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gyYi\Desktop\"/>
    </mc:Choice>
  </mc:AlternateContent>
  <xr:revisionPtr revIDLastSave="0" documentId="13_ncr:1_{4FD88343-BAD1-4B68-B2CE-907382D3E0CC}" xr6:coauthVersionLast="45" xr6:coauthVersionMax="45" xr10:uidLastSave="{00000000-0000-0000-0000-000000000000}"/>
  <bookViews>
    <workbookView xWindow="-120" yWindow="-120" windowWidth="29040" windowHeight="15840" tabRatio="757" activeTab="8" xr2:uid="{00000000-000D-0000-FFFF-FFFF00000000}"/>
  </bookViews>
  <sheets>
    <sheet name="Sheet1" sheetId="2" r:id="rId1"/>
    <sheet name="Subcategory Statistics" sheetId="6" r:id="rId2"/>
    <sheet name="Outcomes Based on Launch Date" sheetId="8" r:id="rId3"/>
    <sheet name="Chart1" sheetId="14" r:id="rId4"/>
    <sheet name="Kickstarter" sheetId="1" r:id="rId5"/>
    <sheet name="Edinburgh Research" sheetId="9" r:id="rId6"/>
    <sheet name="Successful U.S. Kickstarters" sheetId="11" r:id="rId7"/>
    <sheet name="Failed U.S. Kickstarters" sheetId="12" r:id="rId8"/>
    <sheet name="Descriptive Statistics" sheetId="13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13" l="1"/>
  <c r="B15" i="13"/>
  <c r="C7" i="13"/>
  <c r="B7" i="13"/>
  <c r="C14" i="13"/>
  <c r="C13" i="13"/>
  <c r="B14" i="13"/>
  <c r="B13" i="13"/>
  <c r="C6" i="13"/>
  <c r="C5" i="13"/>
  <c r="B6" i="13"/>
  <c r="B5" i="13"/>
  <c r="C12" i="13"/>
  <c r="B12" i="13"/>
  <c r="C4" i="13"/>
  <c r="B4" i="13"/>
  <c r="C11" i="13"/>
  <c r="C10" i="13"/>
  <c r="B11" i="13"/>
  <c r="B10" i="13"/>
  <c r="C3" i="13"/>
  <c r="B3" i="13"/>
  <c r="C2" i="13"/>
  <c r="B2" i="13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<sst xmlns="http://schemas.openxmlformats.org/spreadsheetml/2006/main" count="38332" uniqueCount="8389">
  <si>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</si>
  <si>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</si>
  <si>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</si>
  <si>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</si>
  <si>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</si>
  <si>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</si>
  <si>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</si>
  <si>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</si>
  <si>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</si>
  <si>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</si>
  <si>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</si>
  <si>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</si>
  <si>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</si>
  <si>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</si>
  <si>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</si>
  <si>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</si>
  <si>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</si>
  <si>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</si>
  <si>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</si>
  <si>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</si>
  <si>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</si>
  <si>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</si>
  <si>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</si>
  <si>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</si>
  <si>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</si>
  <si>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</si>
  <si>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</si>
  <si>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</si>
  <si>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</si>
  <si>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</si>
  <si>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</si>
  <si>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</si>
  <si>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</si>
  <si>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</si>
  <si>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</si>
  <si>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</si>
  <si>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</si>
  <si>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</si>
  <si>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</si>
  <si>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</si>
  <si>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</si>
  <si>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</si>
  <si>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</si>
  <si>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</si>
  <si>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</si>
  <si>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</si>
  <si>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</si>
  <si>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</si>
  <si>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</si>
  <si>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</si>
  <si>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</si>
  <si>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</si>
  <si>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</si>
  <si>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</si>
  <si>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</si>
  <si>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</si>
  <si>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</si>
  <si>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</si>
  <si>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</si>
  <si>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</si>
  <si>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</si>
  <si>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</si>
  <si>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</si>
  <si>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</si>
  <si>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</si>
  <si>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</si>
  <si>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</si>
  <si>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</si>
  <si>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</si>
  <si>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</si>
  <si>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</si>
  <si>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</si>
  <si>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</si>
  <si>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</si>
  <si>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</si>
  <si>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</si>
  <si>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</si>
  <si>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</si>
  <si>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</si>
  <si>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</si>
  <si>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</si>
  <si>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</si>
  <si>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</si>
  <si>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</si>
  <si>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</si>
  <si>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</si>
  <si>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</si>
  <si>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</si>
  <si>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</si>
  <si>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</si>
  <si>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</si>
  <si>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</si>
  <si>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</si>
  <si>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</si>
  <si>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</si>
  <si>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</si>
  <si>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</si>
  <si>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</si>
  <si>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</si>
  <si>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</si>
  <si>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</si>
  <si>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</si>
  <si>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</si>
  <si>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</si>
  <si>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</si>
  <si>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</si>
  <si>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</si>
  <si>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</si>
  <si>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</si>
  <si>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</si>
  <si>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</si>
  <si>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</si>
  <si>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</si>
  <si>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</si>
  <si>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</si>
  <si>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</si>
  <si>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</si>
  <si>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</si>
  <si>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</si>
  <si>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</si>
  <si>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</si>
  <si>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</si>
  <si>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</si>
  <si>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</si>
  <si>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</si>
  <si>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</si>
  <si>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</si>
  <si>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</si>
  <si>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</si>
  <si>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</si>
  <si>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</si>
  <si>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</si>
  <si>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</si>
  <si>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</si>
  <si>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</si>
  <si>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</si>
  <si>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</si>
  <si>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</si>
  <si>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</si>
  <si>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</si>
  <si>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</si>
  <si>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</si>
  <si>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</si>
  <si>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</si>
  <si>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</si>
  <si>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</si>
  <si>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</si>
  <si>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</si>
  <si>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</si>
  <si>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</si>
  <si>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</si>
  <si>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</si>
  <si>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</si>
  <si>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</si>
  <si>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</si>
  <si>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</si>
  <si>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</si>
  <si>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</si>
  <si>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</si>
  <si>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</si>
  <si>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</si>
  <si>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</si>
  <si>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</si>
  <si>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</si>
  <si>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</si>
  <si>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</si>
  <si>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</si>
  <si>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</si>
  <si>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</si>
  <si>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</si>
  <si>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</si>
  <si>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</si>
  <si>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</si>
  <si>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</si>
  <si>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</si>
  <si>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</si>
  <si>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</si>
  <si>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</si>
  <si>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</si>
  <si>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</si>
  <si>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</si>
  <si>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</si>
  <si>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</si>
  <si>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</si>
  <si>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</si>
  <si>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</si>
  <si>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</si>
  <si>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</si>
  <si>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</si>
  <si>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</si>
  <si>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</si>
  <si>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</si>
  <si>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</si>
  <si>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</si>
  <si>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</si>
  <si>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</si>
  <si>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</si>
  <si>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</si>
  <si>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</si>
  <si>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</si>
  <si>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</si>
  <si>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</si>
  <si>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</si>
  <si>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</si>
  <si>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</si>
  <si>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</si>
  <si>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</si>
  <si>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</si>
  <si>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</si>
  <si>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</si>
  <si>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</si>
  <si>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</si>
  <si>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</si>
  <si>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</si>
  <si>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</si>
  <si>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</si>
  <si>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</si>
  <si>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</si>
  <si>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</si>
  <si>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</si>
  <si>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</si>
  <si>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</si>
  <si>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</si>
  <si>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</si>
  <si>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</si>
  <si>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</si>
  <si>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</si>
  <si>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</si>
  <si>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</si>
  <si>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</si>
  <si>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</si>
  <si>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</si>
  <si>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</si>
  <si>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</si>
  <si>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</si>
  <si>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</si>
  <si>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</si>
  <si>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</si>
  <si>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</si>
  <si>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</si>
  <si>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</si>
  <si>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</si>
  <si>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</si>
  <si>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</si>
  <si>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</si>
  <si>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</si>
  <si>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</si>
  <si>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</si>
  <si>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</si>
  <si>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</si>
  <si>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</si>
  <si>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</si>
  <si>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</si>
  <si>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</si>
  <si>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</si>
  <si>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</si>
  <si>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</si>
  <si>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</si>
  <si>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</si>
  <si>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</si>
  <si>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</si>
  <si>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</si>
  <si>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</si>
  <si>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</si>
  <si>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</si>
  <si>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</si>
  <si>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</si>
  <si>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</si>
  <si>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</si>
  <si>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</si>
  <si>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</si>
  <si>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</si>
  <si>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</si>
  <si>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</si>
  <si>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</si>
  <si>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</si>
  <si>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</si>
  <si>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</si>
  <si>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</si>
  <si>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</si>
  <si>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</si>
  <si>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</si>
  <si>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</si>
  <si>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</si>
  <si>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</si>
  <si>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</si>
  <si>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</si>
  <si>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</si>
  <si>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</si>
  <si>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</si>
  <si>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</si>
  <si>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</si>
  <si>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</si>
  <si>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</si>
  <si>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</si>
  <si>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</si>
  <si>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</si>
  <si>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</si>
  <si>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</si>
  <si>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</si>
  <si>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</si>
  <si>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</si>
  <si>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</si>
  <si>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</si>
  <si>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</si>
  <si>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</si>
  <si>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</si>
  <si>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</si>
  <si>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</si>
  <si>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</si>
  <si>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</si>
  <si>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</si>
  <si>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</si>
  <si>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</si>
  <si>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</si>
  <si>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</si>
  <si>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</si>
  <si>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</si>
  <si>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</si>
  <si>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</si>
  <si>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</si>
  <si>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</si>
  <si>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</si>
  <si>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</si>
  <si>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</si>
  <si>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</si>
  <si>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</si>
  <si>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</si>
  <si>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</si>
  <si>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</si>
  <si>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</si>
  <si>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</si>
  <si>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</si>
  <si>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</si>
  <si>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</si>
  <si>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</si>
  <si>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</si>
  <si>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</si>
  <si>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</si>
  <si>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</si>
  <si>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</si>
  <si>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</si>
  <si>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</si>
  <si>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</si>
  <si>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</si>
  <si>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</si>
  <si>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</si>
  <si>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</si>
  <si>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</si>
  <si>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</si>
  <si>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</si>
  <si>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</si>
  <si>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</si>
  <si>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</si>
  <si>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</si>
  <si>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</si>
  <si>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</si>
  <si>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</si>
  <si>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</si>
  <si>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</si>
  <si>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</si>
  <si>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</si>
  <si>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</si>
  <si>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</si>
  <si>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</si>
  <si>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</si>
  <si>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</si>
  <si>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</si>
  <si>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</si>
  <si>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</si>
  <si>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</si>
  <si>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</si>
  <si>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</si>
  <si>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</si>
  <si>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</si>
  <si>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</si>
  <si>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</si>
  <si>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</si>
  <si>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</si>
  <si>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</si>
  <si>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</si>
  <si>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</si>
  <si>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</si>
  <si>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</si>
  <si>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</si>
  <si>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</si>
  <si>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</si>
  <si>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</si>
  <si>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</si>
  <si>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</si>
  <si>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</si>
  <si>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</si>
  <si>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</si>
  <si>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</si>
  <si>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</si>
  <si>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</si>
  <si>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</si>
  <si>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</si>
  <si>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</si>
  <si>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</si>
  <si>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</si>
  <si>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</si>
  <si>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</si>
  <si>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</si>
  <si>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</si>
  <si>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</si>
  <si>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</si>
  <si>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</si>
  <si>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</si>
  <si>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</si>
  <si>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</si>
  <si>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</si>
  <si>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</si>
  <si>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</si>
  <si>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</si>
  <si>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</si>
  <si>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</si>
  <si>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</si>
  <si>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</si>
  <si>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</si>
  <si>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</si>
  <si>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</si>
  <si>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</si>
  <si>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</si>
  <si>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</si>
  <si>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</si>
  <si>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</si>
  <si>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</si>
  <si>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</si>
  <si>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</si>
  <si>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</si>
  <si>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</si>
  <si>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</si>
  <si>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</si>
  <si>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</si>
  <si>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</si>
  <si>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</si>
  <si>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</si>
  <si>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</si>
  <si>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</si>
  <si>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</si>
  <si>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</si>
  <si>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</si>
  <si>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</si>
  <si>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</si>
  <si>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</si>
  <si>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</si>
  <si>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</si>
  <si>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</si>
  <si>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</si>
  <si>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</si>
  <si>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</si>
  <si>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</si>
  <si>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</si>
  <si>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</si>
  <si>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</si>
  <si>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</si>
  <si>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</si>
  <si>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</si>
  <si>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</si>
  <si>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</si>
  <si>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</si>
  <si>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</si>
  <si>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</si>
  <si>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</si>
  <si>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</si>
  <si>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</si>
  <si>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</si>
  <si>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</si>
  <si>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</si>
  <si>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</si>
  <si>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</si>
  <si>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</si>
  <si>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</si>
  <si>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</si>
  <si>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</si>
  <si>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</si>
  <si>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</si>
  <si>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</si>
  <si>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</si>
  <si>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</si>
  <si>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</si>
  <si>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</si>
  <si>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</si>
  <si>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</si>
  <si>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</si>
  <si>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</si>
  <si>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</si>
  <si>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</si>
  <si>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</si>
  <si>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</si>
  <si>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</si>
  <si>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</si>
  <si>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</si>
  <si>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</si>
  <si>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</si>
  <si>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</si>
  <si>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</si>
  <si>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</si>
  <si>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</si>
  <si>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</si>
  <si>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</si>
  <si>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</si>
  <si>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</si>
  <si>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</si>
  <si>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</si>
  <si>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</si>
  <si>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</si>
  <si>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</si>
  <si>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</si>
  <si>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</si>
  <si>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</si>
  <si>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</si>
  <si>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</si>
  <si>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</si>
  <si>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</si>
  <si>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</si>
  <si>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</si>
  <si>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</si>
  <si>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</si>
  <si>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</si>
  <si>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</si>
  <si>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</si>
  <si>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</si>
  <si>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</si>
  <si>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</si>
  <si>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</si>
  <si>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</si>
  <si>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</si>
  <si>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</si>
  <si>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</si>
  <si>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</si>
  <si>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</si>
  <si>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</si>
  <si>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</si>
  <si>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</si>
  <si>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</si>
  <si>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</si>
  <si>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</si>
  <si>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</si>
  <si>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</si>
  <si>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</si>
  <si>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</si>
  <si>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</si>
  <si>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</si>
  <si>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</si>
  <si>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</si>
  <si>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</si>
  <si>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</si>
  <si>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</si>
  <si>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</si>
  <si>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</si>
  <si>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</si>
  <si>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</si>
  <si>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</si>
  <si>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</si>
  <si>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</si>
  <si>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</si>
  <si>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</si>
  <si>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</si>
  <si>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</si>
  <si>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</si>
  <si>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</si>
  <si>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</si>
  <si>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</si>
  <si>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</si>
  <si>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</si>
  <si>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</si>
  <si>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</si>
  <si>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</si>
  <si>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</si>
  <si>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</si>
  <si>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</si>
  <si>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</si>
  <si>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</si>
  <si>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</si>
  <si>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</si>
  <si>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</si>
  <si>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</si>
  <si>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</si>
  <si>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</si>
  <si>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</si>
  <si>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</si>
  <si>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</si>
  <si>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</si>
  <si>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</si>
  <si>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</si>
  <si>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</si>
  <si>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</si>
  <si>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</si>
  <si>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</si>
  <si>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</si>
  <si>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</si>
  <si>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</si>
  <si>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</si>
  <si>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</si>
  <si>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</si>
  <si>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</si>
  <si>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</si>
  <si>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</si>
  <si>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</si>
  <si>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</si>
  <si>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</si>
  <si>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</si>
  <si>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</si>
  <si>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</si>
  <si>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</si>
  <si>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</si>
  <si>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</si>
  <si>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</si>
  <si>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</si>
  <si>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</si>
  <si>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</si>
  <si>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</si>
  <si>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</si>
  <si>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</si>
  <si>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</si>
  <si>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</si>
  <si>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</si>
  <si>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</si>
  <si>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</si>
  <si>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</si>
  <si>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</si>
  <si>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</si>
  <si>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</si>
  <si>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</si>
  <si>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</si>
  <si>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</si>
  <si>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</si>
  <si>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</si>
  <si>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</si>
  <si>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</si>
  <si>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</si>
  <si>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</si>
  <si>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</si>
  <si>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</si>
  <si>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</si>
  <si>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</si>
  <si>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</si>
  <si>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</si>
  <si>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</si>
  <si>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</si>
  <si>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</si>
  <si>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</si>
  <si>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</si>
  <si>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</si>
  <si>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</si>
  <si>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</si>
  <si>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</si>
  <si>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</si>
  <si>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</si>
  <si>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</si>
  <si>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</si>
  <si>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</si>
  <si>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</si>
  <si>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</si>
  <si>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</si>
  <si>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</si>
  <si>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</si>
  <si>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</si>
  <si>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</si>
  <si>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</si>
  <si>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</si>
  <si>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</si>
  <si>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</si>
  <si>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</si>
  <si>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</si>
  <si>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</si>
  <si>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</si>
  <si>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</si>
  <si>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</si>
  <si>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</si>
  <si>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</si>
  <si>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</si>
  <si>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</si>
  <si>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</si>
  <si>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</si>
  <si>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</si>
  <si>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</si>
  <si>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</si>
  <si>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</si>
  <si>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</si>
  <si>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</si>
  <si>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</si>
  <si>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</si>
  <si>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</si>
  <si>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</si>
  <si>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</si>
  <si>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</si>
  <si>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</si>
  <si>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</si>
  <si>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</si>
  <si>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</si>
  <si>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</si>
  <si>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</si>
  <si>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</si>
  <si>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</si>
  <si>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</si>
  <si>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</si>
  <si>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</si>
  <si>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</si>
  <si>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</si>
  <si>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</si>
  <si>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</si>
  <si>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</si>
  <si>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</si>
  <si>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</si>
  <si>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</si>
  <si>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</si>
  <si>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</si>
  <si>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</si>
  <si>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</si>
  <si>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</si>
  <si>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</si>
  <si>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</si>
  <si>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</si>
  <si>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</si>
  <si>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</si>
  <si>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</si>
  <si>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</si>
  <si>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</si>
  <si>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</si>
  <si>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</si>
  <si>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</si>
  <si>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</si>
  <si>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</si>
  <si>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</si>
  <si>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</si>
  <si>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</si>
  <si>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</si>
  <si>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</si>
  <si>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</si>
  <si>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</si>
  <si>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</si>
  <si>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</si>
  <si>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</si>
  <si>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</si>
  <si>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</si>
  <si>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</si>
  <si>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</si>
  <si>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</si>
  <si>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</si>
  <si>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</si>
  <si>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</si>
  <si>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</si>
  <si>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</si>
  <si>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</si>
  <si>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</si>
  <si>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</si>
  <si>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</si>
  <si>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</si>
  <si>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</si>
  <si>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</si>
  <si>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</si>
  <si>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</si>
  <si>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</si>
  <si>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</si>
  <si>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</si>
  <si>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</si>
  <si>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</si>
  <si>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</si>
  <si>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</si>
  <si>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</si>
  <si>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</si>
  <si>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</si>
  <si>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</si>
  <si>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</si>
  <si>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</si>
  <si>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</si>
  <si>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</si>
  <si>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</si>
  <si>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</si>
  <si>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</si>
  <si>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</si>
  <si>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</si>
  <si>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</si>
  <si>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</si>
  <si>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</si>
  <si>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</si>
  <si>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</si>
  <si>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</si>
  <si>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</si>
  <si>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</si>
  <si>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</si>
  <si>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</si>
  <si>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</si>
  <si>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</si>
  <si>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</si>
  <si>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</si>
  <si>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</si>
  <si>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</si>
  <si>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</si>
  <si>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</si>
  <si>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</si>
  <si>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</si>
  <si>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</si>
  <si>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</si>
  <si>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</si>
  <si>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</si>
  <si>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</si>
  <si>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</si>
  <si>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</si>
  <si>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</si>
  <si>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</si>
  <si>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</si>
  <si>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</si>
  <si>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</si>
  <si>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</si>
  <si>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</si>
  <si>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</si>
  <si>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</si>
  <si>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</si>
  <si>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</si>
  <si>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</si>
  <si>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</si>
  <si>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</si>
  <si>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</si>
  <si>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</si>
  <si>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</si>
  <si>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</si>
  <si>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</si>
  <si>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</si>
  <si>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</si>
  <si>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</si>
  <si>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</si>
  <si>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</si>
  <si>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</si>
  <si>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</si>
  <si>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</si>
  <si>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</si>
  <si>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</si>
  <si>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</si>
  <si>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</si>
  <si>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</si>
  <si>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</si>
  <si>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</si>
  <si>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</si>
  <si>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</si>
  <si>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</si>
  <si>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</si>
  <si>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</si>
  <si>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</si>
  <si>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</si>
  <si>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</si>
  <si>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</si>
  <si>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</si>
  <si>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</si>
  <si>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</si>
  <si>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</si>
  <si>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</si>
  <si>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</si>
  <si>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</si>
  <si>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</si>
  <si>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</si>
  <si>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</si>
  <si>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</si>
  <si>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</si>
  <si>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</si>
  <si>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</si>
  <si>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</si>
  <si>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</si>
  <si>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</si>
  <si>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</si>
  <si>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</si>
  <si>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</si>
  <si>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</si>
  <si>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</si>
  <si>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</si>
  <si>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</si>
  <si>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</si>
  <si>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</si>
  <si>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</si>
  <si>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</si>
  <si>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</si>
  <si>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</si>
  <si>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</si>
  <si>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</si>
  <si>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</si>
  <si>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</si>
  <si>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</si>
  <si>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</si>
  <si>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</si>
  <si>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</si>
  <si>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</si>
  <si>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</si>
  <si>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</si>
  <si>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</si>
  <si>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</si>
  <si>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</si>
  <si>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</si>
  <si>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</si>
  <si>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</si>
  <si>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</si>
  <si>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</si>
  <si>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</si>
  <si>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</si>
  <si>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</si>
  <si>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</si>
  <si>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</si>
  <si>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</si>
  <si>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</si>
  <si>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</si>
  <si>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</si>
  <si>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</si>
  <si>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</si>
  <si>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</si>
  <si>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</si>
  <si>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</si>
  <si>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</si>
  <si>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</si>
  <si>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</si>
  <si>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</si>
  <si>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</si>
  <si>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</si>
  <si>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</si>
  <si>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</si>
  <si>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</si>
  <si>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</si>
  <si>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</si>
  <si>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</si>
  <si>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</si>
  <si>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</si>
  <si>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</si>
  <si>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</si>
  <si>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</si>
  <si>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</si>
  <si>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</si>
  <si>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</si>
  <si>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</si>
  <si>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</si>
  <si>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</si>
  <si>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</si>
  <si>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</si>
  <si>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</si>
  <si>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</si>
  <si>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</si>
  <si>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</si>
  <si>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</si>
  <si>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</si>
  <si>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</si>
  <si>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</si>
  <si>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</si>
  <si>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</si>
  <si>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</si>
  <si>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</si>
  <si>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</si>
  <si>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</si>
  <si>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</si>
  <si>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</si>
  <si>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</si>
  <si>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</si>
  <si>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</si>
  <si>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</si>
  <si>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</si>
  <si>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</si>
  <si>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</si>
  <si>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</si>
  <si>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</si>
  <si>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</si>
  <si>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</si>
  <si>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</si>
  <si>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</si>
  <si>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</si>
  <si>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</si>
  <si>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</si>
  <si>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</si>
  <si>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</si>
  <si>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</si>
  <si>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</si>
  <si>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</si>
  <si>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</si>
  <si>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</si>
  <si>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</si>
  <si>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</si>
  <si>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</si>
  <si>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</si>
  <si>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</si>
  <si>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</si>
  <si>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</si>
  <si>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</si>
  <si>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</si>
  <si>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</si>
  <si>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</si>
  <si>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</si>
  <si>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</si>
  <si>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</si>
  <si>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</si>
  <si>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</si>
  <si>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</si>
  <si>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</si>
  <si>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</si>
  <si>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</si>
  <si>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</si>
  <si>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</si>
  <si>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</si>
  <si>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</si>
  <si>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</si>
  <si>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</si>
  <si>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</si>
  <si>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</si>
  <si>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</si>
  <si>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</si>
  <si>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</si>
  <si>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</si>
  <si>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</si>
  <si>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</si>
  <si>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</si>
  <si>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</si>
  <si>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</si>
  <si>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</si>
  <si>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</si>
  <si>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</si>
  <si>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</si>
  <si>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</si>
  <si>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</si>
  <si>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</si>
  <si>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</si>
  <si>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</si>
  <si>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</si>
  <si>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</si>
  <si>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</si>
  <si>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</si>
  <si>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</si>
  <si>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</si>
  <si>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</si>
  <si>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</si>
  <si>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</si>
  <si>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</si>
  <si>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</si>
  <si>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</si>
  <si>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</si>
  <si>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</si>
  <si>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</si>
  <si>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</si>
  <si>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</si>
  <si>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</si>
  <si>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</si>
  <si>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</si>
  <si>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</si>
  <si>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</si>
  <si>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</si>
  <si>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</si>
  <si>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</si>
  <si>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</si>
  <si>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</si>
  <si>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</si>
  <si>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</si>
  <si>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</si>
  <si>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</si>
  <si>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</si>
  <si>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</si>
  <si>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</si>
  <si>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</si>
  <si>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</si>
  <si>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</si>
  <si>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</si>
  <si>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</si>
  <si>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</si>
  <si>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</si>
  <si>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</si>
  <si>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</si>
  <si>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</si>
  <si>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</si>
  <si>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</si>
  <si>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</si>
  <si>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</si>
  <si>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</si>
  <si>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</si>
  <si>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</si>
  <si>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</si>
  <si>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</si>
  <si>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</si>
  <si>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</si>
  <si>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</si>
  <si>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</si>
  <si>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</si>
  <si>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</si>
  <si>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</si>
  <si>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</si>
  <si>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</si>
  <si>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</si>
  <si>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</si>
  <si>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</si>
  <si>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</si>
  <si>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</si>
  <si>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</si>
  <si>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</si>
  <si>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</si>
  <si>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</si>
  <si>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</si>
  <si>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</si>
  <si>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</si>
  <si>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</si>
  <si>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</si>
  <si>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</si>
  <si>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</si>
  <si>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</si>
  <si>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</si>
  <si>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</si>
  <si>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</si>
  <si>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</si>
  <si>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</si>
  <si>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</si>
  <si>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</si>
  <si>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</si>
  <si>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</si>
  <si>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</si>
  <si>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</si>
  <si>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</si>
  <si>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</si>
  <si>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</si>
  <si>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</si>
  <si>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</si>
  <si>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</si>
  <si>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</si>
  <si>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</si>
  <si>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</si>
  <si>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</si>
  <si>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</si>
  <si>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</si>
  <si>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</si>
  <si>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</si>
  <si>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</si>
  <si>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</si>
  <si>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</si>
  <si>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</si>
  <si>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</si>
  <si>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</si>
  <si>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</si>
  <si>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</si>
  <si>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</si>
  <si>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</si>
  <si>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</si>
  <si>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</si>
  <si>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</si>
  <si>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</si>
  <si>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</si>
  <si>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</si>
  <si>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</si>
  <si>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</si>
  <si>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</si>
  <si>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</si>
  <si>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</si>
  <si>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</si>
  <si>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</si>
  <si>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</si>
  <si>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</si>
  <si>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</si>
  <si>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</si>
  <si>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</si>
  <si>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</si>
  <si>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</si>
  <si>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</si>
  <si>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</si>
  <si>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</si>
  <si>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</si>
  <si>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</si>
  <si>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</si>
  <si>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</si>
  <si>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</si>
  <si>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</si>
  <si>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</si>
  <si>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</si>
  <si>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</si>
  <si>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</si>
  <si>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</si>
  <si>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</si>
  <si>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</si>
  <si>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</si>
  <si>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</si>
  <si>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</si>
  <si>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</si>
  <si>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</si>
  <si>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</si>
  <si>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</si>
  <si>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</si>
  <si>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</si>
  <si>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</si>
  <si>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</si>
  <si>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</si>
  <si>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</si>
  <si>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</si>
  <si>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</si>
  <si>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</si>
  <si>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</si>
  <si>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</si>
  <si>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</si>
  <si>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</si>
  <si>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</si>
  <si>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</si>
  <si>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</si>
  <si>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</si>
  <si>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</si>
  <si>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</si>
  <si>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</si>
  <si>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</si>
  <si>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</si>
  <si>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</si>
  <si>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</si>
  <si>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</si>
  <si>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</si>
  <si>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</si>
  <si>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</si>
  <si>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</si>
  <si>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</si>
  <si>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</si>
  <si>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</si>
  <si>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</si>
  <si>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</si>
  <si>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</si>
  <si>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</si>
  <si>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</si>
  <si>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</si>
  <si>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</si>
  <si>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</si>
  <si>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</si>
  <si>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</si>
  <si>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</si>
  <si>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</si>
  <si>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</si>
  <si>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</si>
  <si>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</si>
  <si>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</si>
  <si>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</si>
  <si>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</si>
  <si>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</si>
  <si>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</si>
  <si>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</si>
  <si>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</si>
  <si>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</si>
  <si>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</si>
  <si>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</si>
  <si>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</si>
  <si>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</si>
  <si>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</si>
  <si>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</si>
  <si>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</si>
  <si>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</si>
  <si>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</si>
  <si>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</si>
  <si>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</si>
  <si>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</si>
  <si>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</si>
  <si>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</si>
  <si>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</si>
  <si>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</si>
  <si>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</si>
  <si>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</si>
  <si>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</si>
  <si>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</si>
  <si>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</si>
  <si>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</si>
  <si>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</si>
  <si>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</si>
  <si>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</si>
  <si>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</si>
  <si>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</si>
  <si>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</si>
  <si>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</si>
  <si>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</si>
  <si>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</si>
  <si>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</si>
  <si>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</si>
  <si>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</si>
  <si>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</si>
  <si>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</si>
  <si>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</si>
  <si>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</si>
  <si>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</si>
  <si>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</si>
  <si>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</si>
  <si>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</si>
  <si>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</si>
  <si>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</si>
  <si>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</si>
  <si>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</si>
  <si>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</si>
  <si>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</si>
  <si>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</si>
  <si>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</si>
  <si>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</si>
  <si>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</si>
  <si>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</si>
  <si>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</si>
  <si>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</si>
  <si>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</si>
  <si>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</si>
  <si>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</si>
  <si>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</si>
  <si>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</si>
  <si>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</si>
  <si>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</si>
  <si>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</si>
  <si>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</si>
  <si>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</si>
  <si>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</si>
  <si>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</si>
  <si>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</si>
  <si>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</si>
  <si>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</si>
  <si>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</si>
  <si>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</si>
  <si>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</si>
  <si>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</si>
  <si>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</si>
  <si>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</si>
  <si>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</si>
  <si>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</si>
  <si>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</si>
  <si>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</si>
  <si>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</si>
  <si>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</si>
  <si>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</si>
  <si>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</si>
  <si>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</si>
  <si>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</si>
  <si>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</si>
  <si>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</si>
  <si>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</si>
  <si>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</si>
  <si>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</si>
  <si>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</si>
  <si>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</si>
  <si>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</si>
  <si>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</si>
  <si>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</si>
  <si>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</si>
  <si>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</si>
  <si>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</si>
  <si>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</si>
  <si>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</si>
  <si>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</si>
  <si>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</si>
  <si>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</si>
  <si>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</si>
  <si>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</si>
  <si>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</si>
  <si>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</si>
  <si>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</si>
  <si>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</si>
  <si>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</si>
  <si>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</si>
  <si>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</si>
  <si>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</si>
  <si>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</si>
  <si>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</si>
  <si>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</si>
  <si>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</si>
  <si>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</si>
  <si>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</si>
  <si>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</si>
  <si>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</si>
  <si>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</si>
  <si>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</si>
  <si>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</si>
  <si>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</si>
  <si>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</si>
  <si>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</si>
  <si>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</si>
  <si>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</si>
  <si>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</si>
  <si>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</si>
  <si>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</si>
  <si>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</si>
  <si>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</si>
  <si>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</si>
  <si>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</si>
  <si>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</si>
  <si>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</si>
  <si>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</si>
  <si>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</si>
  <si>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</si>
  <si>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</si>
  <si>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</si>
  <si>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</si>
  <si>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</si>
  <si>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</si>
  <si>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</si>
  <si>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</si>
  <si>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</si>
  <si>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</si>
  <si>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</si>
  <si>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</si>
  <si>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</si>
  <si>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</si>
  <si>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</si>
  <si>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</si>
  <si>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</si>
  <si>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</si>
  <si>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</si>
  <si>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</si>
  <si>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</si>
  <si>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</si>
  <si>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</si>
  <si>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</si>
  <si>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</si>
  <si>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</si>
  <si>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</si>
  <si>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</si>
  <si>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</si>
  <si>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</si>
  <si>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</si>
  <si>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</si>
  <si>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</si>
  <si>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</si>
  <si>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</si>
  <si>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</si>
  <si>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</si>
  <si>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</si>
  <si>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</si>
  <si>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</si>
  <si>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</si>
  <si>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</si>
  <si>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</si>
  <si>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</si>
  <si>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</si>
  <si>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</si>
  <si>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</si>
  <si>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</si>
  <si>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</si>
  <si>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</si>
  <si>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</si>
  <si>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</si>
  <si>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</si>
  <si>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</si>
  <si>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</si>
  <si>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</si>
  <si>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</si>
  <si>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</si>
  <si>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</si>
  <si>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</si>
  <si>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</si>
  <si>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</si>
  <si>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</si>
  <si>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</si>
  <si>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</si>
  <si>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</si>
  <si>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</si>
  <si>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</si>
  <si>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</si>
  <si>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</si>
  <si>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</si>
  <si>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</si>
  <si>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</si>
  <si>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</si>
  <si>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</si>
  <si>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</si>
  <si>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</si>
  <si>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</si>
  <si>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</si>
  <si>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</si>
  <si>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</si>
  <si>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</si>
  <si>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</si>
  <si>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</si>
  <si>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</si>
  <si>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</si>
  <si>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</si>
  <si>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</si>
  <si>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</si>
  <si>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</si>
  <si>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</si>
  <si>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</si>
  <si>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</si>
  <si>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</si>
  <si>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</si>
  <si>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</si>
  <si>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</si>
  <si>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</si>
  <si>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</si>
  <si>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</si>
  <si>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</si>
  <si>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</si>
  <si>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</si>
  <si>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</si>
  <si>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</si>
  <si>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</si>
  <si>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</si>
  <si>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</si>
  <si>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</si>
  <si>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</si>
  <si>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</si>
  <si>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</si>
  <si>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</si>
  <si>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</si>
  <si>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</si>
  <si>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</si>
  <si>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</si>
  <si>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</si>
  <si>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</si>
  <si>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</si>
  <si>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</si>
  <si>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</si>
  <si>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</si>
  <si>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</si>
  <si>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</si>
  <si>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</si>
  <si>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</si>
  <si>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</si>
  <si>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</si>
  <si>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</si>
  <si>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</si>
  <si>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</si>
  <si>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</si>
  <si>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</si>
  <si>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</si>
  <si>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</si>
  <si>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</si>
  <si>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</si>
  <si>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</si>
  <si>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</si>
  <si>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</si>
  <si>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</si>
  <si>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</si>
  <si>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</si>
  <si>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</si>
  <si>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</si>
  <si>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</si>
  <si>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</si>
  <si>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</si>
  <si>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</si>
  <si>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</si>
  <si>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</si>
  <si>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</si>
  <si>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</si>
  <si>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</si>
  <si>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</si>
  <si>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</si>
  <si>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</si>
  <si>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</si>
  <si>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</si>
  <si>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</si>
  <si>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</si>
  <si>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</si>
  <si>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</si>
  <si>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</si>
  <si>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</si>
  <si>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</si>
  <si>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</si>
  <si>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</si>
  <si>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</si>
  <si>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</si>
  <si>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</si>
  <si>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</si>
  <si>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</si>
  <si>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</si>
  <si>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</si>
  <si>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</si>
  <si>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</si>
  <si>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</si>
  <si>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</si>
  <si>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</si>
  <si>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</si>
  <si>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</si>
  <si>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</si>
  <si>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</si>
  <si>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</si>
  <si>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</si>
  <si>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</si>
  <si>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</si>
  <si>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</si>
  <si>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</si>
  <si>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</si>
  <si>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</si>
  <si>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</si>
  <si>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</si>
  <si>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</si>
  <si>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</si>
  <si>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</si>
  <si>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</si>
  <si>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</si>
  <si>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</si>
  <si>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</si>
  <si>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</si>
  <si>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</si>
  <si>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</si>
  <si>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</si>
  <si>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</si>
  <si>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</si>
  <si>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</si>
  <si>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</si>
  <si>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</si>
  <si>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</si>
  <si>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</si>
  <si>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</si>
  <si>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</si>
  <si>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</si>
  <si>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</si>
  <si>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</si>
  <si>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</si>
  <si>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</si>
  <si>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</si>
  <si>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</si>
  <si>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</si>
  <si>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</si>
  <si>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</si>
  <si>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</si>
  <si>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</si>
  <si>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</si>
  <si>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</si>
  <si>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</si>
  <si>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</si>
  <si>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</si>
  <si>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</si>
  <si>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</si>
  <si>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</si>
  <si>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</si>
  <si>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</si>
  <si>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</si>
  <si>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</si>
  <si>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</si>
  <si>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</si>
  <si>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</si>
  <si>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</si>
  <si>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</si>
  <si>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</si>
  <si>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</si>
  <si>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</si>
  <si>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</si>
  <si>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</si>
  <si>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</si>
  <si>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</si>
  <si>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</si>
  <si>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</si>
  <si>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</si>
  <si>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</si>
  <si>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</si>
  <si>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</si>
  <si>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</si>
  <si>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</si>
  <si>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</si>
  <si>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</si>
  <si>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</si>
  <si>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</si>
  <si>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</si>
  <si>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</si>
  <si>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</si>
  <si>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</si>
  <si>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</si>
  <si>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</si>
  <si>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</si>
  <si>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</si>
  <si>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</si>
  <si>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</si>
  <si>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</si>
  <si>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</si>
  <si>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</si>
  <si>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</si>
  <si>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</si>
  <si>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</si>
  <si>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</si>
  <si>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</si>
  <si>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</si>
  <si>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</si>
  <si>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</si>
  <si>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</si>
  <si>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</si>
  <si>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</si>
  <si>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</si>
  <si>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</si>
  <si>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</si>
  <si>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</si>
  <si>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</si>
  <si>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</si>
  <si>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</si>
  <si>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</si>
  <si>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</si>
  <si>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</si>
  <si>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</si>
  <si>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</si>
  <si>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</si>
  <si>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</si>
  <si>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</si>
  <si>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</si>
  <si>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</si>
  <si>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</si>
  <si>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</si>
  <si>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</si>
  <si>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</si>
  <si>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</si>
  <si>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</si>
  <si>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</si>
  <si>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</si>
  <si>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</si>
  <si>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</si>
  <si>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</si>
  <si>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</si>
  <si>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</si>
  <si>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</si>
  <si>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</si>
  <si>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</si>
  <si>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</si>
  <si>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</si>
  <si>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</si>
  <si>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</si>
  <si>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</si>
  <si>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</si>
  <si>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</si>
  <si>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</si>
  <si>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</si>
  <si>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</si>
  <si>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</si>
  <si>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</si>
  <si>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</si>
  <si>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</si>
  <si>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</si>
  <si>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</si>
  <si>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</si>
  <si>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</si>
  <si>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</si>
  <si>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</si>
  <si>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</si>
  <si>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</si>
  <si>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</si>
  <si>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</si>
  <si>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</si>
  <si>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</si>
  <si>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</si>
  <si>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</si>
  <si>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</si>
  <si>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</si>
  <si>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</si>
  <si>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</si>
  <si>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</si>
  <si>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</si>
  <si>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</si>
  <si>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</si>
  <si>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</si>
  <si>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</si>
  <si>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</si>
  <si>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</si>
  <si>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</si>
  <si>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</si>
  <si>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</si>
  <si>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</si>
  <si>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</si>
  <si>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</si>
  <si>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</si>
  <si>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</si>
  <si>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</si>
  <si>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</si>
  <si>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</si>
  <si>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</si>
  <si>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</si>
  <si>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</si>
  <si>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</si>
  <si>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</si>
  <si>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</si>
  <si>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</si>
  <si>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</si>
  <si>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</si>
  <si>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</si>
  <si>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</si>
  <si>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</si>
  <si>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</si>
  <si>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</si>
  <si>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</si>
  <si>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</si>
  <si>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</si>
  <si>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</si>
  <si>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</si>
  <si>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</si>
  <si>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</si>
  <si>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</si>
  <si>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</si>
  <si>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</si>
  <si>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</si>
  <si>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</si>
  <si>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</si>
  <si>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</si>
  <si>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</si>
  <si>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</si>
  <si>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</si>
  <si>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</si>
  <si>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</si>
  <si>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</si>
  <si>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</si>
  <si>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</si>
  <si>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</si>
  <si>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</si>
  <si>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</si>
  <si>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</si>
  <si>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</si>
  <si>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</si>
  <si>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</si>
  <si>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</si>
  <si>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</si>
  <si>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</si>
  <si>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</si>
  <si>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</si>
  <si>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</si>
  <si>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</si>
  <si>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</si>
  <si>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</si>
  <si>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</si>
  <si>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</si>
  <si>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</si>
  <si>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</si>
  <si>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</si>
  <si>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</si>
  <si>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</si>
  <si>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</si>
  <si>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</si>
  <si>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</si>
  <si>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</si>
  <si>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</si>
  <si>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</si>
  <si>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</si>
  <si>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</si>
  <si>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</si>
  <si>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</si>
  <si>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</si>
  <si>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</si>
  <si>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</si>
  <si>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</si>
  <si>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</si>
  <si>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</si>
  <si>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</si>
  <si>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</si>
  <si>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</si>
  <si>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</si>
  <si>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</si>
  <si>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</si>
  <si>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</si>
  <si>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</si>
  <si>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</si>
  <si>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</si>
  <si>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</si>
  <si>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</si>
  <si>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</si>
  <si>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</si>
  <si>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</si>
  <si>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</si>
  <si>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</si>
  <si>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</si>
  <si>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</si>
  <si>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</si>
  <si>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</si>
  <si>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</si>
  <si>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</si>
  <si>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</si>
  <si>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</si>
  <si>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</si>
  <si>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</si>
  <si>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</si>
  <si>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</si>
  <si>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</si>
  <si>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</si>
  <si>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</si>
  <si>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</si>
  <si>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</si>
  <si>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</si>
  <si>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</si>
  <si>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</si>
  <si>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</si>
  <si>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</si>
  <si>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</si>
  <si>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</si>
  <si>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</si>
  <si>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</si>
  <si>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</si>
  <si>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</si>
  <si>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</si>
  <si>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</si>
  <si>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</si>
  <si>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</si>
  <si>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</si>
  <si>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</si>
  <si>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</si>
  <si>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</si>
  <si>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</si>
  <si>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</si>
  <si>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</si>
  <si>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</si>
  <si>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</si>
  <si>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</si>
  <si>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</si>
  <si>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</si>
  <si>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</si>
  <si>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</si>
  <si>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</si>
  <si>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</si>
  <si>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</si>
  <si>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</si>
  <si>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</si>
  <si>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</si>
  <si>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</si>
  <si>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</si>
  <si>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</si>
  <si>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</si>
  <si>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</si>
  <si>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</si>
  <si>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</si>
  <si>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</si>
  <si>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</si>
  <si>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</si>
  <si>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</si>
  <si>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</si>
  <si>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</si>
  <si>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</si>
  <si>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</si>
  <si>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</si>
  <si>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</si>
  <si>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</si>
  <si>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</si>
  <si>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</si>
  <si>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</si>
  <si>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</si>
  <si>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</si>
  <si>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</si>
  <si>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</si>
  <si>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</si>
  <si>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</si>
  <si>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</si>
  <si>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</si>
  <si>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</si>
  <si>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</si>
  <si>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</si>
  <si>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</si>
  <si>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</si>
  <si>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</si>
  <si>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</si>
  <si>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</si>
  <si>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</si>
  <si>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</si>
  <si>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</si>
  <si>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</si>
  <si>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</si>
  <si>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</si>
  <si>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</si>
  <si>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</si>
  <si>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</si>
  <si>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</si>
  <si>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</si>
  <si>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</si>
  <si>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</si>
  <si>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</si>
  <si>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</si>
  <si>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</si>
  <si>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</si>
  <si>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</si>
  <si>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</si>
  <si>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</si>
  <si>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</si>
  <si>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</si>
  <si>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</si>
  <si>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</si>
  <si>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</si>
  <si>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</si>
  <si>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</si>
  <si>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</si>
  <si>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</si>
  <si>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</si>
  <si>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</si>
  <si>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</si>
  <si>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</si>
  <si>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</si>
  <si>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</si>
  <si>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</si>
  <si>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</si>
  <si>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</si>
  <si>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</si>
  <si>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</si>
  <si>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</si>
  <si>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</si>
  <si>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</si>
  <si>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</si>
  <si>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</si>
  <si>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</si>
  <si>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</si>
  <si>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</si>
  <si>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</si>
  <si>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</si>
  <si>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</si>
  <si>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</si>
  <si>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</si>
  <si>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</si>
  <si>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</si>
  <si>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</si>
  <si>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</si>
  <si>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</si>
  <si>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</si>
  <si>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</si>
  <si>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</si>
  <si>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</si>
  <si>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</si>
  <si>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</si>
  <si>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</si>
  <si>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</si>
  <si>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</si>
  <si>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</si>
  <si>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</si>
  <si>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</si>
  <si>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</si>
  <si>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</si>
  <si>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</si>
  <si>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</si>
  <si>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</si>
  <si>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</si>
  <si>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</si>
  <si>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</si>
  <si>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</si>
  <si>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</si>
  <si>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</si>
  <si>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</si>
  <si>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</si>
  <si>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</si>
  <si>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</si>
  <si>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</si>
  <si>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</si>
  <si>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</si>
  <si>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</si>
  <si>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</si>
  <si>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</si>
  <si>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</si>
  <si>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</si>
  <si>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</si>
  <si>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</si>
  <si>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</si>
  <si>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</si>
  <si>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</si>
  <si>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</si>
  <si>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</si>
  <si>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</si>
  <si>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</si>
  <si>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</si>
  <si>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</si>
  <si>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</si>
  <si>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</si>
  <si>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</si>
  <si>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</si>
  <si>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</si>
  <si>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</si>
  <si>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</si>
  <si>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</si>
  <si>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</si>
  <si>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</si>
  <si>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</si>
  <si>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</si>
  <si>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</si>
  <si>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</si>
  <si>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</si>
  <si>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</si>
  <si>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</si>
  <si>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</si>
  <si>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</si>
  <si>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</si>
  <si>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</si>
  <si>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</si>
  <si>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</si>
  <si>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</si>
  <si>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</si>
  <si>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</si>
  <si>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</si>
  <si>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</si>
  <si>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</si>
  <si>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</si>
  <si>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</si>
  <si>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</si>
  <si>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</si>
  <si>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</si>
  <si>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</si>
  <si>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</si>
  <si>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</si>
  <si>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</si>
  <si>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</si>
  <si>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</si>
  <si>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</si>
  <si>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</si>
  <si>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</si>
  <si>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</si>
  <si>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</si>
  <si>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</si>
  <si>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</si>
  <si>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</si>
  <si>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</si>
  <si>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</si>
  <si>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</si>
  <si>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</si>
  <si>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</si>
  <si>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</si>
  <si>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</si>
  <si>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</si>
  <si>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</si>
  <si>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</si>
  <si>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</si>
  <si>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</si>
  <si>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</si>
  <si>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</si>
  <si>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</si>
  <si>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</si>
  <si>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</si>
  <si>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</si>
  <si>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</si>
  <si>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</si>
  <si>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</si>
  <si>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</si>
  <si>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</si>
  <si>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</si>
  <si>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</si>
  <si>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</si>
  <si>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</si>
  <si>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</si>
  <si>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</si>
  <si>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</si>
  <si>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</si>
  <si>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</si>
  <si>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</si>
  <si>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</si>
  <si>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</si>
  <si>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</si>
  <si>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</si>
  <si>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</si>
  <si>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</si>
  <si>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</si>
  <si>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</si>
  <si>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</si>
  <si>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</si>
  <si>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</si>
  <si>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</si>
  <si>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</si>
  <si>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</si>
  <si>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</si>
  <si>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</si>
  <si>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</si>
  <si>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</si>
  <si>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</si>
  <si>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</si>
  <si>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</si>
  <si>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</si>
  <si>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</si>
  <si>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</si>
  <si>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</si>
  <si>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</si>
  <si>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</si>
  <si>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</si>
  <si>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</si>
  <si>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</si>
  <si>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</si>
  <si>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</si>
  <si>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</si>
  <si>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</si>
  <si>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</si>
  <si>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</si>
  <si>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</si>
  <si>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</si>
  <si>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</si>
  <si>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</si>
  <si>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</si>
  <si>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</si>
  <si>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</si>
  <si>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</si>
  <si>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</si>
  <si>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</si>
  <si>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</si>
  <si>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</si>
  <si>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</si>
  <si>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</si>
  <si>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</si>
  <si>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</si>
  <si>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</si>
  <si>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</si>
  <si>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</si>
  <si>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</si>
  <si>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</si>
  <si>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</si>
  <si>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</si>
  <si>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</si>
  <si>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</si>
  <si>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</si>
  <si>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</si>
  <si>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</si>
  <si>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</si>
  <si>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</si>
  <si>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</si>
  <si>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</si>
  <si>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</si>
  <si>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</si>
  <si>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</si>
  <si>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</si>
  <si>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</si>
  <si>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</si>
  <si>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</si>
  <si>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</si>
  <si>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</si>
  <si>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</si>
  <si>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</si>
  <si>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</si>
  <si>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</si>
  <si>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</si>
  <si>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</si>
  <si>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</si>
  <si>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</si>
  <si>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</si>
  <si>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</si>
  <si>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</si>
  <si>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</si>
  <si>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</si>
  <si>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</si>
  <si>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</si>
  <si>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</si>
  <si>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</si>
  <si>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</si>
  <si>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</si>
  <si>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</si>
  <si>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</si>
  <si>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</si>
  <si>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</si>
  <si>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</si>
  <si>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</si>
  <si>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</si>
  <si>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</si>
  <si>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</si>
  <si>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</si>
  <si>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</si>
  <si>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</si>
  <si>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</si>
  <si>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</si>
  <si>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</si>
  <si>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</si>
  <si>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</si>
  <si>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</si>
  <si>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</si>
  <si>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</si>
  <si>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</si>
  <si>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</si>
  <si>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</si>
  <si>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</si>
  <si>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</si>
  <si>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</si>
  <si>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</si>
  <si>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</si>
  <si>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</si>
  <si>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</si>
  <si>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</si>
  <si>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</si>
  <si>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</si>
  <si>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</si>
  <si>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</si>
  <si>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</si>
  <si>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</si>
  <si>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</si>
  <si>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</si>
  <si>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</si>
  <si>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</si>
  <si>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</si>
  <si>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</si>
  <si>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</si>
  <si>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</si>
  <si>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</si>
  <si>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</si>
  <si>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</si>
  <si>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</si>
  <si>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</si>
  <si>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</si>
  <si>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</si>
  <si>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</si>
  <si>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</si>
  <si>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</si>
  <si>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</si>
  <si>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</si>
  <si>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</si>
  <si>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</si>
  <si>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</si>
  <si>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</si>
  <si>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</si>
  <si>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</si>
  <si>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</si>
  <si>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</si>
  <si>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</si>
  <si>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</si>
  <si>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</si>
  <si>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</si>
  <si>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</si>
  <si>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</si>
  <si>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</si>
  <si>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</si>
  <si>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</si>
  <si>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</si>
  <si>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</si>
  <si>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</si>
  <si>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</si>
  <si>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</si>
  <si>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</si>
  <si>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</si>
  <si>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</si>
  <si>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</si>
  <si>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</si>
  <si>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</si>
  <si>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</si>
  <si>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</si>
  <si>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</si>
  <si>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</si>
  <si>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</si>
  <si>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</si>
  <si>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</si>
  <si>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</si>
  <si>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</si>
  <si>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</si>
  <si>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</si>
  <si>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</si>
  <si>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</si>
  <si>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</si>
  <si>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</si>
  <si>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</si>
  <si>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</si>
  <si>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</si>
  <si>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</si>
  <si>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</si>
  <si>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</si>
  <si>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</si>
  <si>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</si>
  <si>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</si>
  <si>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</si>
  <si>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</si>
  <si>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</si>
  <si>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</si>
  <si>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</si>
  <si>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</si>
  <si>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</si>
  <si>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</si>
  <si>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</si>
  <si>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</si>
  <si>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</si>
  <si>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</si>
  <si>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</si>
  <si>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</si>
  <si>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</si>
  <si>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</si>
  <si>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</si>
  <si>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</si>
  <si>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</si>
  <si>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</si>
  <si>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</si>
  <si>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</si>
  <si>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</si>
  <si>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</si>
  <si>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</si>
  <si>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</si>
  <si>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</si>
  <si>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</si>
  <si>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</si>
  <si>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</si>
  <si>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</si>
  <si>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</si>
  <si>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</si>
  <si>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</si>
  <si>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</si>
  <si>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</si>
  <si>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</si>
  <si>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</si>
  <si>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</si>
  <si>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</si>
  <si>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</si>
  <si>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</si>
  <si>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</si>
  <si>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</si>
  <si>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</si>
  <si>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</si>
  <si>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</si>
  <si>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</si>
  <si>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</si>
  <si>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</si>
  <si>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</si>
  <si>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</si>
  <si>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</si>
  <si>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</si>
  <si>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</si>
  <si>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</si>
  <si>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</si>
  <si>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</si>
  <si>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</si>
  <si>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</si>
  <si>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</si>
  <si>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</si>
  <si>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</si>
  <si>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</si>
  <si>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</si>
  <si>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</si>
  <si>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</si>
  <si>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</si>
  <si>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</si>
  <si>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</si>
  <si>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</si>
  <si>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</si>
  <si>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</si>
  <si>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</si>
  <si>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</si>
  <si>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</si>
  <si>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</si>
  <si>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</si>
  <si>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</si>
  <si>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</si>
  <si>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</si>
  <si>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</si>
  <si>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</si>
  <si>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</si>
  <si>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</si>
  <si>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</si>
  <si>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</si>
  <si>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</si>
  <si>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</si>
  <si>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</si>
  <si>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</si>
  <si>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</si>
  <si>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</si>
  <si>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</si>
  <si>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</si>
  <si>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</si>
  <si>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</si>
  <si>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</si>
  <si>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</si>
  <si>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</si>
  <si>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</si>
  <si>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</si>
  <si>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</si>
  <si>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</si>
  <si>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</si>
  <si>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</si>
  <si>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</si>
  <si>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</si>
  <si>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</si>
  <si>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</si>
  <si>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</si>
  <si>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</si>
  <si>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</si>
  <si>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</si>
  <si>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</si>
  <si>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</si>
  <si>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</si>
  <si>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</si>
  <si>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</si>
  <si>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</si>
  <si>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</si>
  <si>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</si>
  <si>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</si>
  <si>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</si>
  <si>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</si>
  <si>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</si>
  <si>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</si>
  <si>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</si>
  <si>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</si>
  <si>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</si>
  <si>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</si>
  <si>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</si>
  <si>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</si>
  <si>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</si>
  <si>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</si>
  <si>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</si>
  <si>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</si>
  <si>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</si>
  <si>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</si>
  <si>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</si>
  <si>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</si>
  <si>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</si>
  <si>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</si>
  <si>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</si>
  <si>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</si>
  <si>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</si>
  <si>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</si>
  <si>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</si>
  <si>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</si>
  <si>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</si>
  <si>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</si>
  <si>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</si>
  <si>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</si>
  <si>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</si>
  <si>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</si>
  <si>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</si>
  <si>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</si>
  <si>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</si>
  <si>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</si>
  <si>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</si>
  <si>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</si>
  <si>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</si>
  <si>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</si>
  <si>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</si>
  <si>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</si>
  <si>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</si>
  <si>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</si>
  <si>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</si>
  <si>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</si>
  <si>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</si>
  <si>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</si>
  <si>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</si>
  <si>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</si>
  <si>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</si>
  <si>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</si>
  <si>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</si>
  <si>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</si>
  <si>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</si>
  <si>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</si>
  <si>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</si>
  <si>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</si>
  <si>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</si>
  <si>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</si>
  <si>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</si>
  <si>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</si>
  <si>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</si>
  <si>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</si>
  <si>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</si>
  <si>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</si>
  <si>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</si>
  <si>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</si>
  <si>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</si>
  <si>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</si>
  <si>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</si>
  <si>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</si>
  <si>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</si>
  <si>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</si>
  <si>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</si>
  <si>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</si>
  <si>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</si>
  <si>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</si>
  <si>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</si>
  <si>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</si>
  <si>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</si>
  <si>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</si>
  <si>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</si>
  <si>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</si>
  <si>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</si>
  <si>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</si>
  <si>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</si>
  <si>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</si>
  <si>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</si>
  <si>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</si>
  <si>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</si>
  <si>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</si>
  <si>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</si>
  <si>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</si>
  <si>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</si>
  <si>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</si>
  <si>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</si>
  <si>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</si>
  <si>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</si>
  <si>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</si>
  <si>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</si>
  <si>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</si>
  <si>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</si>
  <si>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</si>
  <si>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</si>
  <si>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</si>
  <si>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</si>
  <si>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</si>
  <si>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</si>
  <si>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</si>
  <si>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</si>
  <si>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</si>
  <si>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</si>
  <si>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</si>
  <si>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</si>
  <si>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</si>
  <si>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</si>
  <si>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</si>
  <si>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</si>
  <si>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</si>
  <si>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</si>
  <si>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</si>
  <si>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</si>
  <si>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</si>
  <si>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</si>
  <si>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</si>
  <si>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</si>
  <si>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</si>
  <si>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</si>
  <si>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</si>
  <si>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</si>
  <si>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</si>
  <si>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</si>
  <si>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</si>
  <si>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</si>
  <si>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</si>
  <si>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</si>
  <si>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</si>
  <si>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</si>
  <si>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</si>
  <si>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</si>
  <si>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</si>
  <si>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</si>
  <si>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</si>
  <si>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</si>
  <si>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</si>
  <si>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</si>
  <si>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</si>
  <si>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</si>
  <si>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</si>
  <si>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</si>
  <si>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</si>
  <si>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</si>
  <si>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</si>
  <si>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</si>
  <si>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</si>
  <si>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</si>
  <si>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</si>
  <si>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</si>
  <si>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</si>
  <si>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</si>
  <si>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</si>
  <si>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</si>
  <si>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</si>
  <si>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</si>
  <si>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</si>
  <si>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</si>
  <si>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</si>
  <si>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</si>
  <si>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</si>
  <si>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</si>
  <si>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</si>
  <si>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</si>
  <si>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</si>
  <si>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</si>
  <si>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</si>
  <si>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</si>
  <si>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</si>
  <si>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</si>
  <si>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</si>
  <si>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</si>
  <si>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</si>
  <si>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</si>
  <si>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</si>
  <si>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</si>
  <si>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</si>
  <si>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</si>
  <si>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</si>
  <si>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</si>
  <si>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</si>
  <si>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</si>
  <si>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</si>
  <si>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</si>
  <si>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</si>
  <si>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</si>
  <si>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</si>
  <si>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</si>
  <si>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</si>
  <si>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</si>
  <si>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</si>
  <si>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</si>
  <si>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</si>
  <si>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</si>
  <si>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</si>
  <si>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</si>
  <si>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</si>
  <si>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</si>
  <si>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</si>
  <si>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</si>
  <si>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</si>
  <si>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</si>
  <si>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</si>
  <si>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</si>
  <si>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</si>
  <si>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</si>
  <si>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</si>
  <si>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</si>
  <si>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</si>
  <si>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</si>
  <si>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</si>
  <si>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</si>
  <si>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</si>
  <si>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</si>
  <si>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</si>
  <si>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</si>
  <si>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</si>
  <si>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</si>
  <si>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</si>
  <si>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</si>
  <si>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</si>
  <si>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</si>
  <si>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</si>
  <si>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</si>
  <si>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</si>
  <si>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</si>
  <si>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</si>
  <si>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</si>
  <si>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</si>
  <si>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</si>
  <si>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</si>
  <si>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</si>
  <si>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</si>
  <si>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</si>
  <si>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</si>
  <si>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</si>
  <si>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</si>
  <si>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</si>
  <si>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</si>
  <si>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</si>
  <si>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</si>
  <si>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</si>
  <si>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</si>
  <si>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</si>
  <si>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</si>
  <si>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</si>
  <si>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</si>
  <si>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</si>
  <si>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</si>
  <si>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</si>
  <si>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</si>
  <si>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</si>
  <si>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</si>
  <si>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</si>
  <si>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</si>
  <si>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</si>
  <si>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</si>
  <si>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</si>
  <si>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</si>
  <si>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</si>
  <si>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</si>
  <si>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</si>
  <si>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</si>
  <si>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</si>
  <si>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</si>
  <si>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</si>
  <si>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</si>
  <si>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</si>
  <si>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</si>
  <si>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</si>
  <si>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</si>
  <si>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</si>
  <si>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</si>
  <si>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</si>
  <si>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</si>
  <si>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</si>
  <si>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</si>
  <si>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</si>
  <si>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</si>
  <si>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</si>
  <si>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</si>
  <si>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</si>
  <si>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</si>
  <si>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</si>
  <si>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</si>
  <si>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</si>
  <si>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</si>
  <si>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</si>
  <si>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</si>
  <si>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</si>
  <si>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</si>
  <si>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</si>
  <si>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</si>
  <si>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</si>
  <si>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</si>
  <si>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</si>
  <si>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</si>
  <si>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</si>
  <si>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</si>
  <si>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</si>
  <si>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</si>
  <si>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</si>
  <si>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</si>
  <si>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</si>
  <si>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</si>
  <si>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</si>
  <si>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</si>
  <si>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</si>
  <si>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</si>
  <si>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</si>
  <si>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</si>
  <si>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</si>
  <si>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</si>
  <si>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</si>
  <si>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</si>
  <si>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</si>
  <si>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</si>
  <si>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</si>
  <si>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</si>
  <si>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</si>
  <si>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</si>
  <si>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</si>
  <si>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</si>
  <si>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</si>
  <si>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</si>
  <si>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</si>
  <si>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</si>
  <si>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</si>
  <si>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</si>
  <si>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</si>
  <si>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</si>
  <si>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</si>
  <si>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</si>
  <si>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</si>
  <si>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</si>
  <si>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</si>
  <si>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</si>
  <si>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</si>
  <si>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</si>
  <si>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</si>
  <si>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</si>
  <si>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</si>
  <si>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</si>
  <si>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</si>
  <si>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</si>
  <si>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</si>
  <si>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</si>
  <si>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</si>
  <si>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</si>
  <si>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</si>
  <si>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</si>
  <si>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</si>
  <si>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</si>
  <si>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</si>
  <si>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</si>
  <si>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</si>
  <si>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</si>
  <si>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</si>
  <si>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</si>
  <si>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</si>
  <si>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</si>
  <si>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</si>
  <si>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</si>
  <si>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</si>
  <si>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</si>
  <si>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</si>
  <si>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</si>
  <si>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</si>
  <si>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</si>
  <si>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</si>
  <si>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</si>
  <si>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</si>
  <si>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</si>
  <si>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</si>
  <si>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</si>
  <si>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</si>
  <si>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</si>
  <si>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</si>
  <si>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</si>
  <si>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</si>
  <si>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</si>
  <si>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</si>
  <si>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</si>
  <si>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</si>
  <si>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</si>
  <si>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</si>
  <si>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</si>
  <si>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</si>
  <si>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</si>
  <si>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</si>
  <si>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</si>
  <si>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</si>
  <si>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</si>
  <si>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</si>
  <si>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</si>
  <si>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</si>
  <si>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</si>
  <si>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</si>
  <si>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</si>
  <si>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</si>
  <si>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</si>
  <si>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</si>
  <si>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</si>
  <si>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</si>
  <si>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</si>
  <si>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</si>
  <si>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</si>
  <si>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</si>
  <si>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</si>
  <si>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</si>
  <si>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</si>
  <si>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</si>
  <si>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</si>
  <si>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</si>
  <si>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</si>
  <si>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</si>
  <si>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</si>
  <si>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</si>
  <si>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</si>
  <si>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</si>
  <si>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</si>
  <si>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</si>
  <si>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</si>
  <si>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</si>
  <si>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</si>
  <si>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</si>
  <si>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</si>
  <si>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</si>
  <si>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</si>
  <si>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</si>
  <si>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</si>
  <si>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</si>
  <si>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</si>
  <si>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</si>
  <si>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</si>
  <si>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</si>
  <si>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</si>
  <si>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</si>
  <si>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</si>
  <si>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</si>
  <si>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</si>
  <si>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</si>
  <si>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</si>
  <si>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</si>
  <si>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</si>
  <si>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</si>
  <si>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</si>
  <si>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</si>
  <si>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</si>
  <si>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</si>
  <si>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</si>
  <si>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</si>
  <si>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</si>
  <si>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</si>
  <si>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</si>
  <si>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</si>
  <si>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</si>
  <si>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</si>
  <si>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</si>
  <si>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</si>
  <si>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</si>
  <si>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</si>
  <si>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</si>
  <si>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</si>
  <si>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</si>
  <si>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</si>
  <si>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</si>
  <si>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</si>
  <si>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</si>
  <si>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</si>
  <si>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</si>
  <si>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</si>
  <si>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</si>
  <si>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</si>
  <si>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</si>
  <si>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</si>
  <si>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</si>
  <si>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</si>
  <si>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</si>
  <si>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</si>
  <si>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</si>
  <si>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</si>
  <si>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</si>
  <si>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</si>
  <si>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</si>
  <si>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</si>
  <si>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</si>
  <si>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</si>
  <si>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</si>
  <si>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</si>
  <si>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</si>
  <si>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</si>
  <si>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</si>
  <si>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</si>
  <si>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</si>
  <si>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</si>
  <si>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</si>
  <si>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</si>
  <si>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</si>
  <si>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</si>
  <si>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</si>
  <si>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</si>
  <si>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</si>
  <si>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</si>
  <si>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</si>
  <si>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</si>
  <si>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</si>
  <si>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</si>
  <si>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</si>
  <si>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</si>
  <si>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</si>
  <si>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</si>
  <si>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</si>
  <si>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</si>
  <si>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</si>
  <si>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</si>
  <si>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</si>
  <si>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</si>
  <si>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</si>
  <si>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</si>
  <si>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</si>
  <si>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</si>
  <si>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</si>
  <si>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</si>
  <si>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</si>
  <si>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</si>
  <si>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</si>
  <si>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</si>
  <si>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</si>
  <si>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</si>
  <si>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</si>
  <si>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</si>
  <si>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</si>
  <si>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</si>
  <si>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</si>
  <si>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</si>
  <si>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</si>
  <si>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</si>
  <si>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</si>
  <si>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</si>
  <si>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</si>
  <si>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</si>
  <si>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</si>
  <si>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</si>
  <si>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</si>
  <si>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</si>
  <si>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</si>
  <si>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</si>
  <si>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</si>
  <si>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</si>
  <si>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</si>
  <si>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</si>
  <si>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</si>
  <si>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</si>
  <si>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</si>
  <si>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</si>
  <si>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</si>
  <si>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</si>
  <si>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</si>
  <si>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</si>
  <si>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</si>
  <si>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</si>
  <si>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</si>
  <si>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</si>
  <si>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</si>
  <si>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</si>
  <si>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</si>
  <si>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</si>
  <si>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</si>
  <si>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</si>
  <si>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</si>
  <si>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</si>
  <si>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</si>
  <si>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</si>
  <si>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</si>
  <si>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</si>
  <si>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</si>
  <si>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</si>
  <si>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</si>
  <si>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</si>
  <si>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</si>
  <si>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</si>
  <si>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</si>
  <si>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</si>
  <si>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</si>
  <si>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</si>
  <si>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</si>
  <si>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</si>
  <si>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</si>
  <si>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</si>
  <si>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</si>
  <si>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</si>
  <si>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</si>
  <si>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</si>
  <si>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</si>
  <si>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</si>
  <si>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</si>
  <si>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</si>
  <si>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</si>
  <si>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</si>
  <si>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</si>
  <si>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</si>
  <si>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</si>
  <si>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</si>
  <si>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</si>
  <si>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</si>
  <si>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</si>
  <si>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</si>
  <si>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</si>
  <si>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</si>
  <si>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</si>
  <si>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</si>
  <si>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</si>
  <si>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</si>
  <si>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</si>
  <si>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</si>
  <si>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</si>
  <si>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</si>
  <si>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</si>
  <si>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</si>
  <si>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</si>
  <si>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</si>
  <si>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</si>
  <si>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</si>
  <si>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</si>
  <si>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</si>
  <si>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</si>
  <si>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</si>
  <si>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</si>
  <si>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</si>
  <si>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</si>
  <si>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</si>
  <si>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</si>
  <si>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</si>
  <si>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</si>
  <si>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</si>
  <si>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</si>
  <si>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</si>
  <si>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</si>
  <si>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</si>
  <si>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</si>
  <si>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</si>
  <si>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</si>
  <si>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</si>
  <si>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</si>
  <si>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</si>
  <si>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</si>
  <si>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</si>
  <si>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</si>
  <si>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</si>
  <si>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</si>
  <si>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</si>
  <si>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</si>
  <si>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</si>
  <si>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</si>
  <si>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</si>
  <si>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</si>
  <si>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</si>
  <si>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</si>
  <si>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</si>
  <si>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</si>
  <si>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</si>
  <si>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</si>
  <si>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</si>
  <si>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</si>
  <si>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</si>
  <si>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</si>
  <si>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</si>
  <si>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</si>
  <si>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</si>
  <si>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</si>
  <si>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</si>
  <si>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</si>
  <si>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</si>
  <si>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</si>
  <si>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</si>
  <si>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</si>
  <si>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</si>
  <si>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</si>
  <si>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</si>
  <si>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</si>
  <si>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</si>
  <si>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</si>
  <si>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</si>
  <si>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</si>
  <si>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</si>
  <si>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</si>
  <si>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</si>
  <si>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</si>
  <si>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</si>
  <si>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</si>
  <si>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</si>
  <si>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</si>
  <si>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</si>
  <si>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</si>
  <si>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</si>
  <si>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</si>
  <si>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</si>
  <si>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</si>
  <si>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</si>
  <si>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</si>
  <si>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</si>
  <si>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</si>
  <si>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</si>
  <si>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</si>
  <si>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</si>
  <si>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</si>
  <si>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</si>
  <si>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</si>
  <si>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</si>
  <si>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</si>
  <si>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</si>
  <si>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</si>
  <si>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</si>
  <si>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</si>
  <si>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</si>
  <si>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</si>
  <si>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</si>
  <si>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</si>
  <si>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</si>
  <si>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</si>
  <si>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</si>
  <si>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</si>
  <si>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</si>
  <si>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</si>
  <si>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</si>
  <si>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</si>
  <si>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</si>
  <si>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</si>
  <si>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</si>
  <si>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</si>
  <si>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</si>
  <si>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</si>
  <si>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</si>
  <si>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</si>
  <si>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</si>
  <si>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</si>
  <si>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</si>
  <si>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</si>
  <si>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</si>
  <si>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</si>
  <si>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</si>
  <si>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</si>
  <si>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</si>
  <si>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</si>
  <si>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</si>
  <si>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</si>
  <si>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</si>
  <si>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</si>
  <si>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</si>
  <si>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</si>
  <si>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</si>
  <si>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</si>
  <si>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</si>
  <si>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</si>
  <si>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</si>
  <si>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</si>
  <si>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</si>
  <si>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</si>
  <si>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</si>
  <si>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</si>
  <si>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</si>
  <si>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</si>
  <si>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</si>
  <si>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</si>
  <si>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</si>
  <si>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</si>
  <si>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</si>
  <si>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</si>
  <si>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</si>
  <si>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</si>
  <si>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</si>
  <si>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</si>
  <si>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</si>
  <si>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</si>
  <si>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</si>
  <si>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</si>
  <si>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</si>
  <si>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</si>
  <si>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</si>
  <si>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</si>
  <si>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</si>
  <si>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</si>
  <si>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</si>
  <si>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</si>
  <si>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</si>
  <si>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</si>
  <si>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</si>
  <si>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</si>
  <si>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</si>
  <si>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</si>
  <si>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</si>
  <si>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</si>
  <si>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</si>
  <si>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</si>
  <si>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</si>
  <si>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</si>
  <si>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</si>
  <si>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</si>
  <si>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</si>
  <si>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</si>
  <si>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</si>
  <si>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</si>
  <si>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</si>
  <si>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</si>
  <si>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</si>
  <si>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</si>
  <si>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</si>
  <si>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</si>
  <si>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</si>
  <si>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</si>
  <si>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</si>
  <si>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</si>
  <si>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</si>
  <si>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</si>
  <si>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</si>
  <si>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</si>
  <si>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</si>
  <si>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</si>
  <si>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</si>
  <si>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</si>
  <si>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</si>
  <si>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</si>
  <si>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</si>
  <si>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</si>
  <si>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</si>
  <si>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</si>
  <si>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</si>
  <si>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</si>
  <si>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</si>
  <si>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</si>
  <si>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</si>
  <si>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</si>
  <si>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</si>
  <si>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</si>
  <si>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</si>
  <si>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</si>
  <si>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</si>
  <si>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</si>
  <si>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</si>
  <si>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</si>
  <si>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</si>
  <si>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</si>
  <si>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</si>
  <si>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</si>
  <si>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</si>
  <si>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</si>
  <si>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</si>
  <si>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</si>
  <si>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</si>
  <si>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</si>
  <si>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</si>
  <si>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</si>
  <si>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</si>
  <si>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</si>
  <si>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</si>
  <si>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</si>
  <si>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</si>
  <si>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</si>
  <si>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</si>
  <si>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</si>
  <si>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</si>
  <si>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</si>
  <si>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</si>
  <si>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</si>
  <si>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</si>
  <si>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</si>
  <si>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</si>
  <si>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</si>
  <si>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</si>
  <si>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</si>
  <si>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</si>
  <si>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</si>
  <si>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</si>
  <si>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</si>
  <si>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</si>
  <si>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</si>
  <si>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</si>
  <si>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</si>
  <si>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</si>
  <si>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</si>
  <si>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</si>
  <si>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</si>
  <si>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</si>
  <si>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</si>
  <si>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</si>
  <si>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</si>
  <si>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</si>
  <si>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</si>
  <si>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</si>
  <si>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</si>
  <si>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</si>
  <si>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</si>
  <si>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</si>
  <si>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</si>
  <si>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</si>
  <si>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</si>
  <si>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</si>
  <si>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</si>
  <si>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</si>
  <si>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</si>
  <si>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</si>
  <si>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</si>
  <si>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</si>
  <si>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</si>
  <si>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</si>
  <si>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</si>
  <si>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</si>
  <si>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</si>
  <si>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</si>
  <si>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</si>
  <si>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</si>
  <si>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</si>
  <si>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</si>
  <si>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</si>
  <si>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</si>
  <si>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</si>
  <si>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</si>
  <si>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</si>
  <si>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</si>
  <si>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</si>
  <si>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</si>
  <si>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</si>
  <si>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</si>
  <si>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</si>
  <si>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</si>
  <si>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</si>
  <si>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</si>
  <si>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</si>
  <si>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</si>
  <si>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</si>
  <si>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</si>
  <si>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</si>
  <si>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</si>
  <si>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</si>
  <si>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</si>
  <si>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</si>
  <si>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</si>
  <si>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</si>
  <si>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</si>
  <si>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</si>
  <si>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</si>
  <si>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</si>
  <si>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</si>
  <si>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</si>
  <si>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</si>
  <si>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</si>
  <si>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</si>
  <si>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</si>
  <si>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</si>
  <si>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</si>
  <si>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</si>
  <si>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</si>
  <si>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</si>
  <si>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</si>
  <si>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</si>
  <si>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</si>
  <si>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</si>
  <si>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</si>
  <si>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</si>
  <si>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</si>
  <si>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</si>
  <si>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</si>
  <si>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</si>
  <si>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</si>
  <si>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</si>
  <si>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</si>
  <si>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</si>
  <si>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</si>
  <si>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</si>
  <si>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</si>
  <si>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</si>
  <si>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</si>
  <si>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</si>
  <si>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</si>
  <si>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</si>
  <si>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</si>
  <si>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</si>
  <si>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</si>
  <si>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</si>
  <si>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</si>
  <si>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</si>
  <si>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</si>
  <si>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</si>
  <si>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</si>
  <si>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</si>
  <si>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</si>
  <si>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</si>
  <si>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</si>
  <si>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</si>
  <si>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</si>
  <si>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</si>
  <si>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</si>
  <si>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</si>
  <si>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</si>
  <si>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</si>
  <si>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</si>
  <si>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</si>
  <si>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</si>
  <si>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</si>
  <si>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</si>
  <si>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</si>
  <si>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</si>
  <si>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</si>
  <si>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</si>
  <si>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</si>
  <si>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</si>
  <si>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</si>
  <si>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</si>
  <si>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</si>
  <si>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</si>
  <si>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</si>
  <si>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</si>
  <si>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</si>
  <si>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</si>
  <si>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</si>
  <si>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</si>
  <si>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</si>
  <si>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</si>
  <si>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</si>
  <si>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</si>
  <si>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</si>
  <si>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</si>
  <si>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</si>
  <si>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</si>
  <si>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</si>
  <si>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</si>
  <si>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</si>
  <si>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</si>
  <si>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</si>
  <si>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</si>
  <si>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</si>
  <si>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</si>
  <si>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</si>
  <si>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</si>
  <si>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</si>
  <si>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</si>
  <si>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</si>
  <si>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</si>
  <si>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</si>
  <si>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</si>
  <si>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</si>
  <si>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</si>
  <si>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</si>
  <si>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</si>
  <si>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</si>
  <si>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</si>
  <si>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</si>
  <si>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</si>
  <si>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</si>
  <si>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</si>
  <si>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</si>
  <si>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</si>
  <si>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</si>
  <si>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</si>
  <si>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</si>
  <si>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</si>
  <si>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</si>
  <si>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</si>
  <si>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</si>
  <si>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</si>
  <si>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</si>
  <si>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</si>
  <si>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</si>
  <si>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</si>
  <si>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</si>
  <si>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</si>
  <si>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</si>
  <si>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</si>
  <si>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</si>
  <si>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</si>
  <si>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</si>
  <si>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</si>
  <si>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</si>
  <si>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</si>
  <si>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</si>
  <si>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</si>
  <si>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</si>
  <si>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</si>
  <si>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</si>
  <si>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</si>
  <si>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</si>
  <si>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</si>
  <si>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</si>
  <si>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</si>
  <si>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</si>
  <si>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</si>
  <si>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</si>
  <si>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</si>
  <si>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</si>
  <si>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</si>
  <si>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</si>
  <si>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</si>
  <si>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</si>
  <si>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</si>
  <si>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</si>
  <si>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</si>
  <si>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</si>
  <si>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</si>
  <si>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</si>
  <si>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</si>
  <si>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</si>
  <si>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</si>
  <si>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</si>
  <si>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</si>
  <si>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</si>
  <si>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</si>
  <si>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</si>
  <si>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</si>
  <si>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</si>
  <si>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</si>
  <si>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</si>
  <si>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</si>
  <si>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</si>
  <si>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</si>
  <si>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</si>
  <si>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</si>
  <si>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</si>
  <si>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</si>
  <si>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</si>
  <si>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</si>
  <si>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</si>
  <si>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</si>
  <si>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</si>
  <si>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</si>
  <si>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</si>
  <si>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</si>
  <si>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</si>
  <si>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</si>
  <si>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</si>
  <si>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</si>
  <si>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</si>
  <si>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</si>
  <si>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</si>
  <si>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</si>
  <si>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</si>
  <si>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</si>
  <si>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</si>
  <si>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</si>
  <si>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</si>
  <si>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</si>
  <si>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</si>
  <si>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</si>
  <si>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</si>
  <si>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</si>
  <si>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</si>
  <si>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</si>
  <si>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</si>
  <si>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</si>
  <si>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</si>
  <si>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</si>
  <si>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</si>
  <si>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</si>
  <si>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</si>
  <si>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</si>
  <si>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</si>
  <si>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</si>
  <si>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</si>
  <si>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</si>
  <si>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</si>
  <si>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</si>
  <si>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</si>
  <si>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</si>
  <si>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</si>
  <si>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</si>
  <si>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</si>
  <si>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</si>
  <si>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</si>
  <si>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</si>
  <si>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</si>
  <si>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</si>
  <si>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</si>
  <si>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</si>
  <si>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</si>
  <si>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</si>
  <si>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</si>
  <si>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</si>
  <si>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</si>
  <si>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</si>
  <si>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</si>
  <si>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</si>
  <si>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</si>
  <si>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</si>
  <si>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</si>
  <si>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</si>
  <si>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</si>
  <si>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</si>
  <si>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</si>
  <si>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</si>
  <si>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</si>
  <si>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</si>
  <si>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</si>
  <si>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</si>
  <si>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</si>
  <si>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</si>
  <si>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</si>
  <si>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</si>
  <si>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</si>
  <si>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</si>
  <si>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</si>
  <si>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</si>
  <si>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</si>
  <si>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</si>
  <si>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</si>
  <si>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</si>
  <si>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</si>
  <si>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</si>
  <si>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</si>
  <si>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</si>
  <si>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</si>
  <si>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</si>
  <si>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</si>
  <si>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</si>
  <si>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</si>
  <si>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</si>
  <si>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</si>
  <si>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</si>
  <si>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</si>
  <si>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</si>
  <si>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</si>
  <si>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</si>
  <si>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</si>
  <si>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</si>
  <si>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</si>
  <si>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</si>
  <si>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</si>
  <si>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</si>
  <si>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</si>
  <si>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</si>
  <si>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</si>
  <si>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</si>
  <si>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</si>
  <si>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</si>
  <si>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</si>
  <si>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</si>
  <si>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</si>
  <si>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</si>
  <si>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</si>
  <si>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</si>
  <si>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</si>
  <si>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</si>
  <si>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</si>
  <si>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</si>
  <si>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</si>
  <si>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</si>
  <si>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</si>
  <si>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</si>
  <si>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</si>
  <si>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</si>
  <si>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</si>
  <si>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</si>
  <si>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</si>
  <si>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</si>
  <si>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</si>
  <si>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</si>
  <si>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</si>
  <si>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</si>
  <si>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</si>
  <si>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</si>
  <si>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</si>
  <si>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</si>
  <si>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</si>
  <si>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</si>
  <si>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</si>
  <si>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</si>
  <si>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</si>
  <si>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</si>
  <si>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</si>
  <si>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</si>
  <si>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</si>
  <si>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</si>
  <si>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</si>
  <si>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</si>
  <si>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</si>
  <si>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</si>
  <si>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</si>
  <si>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</si>
  <si>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</si>
  <si>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</si>
  <si>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</si>
  <si>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</si>
  <si>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</si>
  <si>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</si>
  <si>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</si>
  <si>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</si>
  <si>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</si>
  <si>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</si>
  <si>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</si>
  <si>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</si>
  <si>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</si>
  <si>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</si>
  <si>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</si>
  <si>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</si>
  <si>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</si>
  <si>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</si>
  <si>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</si>
  <si>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</si>
  <si>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</si>
  <si>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</si>
  <si>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</si>
  <si>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</si>
  <si>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</si>
  <si>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</si>
  <si>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</si>
  <si>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</si>
  <si>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</si>
  <si>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</si>
  <si>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</si>
  <si>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</si>
  <si>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</si>
  <si>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</si>
  <si>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</si>
  <si>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</si>
  <si>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</si>
  <si>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</si>
  <si>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</si>
  <si>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</si>
  <si>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</si>
  <si>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</si>
  <si>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</si>
  <si>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</si>
  <si>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</si>
  <si>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</si>
  <si>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</si>
  <si>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</si>
  <si>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</si>
  <si>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</si>
  <si>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</si>
  <si>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</si>
  <si>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</si>
  <si>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</si>
  <si>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</si>
  <si>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</si>
  <si>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</si>
  <si>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</si>
  <si>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</si>
  <si>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</si>
  <si>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</si>
  <si>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</si>
  <si>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</si>
  <si>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</si>
  <si>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</si>
  <si>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</si>
  <si>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</si>
  <si>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</si>
  <si>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</si>
  <si>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</si>
  <si>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</si>
  <si>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</si>
  <si>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</si>
  <si>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</si>
  <si>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</si>
  <si>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</si>
  <si>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</si>
  <si>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</si>
  <si>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</si>
  <si>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</si>
  <si>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</si>
  <si>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</si>
  <si>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</si>
  <si>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</si>
  <si>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</si>
  <si>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</si>
  <si>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</si>
  <si>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</si>
  <si>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</si>
  <si>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</si>
  <si>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</si>
  <si>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</si>
  <si>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</si>
  <si>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</si>
  <si>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</si>
  <si>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</si>
  <si>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</si>
  <si>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</si>
  <si>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</si>
  <si>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</si>
  <si>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</si>
  <si>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</si>
  <si>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</si>
  <si>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</si>
  <si>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</si>
  <si>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</si>
  <si>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</si>
  <si>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</si>
  <si>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</si>
  <si>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</si>
  <si>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</si>
  <si>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</si>
  <si>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</si>
  <si>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</si>
  <si>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</si>
  <si>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</si>
  <si>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</si>
  <si>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</si>
  <si>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</si>
  <si>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</si>
  <si>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</si>
  <si>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</si>
  <si>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</si>
  <si>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</si>
  <si>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</si>
  <si>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</si>
  <si>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</si>
  <si>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</si>
  <si>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</si>
  <si>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</si>
  <si>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</si>
  <si>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</si>
  <si>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</si>
  <si>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</si>
  <si>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</si>
  <si>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</si>
  <si>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</si>
  <si>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</si>
  <si>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</si>
  <si>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</si>
  <si>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</si>
  <si>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</si>
  <si>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</si>
  <si>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</si>
  <si>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</si>
  <si>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</si>
  <si>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</si>
  <si>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</si>
  <si>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</si>
  <si>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</si>
  <si>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</si>
  <si>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</si>
  <si>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</si>
  <si>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</si>
  <si>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</si>
  <si>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</si>
  <si>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</si>
  <si>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</si>
  <si>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</si>
  <si>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</si>
  <si>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</si>
  <si>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</si>
  <si>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</si>
  <si>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</si>
  <si>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</si>
  <si>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</si>
  <si>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</si>
  <si>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</si>
  <si>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</si>
  <si>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</si>
  <si>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</si>
  <si>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</si>
  <si>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</si>
  <si>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</si>
  <si>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</si>
  <si>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</si>
  <si>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</si>
  <si>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</si>
  <si>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</si>
  <si>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</si>
  <si>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</si>
  <si>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</si>
  <si>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</si>
  <si>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</si>
  <si>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</si>
  <si>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</si>
  <si>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</si>
  <si>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</si>
  <si>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</si>
  <si>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</si>
  <si>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</si>
  <si>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</si>
  <si>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</si>
  <si>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</si>
  <si>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</si>
  <si>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</si>
  <si>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</si>
  <si>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</si>
  <si>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</si>
  <si>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</si>
  <si>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</si>
  <si>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</si>
  <si>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</si>
  <si>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</si>
  <si>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</si>
  <si>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</si>
  <si>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</si>
  <si>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</si>
  <si>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</si>
  <si>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</si>
  <si>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</si>
  <si>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</si>
  <si>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</si>
  <si>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</si>
  <si>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</si>
  <si>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</si>
  <si>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</si>
  <si>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</si>
  <si>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</si>
  <si>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</si>
  <si>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</si>
  <si>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</si>
  <si>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</si>
  <si>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</si>
  <si>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</si>
  <si>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</si>
  <si>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</si>
  <si>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</si>
  <si>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</si>
  <si>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</si>
  <si>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</si>
  <si>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</si>
  <si>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</si>
  <si>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</si>
  <si>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</si>
  <si>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</si>
  <si>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</si>
  <si>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</si>
  <si>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</si>
  <si>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</si>
  <si>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</si>
  <si>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</si>
  <si>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</si>
  <si>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</si>
  <si>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</si>
  <si>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</si>
  <si>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</si>
  <si>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</si>
  <si>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</si>
  <si>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</si>
  <si>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</si>
  <si>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</si>
  <si>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</si>
  <si>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</si>
  <si>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</si>
  <si>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</si>
  <si>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</si>
  <si>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</si>
  <si>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</si>
  <si>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</si>
  <si>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</si>
  <si>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</si>
  <si>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</si>
  <si>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</si>
  <si>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</si>
  <si>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</si>
  <si>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</si>
  <si>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</si>
  <si>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</si>
  <si>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</si>
  <si>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</si>
  <si>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</si>
  <si>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</si>
  <si>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</si>
  <si>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</si>
  <si>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</si>
  <si>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</si>
  <si>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</si>
  <si>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</si>
  <si>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</si>
  <si>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</si>
  <si>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</si>
  <si>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</si>
  <si>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</si>
  <si>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</si>
  <si>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</si>
  <si>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</si>
  <si>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</si>
  <si>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</si>
  <si>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</si>
  <si>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</si>
  <si>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</si>
  <si>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</si>
  <si>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</si>
  <si>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</si>
  <si>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</si>
  <si>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</si>
  <si>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</si>
  <si>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</si>
  <si>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</si>
  <si>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</si>
  <si>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</si>
  <si>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</si>
  <si>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</si>
  <si>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</si>
  <si>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</si>
  <si>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</si>
  <si>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</si>
  <si>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</si>
  <si>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</si>
  <si>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</si>
  <si>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</si>
  <si>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</si>
  <si>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</si>
  <si>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</si>
  <si>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</si>
  <si>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</si>
  <si>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</si>
  <si>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</si>
  <si>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</si>
  <si>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</si>
  <si>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</si>
  <si>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</si>
  <si>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</si>
  <si>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</si>
  <si>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</si>
  <si>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</si>
  <si>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</si>
  <si>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</si>
  <si>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</si>
  <si>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</si>
  <si>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</si>
  <si>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</si>
  <si>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</si>
  <si>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</si>
  <si>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</si>
  <si>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</si>
  <si>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</si>
  <si>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</si>
  <si>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</si>
  <si>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</si>
  <si>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</si>
  <si>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</si>
  <si>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</si>
  <si>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</si>
  <si>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</si>
  <si>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</si>
  <si>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</si>
  <si>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</si>
  <si>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</si>
  <si>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</si>
  <si>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</si>
  <si>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</si>
  <si>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</si>
  <si>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</si>
  <si>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</si>
  <si>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</si>
  <si>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</si>
  <si>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</si>
  <si>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</si>
  <si>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</si>
  <si>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</si>
  <si>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</si>
  <si>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</si>
  <si>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</si>
  <si>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</si>
  <si>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</si>
  <si>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</si>
  <si>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</si>
  <si>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</si>
  <si>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</si>
  <si>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</si>
  <si>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</si>
  <si>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</si>
  <si>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</si>
  <si>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</si>
  <si>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</si>
  <si>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</si>
  <si>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</si>
  <si>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</si>
  <si>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</si>
  <si>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</si>
  <si>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</si>
  <si>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</si>
  <si>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</si>
  <si>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</si>
  <si>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</si>
  <si>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</si>
  <si>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</si>
  <si>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</si>
  <si>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</si>
  <si>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</si>
  <si>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</si>
  <si>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</si>
  <si>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</si>
  <si>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</si>
  <si>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</si>
  <si>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</si>
  <si>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</si>
  <si>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</si>
  <si>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</si>
  <si>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</si>
  <si>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</si>
  <si>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</si>
  <si>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</si>
  <si>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</si>
  <si>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</si>
  <si>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</si>
  <si>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</si>
  <si>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</si>
  <si>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</si>
  <si>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</si>
  <si>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</si>
  <si>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</si>
  <si>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</si>
  <si>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</si>
  <si>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</si>
  <si>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</si>
  <si>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</si>
  <si>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</si>
  <si>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</si>
  <si>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</si>
  <si>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</si>
  <si>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</si>
  <si>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</si>
  <si>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</si>
  <si>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</si>
  <si>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</si>
  <si>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</si>
  <si>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</si>
  <si>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</si>
  <si>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</si>
  <si>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</si>
  <si>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</si>
  <si>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</si>
  <si>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</si>
  <si>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</si>
  <si>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</si>
  <si>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</si>
  <si>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</si>
  <si>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</si>
  <si>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</si>
  <si>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</si>
  <si>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</si>
  <si>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</si>
  <si>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</si>
  <si>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</si>
  <si>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</si>
  <si>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</si>
  <si>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</si>
  <si>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</si>
  <si>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</si>
  <si>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</si>
  <si>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</si>
  <si>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</si>
  <si>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</si>
  <si>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</si>
  <si>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</si>
  <si>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</si>
  <si>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</si>
  <si>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</si>
  <si>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</si>
  <si>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</si>
  <si>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</si>
  <si>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</si>
  <si>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</si>
  <si>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</si>
  <si>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</si>
  <si>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</si>
  <si>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</si>
  <si>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</si>
  <si>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</si>
  <si>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</si>
  <si>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</si>
  <si>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</si>
  <si>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</si>
  <si>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</si>
  <si>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</si>
  <si>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</si>
  <si>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</si>
  <si>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</si>
  <si>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</si>
  <si>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</si>
  <si>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</si>
  <si>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</si>
  <si>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</si>
  <si>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</si>
  <si>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</si>
  <si>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</si>
  <si>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</si>
  <si>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</si>
  <si>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</si>
  <si>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</si>
  <si>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</si>
  <si>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</si>
  <si>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</si>
  <si>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</si>
  <si>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</si>
  <si>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</si>
  <si>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</si>
  <si>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</si>
  <si>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</si>
  <si>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</si>
  <si>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</si>
  <si>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</si>
  <si>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</si>
  <si>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</si>
  <si>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</si>
  <si>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</si>
  <si>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</si>
  <si>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</si>
  <si>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</si>
  <si>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</si>
  <si>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</si>
  <si>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</si>
  <si>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</si>
  <si>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</si>
  <si>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</si>
  <si>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</si>
  <si>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</si>
  <si>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</si>
  <si>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</si>
  <si>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</si>
  <si>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</si>
  <si>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</si>
  <si>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</si>
  <si>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</si>
  <si>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</si>
  <si>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</si>
  <si>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</si>
  <si>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</si>
  <si>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</si>
  <si>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</si>
  <si>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</si>
  <si>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</si>
  <si>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</si>
  <si>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</si>
  <si>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</si>
  <si>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</si>
  <si>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</si>
  <si>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</si>
  <si>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</si>
  <si>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</si>
  <si>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</si>
  <si>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</si>
  <si>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</si>
  <si>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</si>
  <si>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</si>
  <si>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</si>
  <si>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</si>
  <si>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</si>
  <si>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</si>
  <si>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</si>
  <si>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</si>
  <si>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</si>
  <si>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</si>
  <si>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</si>
  <si>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</si>
  <si>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</si>
  <si>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</si>
  <si>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</si>
  <si>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</si>
  <si>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</si>
  <si>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</si>
  <si>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</si>
  <si>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</si>
  <si>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</si>
  <si>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</si>
  <si>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</si>
  <si>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</si>
  <si>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</si>
  <si>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</si>
  <si>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</si>
  <si>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</si>
  <si>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</si>
  <si>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</si>
  <si>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</si>
  <si>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</si>
  <si>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</si>
  <si>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</si>
  <si>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</si>
  <si>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</si>
  <si>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</si>
  <si>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</si>
  <si>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</si>
  <si>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</si>
  <si>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</si>
  <si>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</si>
  <si>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</si>
  <si>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</si>
  <si>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</si>
  <si>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</si>
  <si>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</si>
  <si>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</si>
  <si>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</si>
  <si>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</si>
  <si>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</si>
  <si>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</si>
  <si>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</si>
  <si>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</si>
  <si>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</si>
  <si>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</si>
  <si>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</si>
  <si>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</si>
  <si>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</si>
  <si>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</si>
  <si>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</si>
  <si>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</si>
  <si>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</si>
  <si>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</si>
  <si>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</si>
  <si>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</si>
  <si>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</si>
  <si>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</si>
  <si>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</si>
  <si>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</si>
  <si>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</si>
  <si>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</si>
  <si>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</si>
  <si>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</si>
  <si>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</si>
  <si>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</si>
  <si>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</si>
  <si>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</si>
  <si>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</si>
  <si>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</si>
  <si>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</si>
  <si>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</si>
  <si>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</si>
  <si>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</si>
  <si>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</si>
  <si>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</si>
  <si>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</si>
  <si>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</si>
  <si>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</si>
  <si>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</si>
  <si>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</si>
  <si>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</si>
  <si>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</si>
  <si>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</si>
  <si>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</si>
  <si>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</si>
  <si>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</si>
  <si>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</si>
  <si>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</si>
  <si>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</si>
  <si>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</si>
  <si>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</si>
  <si>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</si>
  <si>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</si>
  <si>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</si>
  <si>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</si>
  <si>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</si>
  <si>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</si>
  <si>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</si>
  <si>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</si>
  <si>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</si>
  <si>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</si>
  <si>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</si>
  <si>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</si>
  <si>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</si>
  <si>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</si>
  <si>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</si>
  <si>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</si>
  <si>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</si>
  <si>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</si>
  <si>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</si>
  <si>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</si>
  <si>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</si>
  <si>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</si>
  <si>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</si>
  <si>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</si>
  <si>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</si>
  <si>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</si>
  <si>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</si>
  <si>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</si>
  <si>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</si>
  <si>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</si>
  <si>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</si>
  <si>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</si>
  <si>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</si>
  <si>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</si>
  <si>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</si>
  <si>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</si>
  <si>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</si>
  <si>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</si>
  <si>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</si>
  <si>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</si>
  <si>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</si>
  <si>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</si>
  <si>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</si>
  <si>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</si>
  <si>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</si>
  <si>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</si>
  <si>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</si>
  <si>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</si>
  <si>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</si>
  <si>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</si>
  <si>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</si>
  <si>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</si>
  <si>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</si>
  <si>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</si>
  <si>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</si>
  <si>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</si>
  <si>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</si>
  <si>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</si>
  <si>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</si>
  <si>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</si>
  <si>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</si>
  <si>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</si>
  <si>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</si>
  <si>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</si>
  <si>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</si>
  <si>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</si>
  <si>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</si>
  <si>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</si>
  <si>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</si>
  <si>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</si>
  <si>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</si>
  <si>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</si>
  <si>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</si>
  <si>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</si>
  <si>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</si>
  <si>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</si>
  <si>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</si>
  <si>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</si>
  <si>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</si>
  <si>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</si>
  <si>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</si>
  <si>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</si>
  <si>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</si>
  <si>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</si>
  <si>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</si>
  <si>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</si>
  <si>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</si>
  <si>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</si>
  <si>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</si>
  <si>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</si>
  <si>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</si>
  <si>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</si>
  <si>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</si>
  <si>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</si>
  <si>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</si>
  <si>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</si>
  <si>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</si>
  <si>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</si>
  <si>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</si>
  <si>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</si>
  <si>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</si>
  <si>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</si>
  <si>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</si>
  <si>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</si>
  <si>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</si>
  <si>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</si>
  <si>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</si>
  <si>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</si>
  <si>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</si>
  <si>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</si>
  <si>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</si>
  <si>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</si>
  <si>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</si>
  <si>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</si>
  <si>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</si>
  <si>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</si>
  <si>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</si>
  <si>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</si>
  <si>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</si>
  <si>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</si>
  <si>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</si>
  <si>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</si>
  <si>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</si>
  <si>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</si>
  <si>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</si>
  <si>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</si>
  <si>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</si>
  <si>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</si>
  <si>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</si>
  <si>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</si>
  <si>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</si>
  <si>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</si>
  <si>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</si>
  <si>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</si>
  <si>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</si>
  <si>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</si>
  <si>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</si>
  <si>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</si>
  <si>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</si>
  <si>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</si>
  <si>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</si>
  <si>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</si>
  <si>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</si>
  <si>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</si>
  <si>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</si>
  <si>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</si>
  <si>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</si>
  <si>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</si>
  <si>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</si>
  <si>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</si>
  <si>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</si>
  <si>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</si>
  <si>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</si>
  <si>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</si>
  <si>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</si>
  <si>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</si>
  <si>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</si>
  <si>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</si>
  <si>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</si>
  <si>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</si>
  <si>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</si>
  <si>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</si>
  <si>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</si>
  <si>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</si>
  <si>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</si>
  <si>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</si>
  <si>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</si>
  <si>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</si>
  <si>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</si>
  <si>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</si>
  <si>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</si>
  <si>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</si>
  <si>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</si>
  <si>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</si>
  <si>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</si>
  <si>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</si>
  <si>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</si>
  <si>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</si>
  <si>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</si>
  <si>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</si>
  <si>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</si>
  <si>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</si>
  <si>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</si>
  <si>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</si>
  <si>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</si>
  <si>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</si>
  <si>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</si>
  <si>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</si>
  <si>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</si>
  <si>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</si>
  <si>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</si>
  <si>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</si>
  <si>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</si>
  <si>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</si>
  <si>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</si>
  <si>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</si>
  <si>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</si>
  <si>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</si>
  <si>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</si>
  <si>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</si>
  <si>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</si>
  <si>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</si>
  <si>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</si>
  <si>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</si>
  <si>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</si>
  <si>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</si>
  <si>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</si>
  <si>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</si>
  <si>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</si>
  <si>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</si>
  <si>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</si>
  <si>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</si>
  <si>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</si>
  <si>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</si>
  <si>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</si>
  <si>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</si>
  <si>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</si>
  <si>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</si>
  <si>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</si>
  <si>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</si>
  <si>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</si>
  <si>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</si>
  <si>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</si>
  <si>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</si>
  <si>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</si>
  <si>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</si>
  <si>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</si>
  <si>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</si>
  <si>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</si>
  <si>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</si>
  <si>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</si>
  <si>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</si>
  <si>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</si>
  <si>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</si>
  <si>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</si>
  <si>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</si>
  <si>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</si>
  <si>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</si>
  <si>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</si>
  <si>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</si>
  <si>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</si>
  <si>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</si>
  <si>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</si>
  <si>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</si>
  <si>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</si>
  <si>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</si>
  <si>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</si>
  <si>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</si>
  <si>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</si>
  <si>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</si>
  <si>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</si>
  <si>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</si>
  <si>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</si>
  <si>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</si>
  <si>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</si>
  <si>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</si>
  <si>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</si>
  <si>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</si>
  <si>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</si>
  <si>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</si>
  <si>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</si>
  <si>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</si>
  <si>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</si>
  <si>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</si>
  <si>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</si>
  <si>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</si>
  <si>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</si>
  <si>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</si>
  <si>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</si>
  <si>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</si>
  <si>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</si>
  <si>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</si>
  <si>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</si>
  <si>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</si>
  <si>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</si>
  <si>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</si>
  <si>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</si>
  <si>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</si>
  <si>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</si>
  <si>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</si>
  <si>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</si>
  <si>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</si>
  <si>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</si>
  <si>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</si>
  <si>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</si>
  <si>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</si>
  <si>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</si>
  <si>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</si>
  <si>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</si>
  <si>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</si>
  <si>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</si>
  <si>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</si>
  <si>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</si>
  <si>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</si>
  <si>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</si>
  <si>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</si>
  <si>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</si>
  <si>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</si>
  <si>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</si>
  <si>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</si>
  <si>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</si>
  <si>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</si>
  <si>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</si>
  <si>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</si>
  <si>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</si>
  <si>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</si>
  <si>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</si>
  <si>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</si>
  <si>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</si>
  <si>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</si>
  <si>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</si>
  <si>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</si>
  <si>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</si>
  <si>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</si>
  <si>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</si>
  <si>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</si>
  <si>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</si>
  <si>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</si>
  <si>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</si>
  <si>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</si>
  <si>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</si>
  <si>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</si>
  <si>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</si>
  <si>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</si>
  <si>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</si>
  <si>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</si>
  <si>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</si>
  <si>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</si>
  <si>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</si>
  <si>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</si>
  <si>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</si>
  <si>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</si>
  <si>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</si>
  <si>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</si>
  <si>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</si>
  <si>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</si>
  <si>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</si>
  <si>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</si>
  <si>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</si>
  <si>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</si>
  <si>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</si>
  <si>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</si>
  <si>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</si>
  <si>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</si>
  <si>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</si>
  <si>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</si>
  <si>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</si>
  <si>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</si>
  <si>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</si>
  <si>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</si>
  <si>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</si>
  <si>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</si>
  <si>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</si>
  <si>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</si>
  <si>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</si>
  <si>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</si>
  <si>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</si>
  <si>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</si>
  <si>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</si>
  <si>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</si>
  <si>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</si>
  <si>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</si>
  <si>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</si>
  <si>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</si>
  <si>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</si>
  <si>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</si>
  <si>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</si>
  <si>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</si>
  <si>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</si>
  <si>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</si>
  <si>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</si>
  <si>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</si>
  <si>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</si>
  <si>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</si>
  <si>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</si>
  <si>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</si>
  <si>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</si>
  <si>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</si>
  <si>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</si>
  <si>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</si>
  <si>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</si>
  <si>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</si>
  <si>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</si>
  <si>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</si>
  <si>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</si>
  <si>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</si>
  <si>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</si>
  <si>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</si>
  <si>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</si>
  <si>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</si>
  <si>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</si>
  <si>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</si>
  <si>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</si>
  <si>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</si>
  <si>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</si>
  <si>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</si>
  <si>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</si>
  <si>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</si>
  <si>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</si>
  <si>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</si>
  <si>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</si>
  <si>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</si>
  <si>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</si>
  <si>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</si>
  <si>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</si>
  <si>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</si>
  <si>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</si>
  <si>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</si>
  <si>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</si>
  <si>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</si>
  <si>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</si>
  <si>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</si>
  <si>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</si>
  <si>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</si>
  <si>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</si>
  <si>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</si>
  <si>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</si>
  <si>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</si>
  <si>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</si>
  <si>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</si>
  <si>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</si>
  <si>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</si>
  <si>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</si>
  <si>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</si>
  <si>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</si>
  <si>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</si>
  <si>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</si>
  <si>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</si>
  <si>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</si>
  <si>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</si>
  <si>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</si>
  <si>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</si>
  <si>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</si>
  <si>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</si>
  <si>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</si>
  <si>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</si>
  <si>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</si>
  <si>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</si>
  <si>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</si>
  <si>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</si>
  <si>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</si>
  <si>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</si>
  <si>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</si>
  <si>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</si>
  <si>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</si>
  <si>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</si>
  <si>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</si>
  <si>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</si>
  <si>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</si>
  <si>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</si>
  <si>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</si>
  <si>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</si>
  <si>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</si>
  <si>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</si>
  <si>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</si>
  <si>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</si>
  <si>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</si>
  <si>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</si>
  <si>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</si>
  <si>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</si>
  <si>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</si>
  <si>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</si>
  <si>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</si>
  <si>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</si>
  <si>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</si>
  <si>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</si>
  <si>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</si>
  <si>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</si>
  <si>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</si>
  <si>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</si>
  <si>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</si>
  <si>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</si>
  <si>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</si>
  <si>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</si>
  <si>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</si>
  <si>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</si>
  <si>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</si>
  <si>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</si>
  <si>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</si>
  <si>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</si>
  <si>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</si>
  <si>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</si>
  <si>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</si>
  <si>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</si>
  <si>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</si>
  <si>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</si>
  <si>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</si>
  <si>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</si>
  <si>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</si>
  <si>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</si>
  <si>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</si>
  <si>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</si>
  <si>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</si>
  <si>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</si>
  <si>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</si>
  <si>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</si>
  <si>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</si>
  <si>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</si>
  <si>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</si>
  <si>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</si>
  <si>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</si>
  <si>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</si>
  <si>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</si>
  <si>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</si>
  <si>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</si>
  <si>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</si>
  <si>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</si>
  <si>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</si>
  <si>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</si>
  <si>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</si>
  <si>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</si>
  <si>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</si>
  <si>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</si>
  <si>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</si>
  <si>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</si>
  <si>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</si>
  <si>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</si>
  <si>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</si>
  <si>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</si>
  <si>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</si>
  <si>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</si>
  <si>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</si>
  <si>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</si>
  <si>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</si>
  <si>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</si>
  <si>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</si>
  <si>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</si>
  <si>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</si>
  <si>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</si>
  <si>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</si>
  <si>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</si>
  <si>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</si>
  <si>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</si>
  <si>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</si>
  <si>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</si>
  <si>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</si>
  <si>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</si>
  <si>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</si>
  <si>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</si>
  <si>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</si>
  <si>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</si>
  <si>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</si>
  <si>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</si>
  <si>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</si>
  <si>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</si>
  <si>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</si>
  <si>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</si>
  <si>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</si>
  <si>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</si>
  <si>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</si>
  <si>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</si>
  <si>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</si>
  <si>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</si>
  <si>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</si>
  <si>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</si>
  <si>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</si>
  <si>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</si>
  <si>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</si>
  <si>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</si>
  <si>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</si>
  <si>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</si>
  <si>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</si>
  <si>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</si>
  <si>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</si>
  <si>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</si>
  <si>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</si>
  <si>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</si>
  <si>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</si>
  <si>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</si>
  <si>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</si>
  <si>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</si>
  <si>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</si>
  <si>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</si>
  <si>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</si>
  <si>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</si>
  <si>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</si>
  <si>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</si>
  <si>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</si>
  <si>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</si>
  <si>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</si>
  <si>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</si>
  <si>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</si>
  <si>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</si>
  <si>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</si>
  <si>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</si>
  <si>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</si>
  <si>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</si>
  <si>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</si>
  <si>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</si>
  <si>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</si>
  <si>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</si>
  <si>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</si>
  <si>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</si>
  <si>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</si>
  <si>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</si>
  <si>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</si>
  <si>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</si>
  <si>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</si>
  <si>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</si>
  <si>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</si>
  <si>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</si>
  <si>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</si>
  <si>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</si>
  <si>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</si>
  <si>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</si>
  <si>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</si>
  <si>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</si>
  <si>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</si>
  <si>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</si>
  <si>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</si>
  <si>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</si>
  <si>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</si>
  <si>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</si>
  <si>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</si>
  <si>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</si>
  <si>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</si>
  <si>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</si>
  <si>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</si>
  <si>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</si>
  <si>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</si>
  <si>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</si>
  <si>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</si>
  <si>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</si>
  <si>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</si>
  <si>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</si>
  <si>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</si>
  <si>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</si>
  <si>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</si>
  <si>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</si>
  <si>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</si>
  <si>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</si>
  <si>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</si>
  <si>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</si>
  <si>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</si>
  <si>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</si>
  <si>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</si>
  <si>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</si>
  <si>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</si>
  <si>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</si>
  <si>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</si>
  <si>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</si>
  <si>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</si>
  <si>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</si>
  <si>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</si>
  <si>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</si>
  <si>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</si>
  <si>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</si>
  <si>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</si>
  <si>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</si>
  <si>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</si>
  <si>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</si>
  <si>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</si>
  <si>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</si>
  <si>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</si>
  <si>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</si>
  <si>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</si>
  <si>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</si>
  <si>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</si>
  <si>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</si>
  <si>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</si>
  <si>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</si>
  <si>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</si>
  <si>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</si>
  <si>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</si>
  <si>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</si>
  <si>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</si>
  <si>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</si>
  <si>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</si>
  <si>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</si>
  <si>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</si>
  <si>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</si>
  <si>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</si>
  <si>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</si>
  <si>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</si>
  <si>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</si>
  <si>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</si>
  <si>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</si>
  <si>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</si>
  <si>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</si>
  <si>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</si>
  <si>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</si>
  <si>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</si>
  <si>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</si>
  <si>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</si>
  <si>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</si>
  <si>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</si>
  <si>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</si>
  <si>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</si>
  <si>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</si>
  <si>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</si>
  <si>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</si>
  <si>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</si>
  <si>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</si>
  <si>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</si>
  <si>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</si>
  <si>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</si>
  <si>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</si>
  <si>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</si>
  <si>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</si>
  <si>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</si>
  <si>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</si>
  <si>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</si>
  <si>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</si>
  <si>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</si>
  <si>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</si>
  <si>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</si>
  <si>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</si>
  <si>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</si>
  <si>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</si>
  <si>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</si>
  <si>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</si>
  <si>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</si>
  <si>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</si>
  <si>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</si>
  <si>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</si>
  <si>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</si>
  <si>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</si>
  <si>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</si>
  <si>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</si>
  <si>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</si>
  <si>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</si>
  <si>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</si>
  <si>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</si>
  <si>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</si>
  <si>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</si>
  <si>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</si>
  <si>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</si>
  <si>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</si>
  <si>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</si>
  <si>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</si>
  <si>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</si>
  <si>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</si>
  <si>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</si>
  <si>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</si>
  <si>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</si>
  <si>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</si>
  <si>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</si>
  <si>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</si>
  <si>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</si>
  <si>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</si>
  <si>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</si>
  <si>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</si>
  <si>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</si>
  <si>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</si>
  <si>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</si>
  <si>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</si>
  <si>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</si>
  <si>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</si>
  <si>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</si>
  <si>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</si>
  <si>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</si>
  <si>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</si>
  <si>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</si>
  <si>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</si>
  <si>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</si>
  <si>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</si>
  <si>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</si>
  <si>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</si>
  <si>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</si>
  <si>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</si>
  <si>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</si>
  <si>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</si>
  <si>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</si>
  <si>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</si>
  <si>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</si>
  <si>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</si>
  <si>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</si>
  <si>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</si>
  <si>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</si>
  <si>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</si>
  <si>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</si>
  <si>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</si>
  <si>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</si>
  <si>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</si>
  <si>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</si>
  <si>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</si>
  <si>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</si>
  <si>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</si>
  <si>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</si>
  <si>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</si>
  <si>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</si>
  <si>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</si>
  <si>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</si>
  <si>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</si>
  <si>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</si>
  <si>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</si>
  <si>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</si>
  <si>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</si>
  <si>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</si>
  <si>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</si>
  <si>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</si>
  <si>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</si>
  <si>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</si>
  <si>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</si>
  <si>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</si>
  <si>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</si>
  <si>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</si>
  <si>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</si>
  <si>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</si>
  <si>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</si>
  <si>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</si>
  <si>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</si>
  <si>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</si>
  <si>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</si>
  <si>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</si>
  <si>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</si>
  <si>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</si>
  <si>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</si>
  <si>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</si>
  <si>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</si>
  <si>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</si>
  <si>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</si>
  <si>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</si>
  <si>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</si>
  <si>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</si>
  <si>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</si>
  <si>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</si>
  <si>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</si>
  <si>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</si>
  <si>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</si>
  <si>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</si>
  <si>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</si>
  <si>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</si>
  <si>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</si>
  <si>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</si>
  <si>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</si>
  <si>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</si>
  <si>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</si>
  <si>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</si>
  <si>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</si>
  <si>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</si>
  <si>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</si>
  <si>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</si>
  <si>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</si>
  <si>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</si>
  <si>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</si>
  <si>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</si>
  <si>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</si>
  <si>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</si>
  <si>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</si>
  <si>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</si>
  <si>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</si>
  <si>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</si>
  <si>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</si>
  <si>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</si>
  <si>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</si>
  <si>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</si>
  <si>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</si>
  <si>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</si>
  <si>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</si>
  <si>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</si>
  <si>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</si>
  <si>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</si>
  <si>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</si>
  <si>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</si>
  <si>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</si>
  <si>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</si>
  <si>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</si>
  <si>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</si>
  <si>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</si>
  <si>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</si>
  <si>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</si>
  <si>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</si>
  <si>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</si>
  <si>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</si>
  <si>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</si>
  <si>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</si>
  <si>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</si>
  <si>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</si>
  <si>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</si>
  <si>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</si>
  <si>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</si>
  <si>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</si>
  <si>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</si>
  <si>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</si>
  <si>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</si>
  <si>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</si>
  <si>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</si>
  <si>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</si>
  <si>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</si>
  <si>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</si>
  <si>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</si>
  <si>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</si>
  <si>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</si>
  <si>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</si>
  <si>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</si>
  <si>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</si>
  <si>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</si>
  <si>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</si>
  <si>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</si>
  <si>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</si>
  <si>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</si>
  <si>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</si>
  <si>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</si>
  <si>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</si>
  <si>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</si>
  <si>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</si>
  <si>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</si>
  <si>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</si>
  <si>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</si>
  <si>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</si>
  <si>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</si>
  <si>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</si>
  <si>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</si>
  <si>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</si>
  <si>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</si>
  <si>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</si>
  <si>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</si>
  <si>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</si>
  <si>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</si>
  <si>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</si>
  <si>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</si>
  <si>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</si>
  <si>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</si>
  <si>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</si>
  <si>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</si>
  <si>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</si>
  <si>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</si>
  <si>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</si>
  <si>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</si>
  <si>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</si>
  <si>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</si>
  <si>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</si>
  <si>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</si>
  <si>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</si>
  <si>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</si>
  <si>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</si>
  <si>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</si>
  <si>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</si>
  <si>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</si>
  <si>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</si>
  <si>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</si>
  <si>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</si>
  <si>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</si>
  <si>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</si>
  <si>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</si>
  <si>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</si>
  <si>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</si>
  <si>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</si>
  <si>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</si>
  <si>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</si>
  <si>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</si>
  <si>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</si>
  <si>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</si>
  <si>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</si>
  <si>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</si>
  <si>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</si>
  <si>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</si>
  <si>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</si>
  <si>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</si>
  <si>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</si>
  <si>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</si>
  <si>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</si>
  <si>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</si>
  <si>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</si>
  <si>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</si>
  <si>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</si>
  <si>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</si>
  <si>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</si>
  <si>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</si>
  <si>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</si>
  <si>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</si>
  <si>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</si>
  <si>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</si>
  <si>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</si>
  <si>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</si>
  <si>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</si>
  <si>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</si>
  <si>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</si>
  <si>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</si>
  <si>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</si>
  <si>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</si>
  <si>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</si>
  <si>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</si>
  <si>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</si>
  <si>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</si>
  <si>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</si>
  <si>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</si>
  <si>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</si>
  <si>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</si>
  <si>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</si>
  <si>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</si>
  <si>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</si>
  <si>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</si>
  <si>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</si>
  <si>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</si>
  <si>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</si>
  <si>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</si>
  <si>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</si>
  <si>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</si>
  <si>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</si>
  <si>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</si>
  <si>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</si>
  <si>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</si>
  <si>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</si>
  <si>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</si>
  <si>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</si>
  <si>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</si>
  <si>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</si>
  <si>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</si>
  <si>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</si>
  <si>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</si>
  <si>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</si>
  <si>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</si>
  <si>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</si>
  <si>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</si>
  <si>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</si>
  <si>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</si>
  <si>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</si>
  <si>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</si>
  <si>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</si>
  <si>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</si>
  <si>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</si>
  <si>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</si>
  <si>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</si>
  <si>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</si>
  <si>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</si>
  <si>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</si>
  <si>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</si>
  <si>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</si>
  <si>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</si>
  <si>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</si>
  <si>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</si>
  <si>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</si>
  <si>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</si>
  <si>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</si>
  <si>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</si>
  <si>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</si>
  <si>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</si>
  <si>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</si>
  <si>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</si>
  <si>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</si>
  <si>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</si>
  <si>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</si>
  <si>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</si>
  <si>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</si>
  <si>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</si>
  <si>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</si>
  <si>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</si>
  <si>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</si>
  <si>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</si>
  <si>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</si>
  <si>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</si>
  <si>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</si>
  <si>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</si>
  <si>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</si>
  <si>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</si>
  <si>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</si>
  <si>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</si>
  <si>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</si>
  <si>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</si>
  <si>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</si>
  <si>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</si>
  <si>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</si>
  <si>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</si>
  <si>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</si>
  <si>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</si>
  <si>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</si>
  <si>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</si>
  <si>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</si>
  <si>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</si>
  <si>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</si>
  <si>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</si>
  <si>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</si>
  <si>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</si>
  <si>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</si>
  <si>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</si>
  <si>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</si>
  <si>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</si>
  <si>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</si>
  <si>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</si>
  <si>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</si>
  <si>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</si>
  <si>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</si>
  <si>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</si>
  <si>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</si>
  <si>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</si>
  <si>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</si>
  <si>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</si>
  <si>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</si>
  <si>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</si>
  <si>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</si>
  <si>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</si>
  <si>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</si>
  <si>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</si>
  <si>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</si>
  <si>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</si>
  <si>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</si>
  <si>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</si>
  <si>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</si>
  <si>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</si>
  <si>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</si>
  <si>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</si>
  <si>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</si>
  <si>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</si>
  <si>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</si>
  <si>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</si>
  <si>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</si>
  <si>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</si>
  <si>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</si>
  <si>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</si>
  <si>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</si>
  <si>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</si>
  <si>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</si>
  <si>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</si>
  <si>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</si>
  <si>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</si>
  <si>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</si>
  <si>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</si>
  <si>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</si>
  <si>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</si>
  <si>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</si>
  <si>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</si>
  <si>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</si>
  <si>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</si>
  <si>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</si>
  <si>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</si>
  <si>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</si>
  <si>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</si>
  <si>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</si>
  <si>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</si>
  <si>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</si>
  <si>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</si>
  <si>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</si>
  <si>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</si>
  <si>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</si>
  <si>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</si>
  <si>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</si>
  <si>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</si>
  <si>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</si>
  <si>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</si>
  <si>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</si>
  <si>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</si>
  <si>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</si>
  <si>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</si>
  <si>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</si>
  <si>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</si>
  <si>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</si>
  <si>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</si>
  <si>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</si>
  <si>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</si>
  <si>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</si>
  <si>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</si>
  <si>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</si>
  <si>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</si>
  <si>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</si>
  <si>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</si>
  <si>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</si>
  <si>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</si>
  <si>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</si>
  <si>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</si>
  <si>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</si>
  <si>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</si>
  <si>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</si>
  <si>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</si>
  <si>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</si>
  <si>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</si>
  <si>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</si>
  <si>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</si>
  <si>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</si>
  <si>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</si>
  <si>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</si>
  <si>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</si>
  <si>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</si>
  <si>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</si>
  <si>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</si>
  <si>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</si>
  <si>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</si>
  <si>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</si>
  <si>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</si>
  <si>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</si>
  <si>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</si>
  <si>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</si>
  <si>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</si>
  <si>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</si>
  <si>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</si>
  <si>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</si>
  <si>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</si>
  <si>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</si>
  <si>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</si>
  <si>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</si>
  <si>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</si>
  <si>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</si>
  <si>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</si>
  <si>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</si>
  <si>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</si>
  <si>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</si>
  <si>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</si>
  <si>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</si>
  <si>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</si>
  <si>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</si>
  <si>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</si>
  <si>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</si>
  <si>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</si>
  <si>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</si>
  <si>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</si>
  <si>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</si>
  <si>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</si>
  <si>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</si>
  <si>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</si>
  <si>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</si>
  <si>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</si>
  <si>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</si>
  <si>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</si>
  <si>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</si>
  <si>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</si>
  <si>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</si>
  <si>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</si>
  <si>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</si>
  <si>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</si>
  <si>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</si>
  <si>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</si>
  <si>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</si>
  <si>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</si>
  <si>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</si>
  <si>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</si>
  <si>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</si>
  <si>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</si>
  <si>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</si>
  <si>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</si>
  <si>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</si>
  <si>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</si>
  <si>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</si>
  <si>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</si>
  <si>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</si>
  <si>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</si>
  <si>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</si>
  <si>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</si>
  <si>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</si>
  <si>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</si>
  <si>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</si>
  <si>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</si>
  <si>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</si>
  <si>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</si>
  <si>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</si>
  <si>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</si>
  <si>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</si>
  <si>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</si>
  <si>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</si>
  <si>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</si>
  <si>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</si>
  <si>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</si>
  <si>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</si>
  <si>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</si>
  <si>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</si>
  <si>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</si>
  <si>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</si>
  <si>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</si>
  <si>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</si>
  <si>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</si>
  <si>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</si>
  <si>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</si>
  <si>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</si>
  <si>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</si>
  <si>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</si>
  <si>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</si>
  <si>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</si>
  <si>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</si>
  <si>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</si>
  <si>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</si>
  <si>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</si>
  <si>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</si>
  <si>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</si>
  <si>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</si>
  <si>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</si>
  <si>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</si>
  <si>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</si>
  <si>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</si>
  <si>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</si>
  <si>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</si>
  <si>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</si>
  <si>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</si>
  <si>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</si>
  <si>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</si>
  <si>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</si>
  <si>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</si>
  <si>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</si>
  <si>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</si>
  <si>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</si>
  <si>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</si>
  <si>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</si>
  <si>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</si>
  <si>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</si>
  <si>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</si>
  <si>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</si>
  <si>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</si>
  <si>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</si>
  <si>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</si>
  <si>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</si>
  <si>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</si>
  <si>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</si>
  <si>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</si>
  <si>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</si>
  <si>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</si>
  <si>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</si>
  <si>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</si>
  <si>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</si>
  <si>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</si>
  <si>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</si>
  <si>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</si>
  <si>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</si>
  <si>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</si>
  <si>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</si>
  <si>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</si>
  <si>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</si>
  <si>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</si>
  <si>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</si>
  <si>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</si>
  <si>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</si>
  <si>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</si>
  <si>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</si>
  <si>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</si>
  <si>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</si>
  <si>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</si>
  <si>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</si>
  <si>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</si>
  <si>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</si>
  <si>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</si>
  <si>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</si>
  <si>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</si>
  <si>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</si>
  <si>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</si>
  <si>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</si>
  <si>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</si>
  <si>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</si>
  <si>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</si>
  <si>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</si>
  <si>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</si>
  <si>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</si>
  <si>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</si>
  <si>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</si>
  <si>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</si>
  <si>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</si>
  <si>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</si>
  <si>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</si>
  <si>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</si>
  <si>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</si>
  <si>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</si>
  <si>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</si>
  <si>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</si>
  <si>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</si>
  <si>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</si>
  <si>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</si>
  <si>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</si>
  <si>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</si>
  <si>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</si>
  <si>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</si>
  <si>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</si>
  <si>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</si>
  <si>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</si>
  <si>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</si>
  <si>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</si>
  <si>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</si>
  <si>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</si>
  <si>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</si>
  <si>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</si>
  <si>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</si>
  <si>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</si>
  <si>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</si>
  <si>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</si>
  <si>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</si>
  <si>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</si>
  <si>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</si>
  <si>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</si>
  <si>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</si>
  <si>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</si>
  <si>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</si>
  <si>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</si>
  <si>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</si>
  <si>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</si>
  <si>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</si>
  <si>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</si>
  <si>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</si>
  <si>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</si>
  <si>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</si>
  <si>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</si>
  <si>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</si>
  <si>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</si>
  <si>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</si>
  <si>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</si>
  <si>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</si>
  <si>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</si>
  <si>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</si>
  <si>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</si>
  <si>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</si>
  <si>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</si>
  <si>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</si>
  <si>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</si>
  <si>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</si>
  <si>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</si>
  <si>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</si>
  <si>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</si>
  <si>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</si>
  <si>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</si>
  <si>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</si>
  <si>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</si>
  <si>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</si>
  <si>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</si>
  <si>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</si>
  <si>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</si>
  <si>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</si>
  <si>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</si>
  <si>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</si>
  <si>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</si>
  <si>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</si>
  <si>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</si>
  <si>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</si>
  <si>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</si>
  <si>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</si>
  <si>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</si>
  <si>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</si>
  <si>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</si>
  <si>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</si>
  <si>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</si>
  <si>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</si>
  <si>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</si>
  <si>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</si>
  <si>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</si>
  <si>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</si>
  <si>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</si>
  <si>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</si>
  <si>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</si>
  <si>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</si>
  <si>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</si>
  <si>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</si>
  <si>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</si>
  <si>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</si>
  <si>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</si>
  <si>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</si>
  <si>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</si>
  <si>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</si>
  <si>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</si>
  <si>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</si>
  <si>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</si>
  <si>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</si>
  <si>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</si>
  <si>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</si>
  <si>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</si>
  <si>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</si>
  <si>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</si>
  <si>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</si>
  <si>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</si>
  <si>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</si>
  <si>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</si>
  <si>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</si>
  <si>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</si>
  <si>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</si>
  <si>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</si>
  <si>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</si>
  <si>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</si>
  <si>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</si>
  <si>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</si>
  <si>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</si>
  <si>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</si>
  <si>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</si>
  <si>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</si>
  <si>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</si>
  <si>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</si>
  <si>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</si>
  <si>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</si>
  <si>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</si>
  <si>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</si>
  <si>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</si>
  <si>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</si>
  <si>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</si>
  <si>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</si>
  <si>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</si>
  <si>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</si>
  <si>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</si>
  <si>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</si>
  <si>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</si>
  <si>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</si>
  <si>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</si>
  <si>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</si>
  <si>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</si>
  <si>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</si>
  <si>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</si>
  <si>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</si>
  <si>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</si>
  <si>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</si>
  <si>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</si>
  <si>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</si>
  <si>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</si>
  <si>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</si>
  <si>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</si>
  <si>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</si>
  <si>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</si>
  <si>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</si>
  <si>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</si>
  <si>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</si>
  <si>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</si>
  <si>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</si>
  <si>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</si>
  <si>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</si>
  <si>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</si>
  <si>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</si>
  <si>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</si>
  <si>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</si>
  <si>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</si>
  <si>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</si>
  <si>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</si>
  <si>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</si>
  <si>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</si>
  <si>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</si>
  <si>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</si>
  <si>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</si>
  <si>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</si>
  <si>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</si>
  <si>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</si>
  <si>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</si>
  <si>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</si>
  <si>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</si>
  <si>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</si>
  <si>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</si>
  <si>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</si>
  <si>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</si>
  <si>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</si>
  <si>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</si>
  <si>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</si>
  <si>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</si>
  <si>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</si>
  <si>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</si>
  <si>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</si>
  <si>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</si>
  <si>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</si>
  <si>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</si>
  <si>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</si>
  <si>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</si>
  <si>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</si>
  <si>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</si>
  <si>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</si>
  <si>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</si>
  <si>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</si>
  <si>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</si>
  <si>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</si>
  <si>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</si>
  <si>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</si>
  <si>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</si>
  <si>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</si>
  <si>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</si>
  <si>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</si>
  <si>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</si>
  <si>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</si>
  <si>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</si>
  <si>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</si>
  <si>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</si>
  <si>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</si>
  <si>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</si>
  <si>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</si>
  <si>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</si>
  <si>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</si>
  <si>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</si>
  <si>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</si>
  <si>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</si>
  <si>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</si>
  <si>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</si>
  <si>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</si>
  <si>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</si>
  <si>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</si>
  <si>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</si>
  <si>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</si>
  <si>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</si>
  <si>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</si>
  <si>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</si>
  <si>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</si>
  <si>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</si>
  <si>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</si>
  <si>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</si>
  <si>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</si>
  <si>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</si>
  <si>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</si>
  <si>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</si>
  <si>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</si>
  <si>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</si>
  <si>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</si>
  <si>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</si>
  <si>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</si>
  <si>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</si>
  <si>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</si>
  <si>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</si>
  <si>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</si>
  <si>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</si>
  <si>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</si>
  <si>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</si>
  <si>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</si>
  <si>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</si>
  <si>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</si>
  <si>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</si>
  <si>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</si>
  <si>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</si>
  <si>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</si>
  <si>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</si>
  <si>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</si>
  <si>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</si>
  <si>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</si>
  <si>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</si>
  <si>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</si>
  <si>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</si>
  <si>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</si>
  <si>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</si>
  <si>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</si>
  <si>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</si>
  <si>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</si>
  <si>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</si>
  <si>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</si>
  <si>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</si>
  <si>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</si>
  <si>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</si>
  <si>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</si>
  <si>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</si>
  <si>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</si>
  <si>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</si>
  <si>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</si>
  <si>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</si>
  <si>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</si>
  <si>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</si>
  <si>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</si>
  <si>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</si>
  <si>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</si>
  <si>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</si>
  <si>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</si>
  <si>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</si>
  <si>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</si>
  <si>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</si>
  <si>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</si>
  <si>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</si>
  <si>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</si>
  <si>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</si>
  <si>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</si>
  <si>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</si>
  <si>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</si>
  <si>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</si>
  <si>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</si>
  <si>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</si>
  <si>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</si>
  <si>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</si>
  <si>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</si>
  <si>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</si>
  <si>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</si>
  <si>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</si>
  <si>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</si>
  <si>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</si>
  <si>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</si>
  <si>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</si>
  <si>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</si>
  <si>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</si>
  <si>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</si>
  <si>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</si>
  <si>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</si>
  <si>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</si>
  <si>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</si>
  <si>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</si>
  <si>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</si>
  <si>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</si>
  <si>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</si>
  <si>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</si>
  <si>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</si>
  <si>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</si>
  <si>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</si>
  <si>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</si>
  <si>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</si>
  <si>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</si>
  <si>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</si>
  <si>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</si>
  <si>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</si>
  <si>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</si>
  <si>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</si>
  <si>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</si>
  <si>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</si>
  <si>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</si>
  <si>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</si>
  <si>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</si>
  <si>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</si>
  <si>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</si>
  <si>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</si>
  <si>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</si>
  <si>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</si>
  <si>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</si>
  <si>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</si>
  <si>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</si>
  <si>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</si>
  <si>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</si>
  <si>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</si>
  <si>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</si>
  <si>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</si>
  <si>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</si>
  <si>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</si>
  <si>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</si>
  <si>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</si>
  <si>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</si>
  <si>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</si>
  <si>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</si>
  <si>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</si>
  <si>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</si>
  <si>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</si>
  <si>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</si>
  <si>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</si>
  <si>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</si>
  <si>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</si>
  <si>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</si>
  <si>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</si>
  <si>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</si>
  <si>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</si>
  <si>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</si>
  <si>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</si>
  <si>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</si>
  <si>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</si>
  <si>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</si>
  <si>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</si>
  <si>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</si>
  <si>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</si>
  <si>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</si>
  <si>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</si>
  <si>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</si>
  <si>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</si>
  <si>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</si>
  <si>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</si>
  <si>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</si>
  <si>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</si>
  <si>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</si>
  <si>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</si>
  <si>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</si>
  <si>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</si>
  <si>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</si>
  <si>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</si>
  <si>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</si>
  <si>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</si>
  <si>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</si>
  <si>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</si>
  <si>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</si>
  <si>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</si>
  <si>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</si>
  <si>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</si>
  <si>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</si>
  <si>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</si>
  <si>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</si>
  <si>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</si>
  <si>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</si>
  <si>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</si>
  <si>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</si>
  <si>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</si>
  <si>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</si>
  <si>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</si>
  <si>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</si>
  <si>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</si>
  <si>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</si>
  <si>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</si>
  <si>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</si>
  <si>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</si>
  <si>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</si>
  <si>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</si>
  <si>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</si>
  <si>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</si>
  <si>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</si>
  <si>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</si>
  <si>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</si>
  <si>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</si>
  <si>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</si>
  <si>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</si>
  <si>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</si>
  <si>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</si>
  <si>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</si>
  <si>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</si>
  <si>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</si>
  <si>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</si>
  <si>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</si>
  <si>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</si>
  <si>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</si>
  <si>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</si>
  <si>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</si>
  <si>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</si>
  <si>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</si>
  <si>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</si>
  <si>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</si>
  <si>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</si>
  <si>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</si>
  <si>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</si>
  <si>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</si>
  <si>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</si>
  <si>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</si>
  <si>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</si>
  <si>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</si>
  <si>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</si>
  <si>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</si>
  <si>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</si>
  <si>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</si>
  <si>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</si>
  <si>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</si>
  <si>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</si>
  <si>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</si>
  <si>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</si>
  <si>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</si>
  <si>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</si>
  <si>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</si>
  <si>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</si>
  <si>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</si>
  <si>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</si>
  <si>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</si>
  <si>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</si>
  <si>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</si>
  <si>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</si>
  <si>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</si>
  <si>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</si>
  <si>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</si>
  <si>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</si>
  <si>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</si>
  <si>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</si>
  <si>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</si>
  <si>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</si>
  <si>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</si>
  <si>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</si>
  <si>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</si>
  <si>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</si>
  <si>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</si>
  <si>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</si>
  <si>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</si>
  <si>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</si>
  <si>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</si>
  <si>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</si>
  <si>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</si>
  <si>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</si>
  <si>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</si>
  <si>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</si>
  <si>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</si>
  <si>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</si>
  <si>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</si>
  <si>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</si>
  <si>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</si>
  <si>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</si>
  <si>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</si>
  <si>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</si>
  <si>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</si>
  <si>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</si>
  <si>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</si>
  <si>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</si>
  <si>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</si>
  <si>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</si>
  <si>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</si>
  <si>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</si>
  <si>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</si>
  <si>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</si>
  <si>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</si>
  <si>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</si>
  <si>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</si>
  <si>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</si>
  <si>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</si>
  <si>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</si>
  <si>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</si>
  <si>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</si>
  <si>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</si>
  <si>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</si>
  <si>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</si>
  <si>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</si>
  <si>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</si>
  <si>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</si>
  <si>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</si>
  <si>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</si>
  <si>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</si>
  <si>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</si>
  <si>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</si>
  <si>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</si>
  <si>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</si>
  <si>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</si>
  <si>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</si>
  <si>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</si>
  <si>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</si>
  <si>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</si>
  <si>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</si>
  <si>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</si>
  <si>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</si>
  <si>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</si>
  <si>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</si>
  <si>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</si>
  <si>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</si>
  <si>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</si>
  <si>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</si>
  <si>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</si>
  <si>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</si>
  <si>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</si>
  <si>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</si>
  <si>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</si>
  <si>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</si>
  <si>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</si>
  <si>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</si>
  <si>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</si>
  <si>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</si>
  <si>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</si>
  <si>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</si>
  <si>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</si>
  <si>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</si>
  <si>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</si>
  <si>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</si>
  <si>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</si>
  <si>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</si>
  <si>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</si>
  <si>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</si>
  <si>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</si>
  <si>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</si>
  <si>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</si>
  <si>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</si>
  <si>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</si>
  <si>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</si>
  <si>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</si>
  <si>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</si>
  <si>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</si>
  <si>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</si>
  <si>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</si>
  <si>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</si>
  <si>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</si>
  <si>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</si>
  <si>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</si>
  <si>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</si>
  <si>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</si>
  <si>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</si>
  <si>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</si>
  <si>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</si>
  <si>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</si>
  <si>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</si>
  <si>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</si>
  <si>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</si>
  <si>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</si>
  <si>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</si>
  <si>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</si>
  <si>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</si>
  <si>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</si>
  <si>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</si>
  <si>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</si>
  <si>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</si>
  <si>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</si>
  <si>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</si>
  <si>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</si>
  <si>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</si>
  <si>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</si>
  <si>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</si>
  <si>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</si>
  <si>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</si>
  <si>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</si>
  <si>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</si>
  <si>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</si>
  <si>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</si>
  <si>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</si>
  <si>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</si>
  <si>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</si>
  <si>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</si>
  <si>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</si>
  <si>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</si>
  <si>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</si>
  <si>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</si>
  <si>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</si>
  <si>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</si>
  <si>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</si>
  <si>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</si>
  <si>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</si>
  <si>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</si>
  <si>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</si>
  <si>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</si>
  <si>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</si>
  <si>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</si>
  <si>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</si>
  <si>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</si>
  <si>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</si>
  <si>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</si>
  <si>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</si>
  <si>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</si>
  <si>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</si>
  <si>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</si>
  <si>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</si>
  <si>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</si>
  <si>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</si>
  <si>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</si>
  <si>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</si>
  <si>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</si>
  <si>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</si>
  <si>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</si>
  <si>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</si>
  <si>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</si>
  <si>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</si>
  <si>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</si>
  <si>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</si>
  <si>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</si>
  <si>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</si>
  <si>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</si>
  <si>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</si>
  <si>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</si>
  <si>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</si>
  <si>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</si>
  <si>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</si>
  <si>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</si>
  <si>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</si>
  <si>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</si>
  <si>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</si>
  <si>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</si>
  <si>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</si>
  <si>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</si>
  <si>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</si>
  <si>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</si>
  <si>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</si>
  <si>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</si>
  <si>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</si>
  <si>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</si>
  <si>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</si>
  <si>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</si>
  <si>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</si>
  <si>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</si>
  <si>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</si>
  <si>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</si>
  <si>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</si>
  <si>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</si>
  <si>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</si>
  <si>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</si>
  <si>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</si>
  <si>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</si>
  <si>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</si>
  <si>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</si>
  <si>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</si>
  <si>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</si>
  <si>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</si>
  <si>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</si>
  <si>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</si>
  <si>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</si>
  <si>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</si>
  <si>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</si>
  <si>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</si>
  <si>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</si>
  <si>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</si>
  <si>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</si>
  <si>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</si>
  <si>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</si>
  <si>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</si>
  <si>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</si>
  <si>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</si>
  <si>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</si>
  <si>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</si>
  <si>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</si>
  <si>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</si>
  <si>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</si>
  <si>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</si>
  <si>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</si>
  <si>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</si>
  <si>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</si>
  <si>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</si>
  <si>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</si>
  <si>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</si>
  <si>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</si>
  <si>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</si>
  <si>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</si>
  <si>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</si>
  <si>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</si>
  <si>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</si>
  <si>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</si>
  <si>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</si>
  <si>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</si>
  <si>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</si>
  <si>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</si>
  <si>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</si>
  <si>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</si>
  <si>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</si>
  <si>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</si>
  <si>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</si>
  <si>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</si>
  <si>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</si>
  <si>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</si>
  <si>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</si>
  <si>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</si>
  <si>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</si>
  <si>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</si>
  <si>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</si>
  <si>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</si>
  <si>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</si>
  <si>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</si>
  <si>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</si>
  <si>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</si>
  <si>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</si>
  <si>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</si>
  <si>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</si>
  <si>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</si>
  <si>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</si>
  <si>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</si>
  <si>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</si>
  <si>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</si>
  <si>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</si>
  <si>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</si>
  <si>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</si>
  <si>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</si>
  <si>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</si>
  <si>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</si>
  <si>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</si>
  <si>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</si>
  <si>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</si>
  <si>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</si>
  <si>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</si>
  <si>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</si>
  <si>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</si>
  <si>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</si>
  <si>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</si>
  <si>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</si>
  <si>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</si>
  <si>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</si>
  <si>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</si>
  <si>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</si>
  <si>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</si>
  <si>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</si>
  <si>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</si>
  <si>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</si>
  <si>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</si>
  <si>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</si>
  <si>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</si>
  <si>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</si>
  <si>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</si>
  <si>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</si>
  <si>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</si>
  <si>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</si>
  <si>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</si>
  <si>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</si>
  <si>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</si>
  <si>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</si>
  <si>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</si>
  <si>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</si>
  <si>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</si>
  <si>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</si>
  <si>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</si>
  <si>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</si>
  <si>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</si>
  <si>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</si>
  <si>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</si>
  <si>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</si>
  <si>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</si>
  <si>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</si>
  <si>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</si>
  <si>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</si>
  <si>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</si>
  <si>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</si>
  <si>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</si>
  <si>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</si>
  <si>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</si>
  <si>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</si>
  <si>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</si>
  <si>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</si>
  <si>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</si>
  <si>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</si>
  <si>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</si>
  <si>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</si>
  <si>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</si>
  <si>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</si>
  <si>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</si>
  <si>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</si>
  <si>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</si>
  <si>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</si>
  <si>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</si>
  <si>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</si>
  <si>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</si>
  <si>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</si>
  <si>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</si>
  <si>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</si>
  <si>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</si>
  <si>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</si>
  <si>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</si>
  <si>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</si>
  <si>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</si>
  <si>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</si>
  <si>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</si>
  <si>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</si>
  <si>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</si>
  <si>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</si>
  <si>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</si>
  <si>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</si>
  <si>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</si>
  <si>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</si>
  <si>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</si>
  <si>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</si>
  <si>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</si>
  <si>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</si>
  <si>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</si>
  <si>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</si>
  <si>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</si>
  <si>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</si>
  <si>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</si>
  <si>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</si>
  <si>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</si>
  <si>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</si>
  <si>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</si>
  <si>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</si>
  <si>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</si>
  <si>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</si>
  <si>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</si>
  <si>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</si>
  <si>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</si>
  <si>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</si>
  <si>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</si>
  <si>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</si>
  <si>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</si>
  <si>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</si>
  <si>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</si>
  <si>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</si>
  <si>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</si>
  <si>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</si>
  <si>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</si>
  <si>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</si>
  <si>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</si>
  <si>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</si>
  <si>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</si>
  <si>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</si>
  <si>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</si>
  <si>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</si>
  <si>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</si>
  <si>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</si>
  <si>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</si>
  <si>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</si>
  <si>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</si>
  <si>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</si>
  <si>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</si>
  <si>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</si>
  <si>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</si>
  <si>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</si>
  <si>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</si>
  <si>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</si>
  <si>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</si>
  <si>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</si>
  <si>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</si>
  <si>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</si>
  <si>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</si>
  <si>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</si>
  <si>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</si>
  <si>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</si>
  <si>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</si>
  <si>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</si>
  <si>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</si>
  <si>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</si>
  <si>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</si>
  <si>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</si>
  <si>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</si>
  <si>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</si>
  <si>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</si>
  <si>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</si>
  <si>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</si>
  <si>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</si>
  <si>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</si>
  <si>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</si>
  <si>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</si>
  <si>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</si>
  <si>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</si>
  <si>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</si>
  <si>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</si>
  <si>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</si>
  <si>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</si>
  <si>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</si>
  <si>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</si>
  <si>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</si>
  <si>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</si>
  <si>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</si>
  <si>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</si>
  <si>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</si>
  <si>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</si>
  <si>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</si>
  <si>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</si>
  <si>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</si>
  <si>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</si>
  <si>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</si>
  <si>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</si>
  <si>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</si>
  <si>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</si>
  <si>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</si>
  <si>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</si>
  <si>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</si>
  <si>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</si>
  <si>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</si>
  <si>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</si>
  <si>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</si>
  <si>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</si>
  <si>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</si>
  <si>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</si>
  <si>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</si>
  <si>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</si>
  <si>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</si>
  <si>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</si>
  <si>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</si>
  <si>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</si>
  <si>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</si>
  <si>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</si>
  <si>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</si>
  <si>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</si>
  <si>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</si>
  <si>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</si>
  <si>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</si>
  <si>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</si>
  <si>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</si>
  <si>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</si>
  <si>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</si>
  <si>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</si>
  <si>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</si>
  <si>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</si>
  <si>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</si>
  <si>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</si>
  <si>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</si>
  <si>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</si>
  <si>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</si>
  <si>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</si>
  <si>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</si>
  <si>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</si>
  <si>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</si>
  <si>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</si>
  <si>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</si>
  <si>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</si>
  <si>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</si>
  <si>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</si>
  <si>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</si>
  <si>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</si>
  <si>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</si>
  <si>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</si>
  <si>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</si>
  <si>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</si>
  <si>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</si>
  <si>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</si>
  <si>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</si>
  <si>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</si>
  <si>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</si>
  <si>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</si>
  <si>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</si>
  <si>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</si>
  <si>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</si>
  <si>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</si>
  <si>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</si>
  <si>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</si>
  <si>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</si>
  <si>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</si>
  <si>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</si>
  <si>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</si>
  <si>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</si>
  <si>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</si>
  <si>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</si>
  <si>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</si>
  <si>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</si>
  <si>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</si>
  <si>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</si>
  <si>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</si>
  <si>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</si>
  <si>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</si>
  <si>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</si>
  <si>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</si>
  <si>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</si>
  <si>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</si>
  <si>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</si>
  <si>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</si>
  <si>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</si>
  <si>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</si>
  <si>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</si>
  <si>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</si>
  <si>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</si>
  <si>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</si>
  <si>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</si>
  <si>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</si>
  <si>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</si>
  <si>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</si>
  <si>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</si>
  <si>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</si>
  <si>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</si>
  <si>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</si>
  <si>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</si>
  <si>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</si>
  <si>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</si>
  <si>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</si>
  <si>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</si>
  <si>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</si>
  <si>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</si>
  <si>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</si>
  <si>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</si>
  <si>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</si>
  <si>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</si>
  <si>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</si>
  <si>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</si>
  <si>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</si>
  <si>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</si>
  <si>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</si>
  <si>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</si>
  <si>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</si>
  <si>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</si>
  <si>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</si>
  <si>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</si>
  <si>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</si>
  <si>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</si>
  <si>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</si>
  <si>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</si>
  <si>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</si>
  <si>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</si>
  <si>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</si>
  <si>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</si>
  <si>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</si>
  <si>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</si>
  <si>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</si>
  <si>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</si>
  <si>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</si>
  <si>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</si>
  <si>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</si>
  <si>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</si>
  <si>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</si>
  <si>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</si>
  <si>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</si>
  <si>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</si>
  <si>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</si>
  <si>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</si>
  <si>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</si>
  <si>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</si>
  <si>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</si>
  <si>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</si>
  <si>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</si>
  <si>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</si>
  <si>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</si>
  <si>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</si>
  <si>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</si>
  <si>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</si>
  <si>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</si>
  <si>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</si>
  <si>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</si>
  <si>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</si>
  <si>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</si>
  <si>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</si>
  <si>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</si>
  <si>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</si>
  <si>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</si>
  <si>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</si>
  <si>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</si>
  <si>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</si>
  <si>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</si>
  <si>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</si>
  <si>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</si>
  <si>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</si>
  <si>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</si>
  <si>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</si>
  <si>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</si>
  <si>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</si>
  <si>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</si>
  <si>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</si>
  <si>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</si>
  <si>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</si>
  <si>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</si>
  <si>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</si>
  <si>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</si>
  <si>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</si>
  <si>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</si>
  <si>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</si>
  <si>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</si>
  <si>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</si>
  <si>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</si>
  <si>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</si>
  <si>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</si>
  <si>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</si>
  <si>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</si>
  <si>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</si>
  <si>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</si>
  <si>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</si>
  <si>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</si>
  <si>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</si>
  <si>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</si>
  <si>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</si>
  <si>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</si>
  <si>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</si>
  <si>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</si>
  <si>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</si>
  <si>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</si>
  <si>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</si>
  <si>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</si>
  <si>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</si>
  <si>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</si>
  <si>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</si>
  <si>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</si>
  <si>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</si>
  <si>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</si>
  <si>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</si>
  <si>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</si>
  <si>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</si>
  <si>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</si>
  <si>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</si>
  <si>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</si>
  <si>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</si>
  <si>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</si>
  <si>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</si>
  <si>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</si>
  <si>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</si>
  <si>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</si>
  <si>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</si>
  <si>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</si>
  <si>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</si>
  <si>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</si>
  <si>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</si>
  <si>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</si>
  <si>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</si>
  <si>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</si>
  <si>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</si>
  <si>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</si>
  <si>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</si>
  <si>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</si>
  <si>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</si>
  <si>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</si>
  <si>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</si>
  <si>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</si>
  <si>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</si>
  <si>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</si>
  <si>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</si>
  <si>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</si>
  <si>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</si>
  <si>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</si>
  <si>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</si>
  <si>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</si>
  <si>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</si>
  <si>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</si>
  <si>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</si>
  <si>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</si>
  <si>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</si>
  <si>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</si>
  <si>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</si>
  <si>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</si>
  <si>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</si>
  <si>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</si>
  <si>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</si>
  <si>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</si>
  <si>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</si>
  <si>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</si>
  <si>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</si>
  <si>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</si>
  <si>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</si>
  <si>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</si>
  <si>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</si>
  <si>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</si>
  <si>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</si>
  <si>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</si>
  <si>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</si>
  <si>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</si>
  <si>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</si>
  <si>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</si>
  <si>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</si>
  <si>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</si>
  <si>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</si>
  <si>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</si>
  <si>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</si>
  <si>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</si>
  <si>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</si>
  <si>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</si>
  <si>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</si>
  <si>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</si>
  <si>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</si>
  <si>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</si>
  <si>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</si>
  <si>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</si>
  <si>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</si>
  <si>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</si>
  <si>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</si>
  <si>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</si>
  <si>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</si>
  <si>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</si>
  <si>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</si>
  <si>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</si>
  <si>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</si>
  <si>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</si>
  <si>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</si>
  <si>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</si>
  <si>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</si>
  <si>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</si>
  <si>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</si>
  <si>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</si>
  <si>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</si>
  <si>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</si>
  <si>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</si>
  <si>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</si>
  <si>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</si>
  <si>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</si>
  <si>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</si>
  <si>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</si>
  <si>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</si>
  <si>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</si>
  <si>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</si>
  <si>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</si>
  <si>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</si>
  <si>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</si>
  <si>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</si>
  <si>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</si>
  <si>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</si>
  <si>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</si>
  <si>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</si>
  <si>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</si>
  <si>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</si>
  <si>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</si>
  <si>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</si>
  <si>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</si>
  <si>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</si>
  <si>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</si>
  <si>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</si>
  <si>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</si>
  <si>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</si>
  <si>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</si>
  <si>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</si>
  <si>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</si>
  <si>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</si>
  <si>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</si>
  <si>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</si>
  <si>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</si>
  <si>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</si>
  <si>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</si>
  <si>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</si>
  <si>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</si>
  <si>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</si>
  <si>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</si>
  <si>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</si>
  <si>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</si>
  <si>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</si>
  <si>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</si>
  <si>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</si>
  <si>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</si>
  <si>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</si>
  <si>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</si>
  <si>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</si>
  <si>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</si>
  <si>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</si>
  <si>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</si>
  <si>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</si>
  <si>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</si>
  <si>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</si>
  <si>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</si>
  <si>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</si>
  <si>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</si>
  <si>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</si>
  <si>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</si>
  <si>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</si>
  <si>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</si>
  <si>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</si>
  <si>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</si>
  <si>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</si>
  <si>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</si>
  <si>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</si>
  <si>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</si>
  <si>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</si>
  <si>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</si>
  <si>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</si>
  <si>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</si>
  <si>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</si>
  <si>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</si>
  <si>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</si>
  <si>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</si>
  <si>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</si>
  <si>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</si>
  <si>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</si>
  <si>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</si>
  <si>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</si>
  <si>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</si>
  <si>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</si>
  <si>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</si>
  <si>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</si>
  <si>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</si>
  <si>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</si>
  <si>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</si>
  <si>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</si>
  <si>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</si>
  <si>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</si>
  <si>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</si>
  <si>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</si>
  <si>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</si>
  <si>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</si>
  <si>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</si>
  <si>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</si>
  <si>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</si>
  <si>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</si>
  <si>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</si>
  <si>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</si>
  <si>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</si>
  <si>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</si>
  <si>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</si>
  <si>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</si>
  <si>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</si>
  <si>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</si>
  <si>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</si>
  <si>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</si>
  <si>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</si>
  <si>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</si>
  <si>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</si>
  <si>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</si>
  <si>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</si>
  <si>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</si>
  <si>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</si>
  <si>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</si>
  <si>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</si>
  <si>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</si>
  <si>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</si>
  <si>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</si>
  <si>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</si>
  <si>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</si>
  <si>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</si>
  <si>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</si>
  <si>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</si>
  <si>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</si>
  <si>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</si>
  <si>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</si>
  <si>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</si>
  <si>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</si>
  <si>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</si>
  <si>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</si>
  <si>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</si>
  <si>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</si>
  <si>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</si>
  <si>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</si>
  <si>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</si>
  <si>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</si>
  <si>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</si>
  <si>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</si>
  <si>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</si>
  <si>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</si>
  <si>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</si>
  <si>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</si>
  <si>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</si>
  <si>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</si>
  <si>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</si>
  <si>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</si>
  <si>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</si>
  <si>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</si>
  <si>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</si>
  <si>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</si>
  <si>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</si>
  <si>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</si>
  <si>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</si>
  <si>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</si>
  <si>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</si>
  <si>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</si>
  <si>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</si>
  <si>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</si>
  <si>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</si>
  <si>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</si>
  <si>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</si>
  <si>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</si>
  <si>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</si>
  <si>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</si>
  <si>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</si>
  <si>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</si>
  <si>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</si>
  <si>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</si>
  <si>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</si>
  <si>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</si>
  <si>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</si>
  <si>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</si>
  <si>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</si>
  <si>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</si>
  <si>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</si>
  <si>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</si>
  <si>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</si>
  <si>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</si>
  <si>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</si>
  <si>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</si>
  <si>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</si>
  <si>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</si>
  <si>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</si>
  <si>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</si>
  <si>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</si>
  <si>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</si>
  <si>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</si>
  <si>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</si>
  <si>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</si>
  <si>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</si>
  <si>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</si>
  <si>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</si>
  <si>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</si>
  <si>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</si>
  <si>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</si>
  <si>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</si>
  <si>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</si>
  <si>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</si>
  <si>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</si>
  <si>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</si>
  <si>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</si>
  <si>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</si>
  <si>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</si>
  <si>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</si>
  <si>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</si>
  <si>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</si>
  <si>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</si>
  <si>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</si>
  <si>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</si>
  <si>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</si>
  <si>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</si>
  <si>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</si>
  <si>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</si>
  <si>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</si>
  <si>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</si>
  <si>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</si>
  <si>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</si>
  <si>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</si>
  <si>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</si>
  <si>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</si>
  <si>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</si>
  <si>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</si>
  <si>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</si>
  <si>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</si>
  <si>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</si>
  <si>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</si>
  <si>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</si>
  <si>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</si>
  <si>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</si>
  <si>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</si>
  <si>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</si>
  <si>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</si>
  <si>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</si>
  <si>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</si>
  <si>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</si>
  <si>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</si>
  <si>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</si>
  <si>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</si>
  <si>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</si>
  <si>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</si>
  <si>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</si>
  <si>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</si>
  <si>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</si>
  <si>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</si>
  <si>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</si>
  <si>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</si>
  <si>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</si>
  <si>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</si>
  <si>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</si>
  <si>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</si>
  <si>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</si>
  <si>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</si>
  <si>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</si>
  <si>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</si>
  <si>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</si>
  <si>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</si>
  <si>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</si>
  <si>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</si>
  <si>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</si>
  <si>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</si>
  <si>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</si>
  <si>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</si>
  <si>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</si>
  <si>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</si>
  <si>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</si>
  <si>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</si>
  <si>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</si>
  <si>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</si>
  <si>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</si>
  <si>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</si>
  <si>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</si>
  <si>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</si>
  <si>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</si>
  <si>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</si>
  <si>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</si>
  <si>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</si>
  <si>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</si>
  <si>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</si>
  <si>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</si>
  <si>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</si>
  <si>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</si>
  <si>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</si>
  <si>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</si>
  <si>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</si>
  <si>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</si>
  <si>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</si>
  <si>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</si>
  <si>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</si>
  <si>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</si>
  <si>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</si>
  <si>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</si>
  <si>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</si>
  <si>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</si>
  <si>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</si>
  <si>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</si>
  <si>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</si>
  <si>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</si>
  <si>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</si>
  <si>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</si>
  <si>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</si>
  <si>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</si>
  <si>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</si>
  <si>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</si>
  <si>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</si>
  <si>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</si>
  <si>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</si>
  <si>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</si>
  <si>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</si>
  <si>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</si>
  <si>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</si>
  <si>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</si>
  <si>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</si>
  <si>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</si>
  <si>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</si>
  <si>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</si>
  <si>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</si>
  <si>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</si>
  <si>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</si>
  <si>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</si>
  <si>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</si>
  <si>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</si>
  <si>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</si>
  <si>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</si>
  <si>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</si>
  <si>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</si>
  <si>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</si>
  <si>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</si>
  <si>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</si>
  <si>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</si>
  <si>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</si>
  <si>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</si>
  <si>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</si>
  <si>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</si>
  <si>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</si>
  <si>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</si>
  <si>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</si>
  <si>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</si>
  <si>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</si>
  <si>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</si>
  <si>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</si>
  <si>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</si>
  <si>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</si>
  <si>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</si>
  <si>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</si>
  <si>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</si>
  <si>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</si>
  <si>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</si>
  <si>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</si>
  <si>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</si>
  <si>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</si>
  <si>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</si>
  <si>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</si>
  <si>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</si>
  <si>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</si>
  <si>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</si>
  <si>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</si>
  <si>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</si>
  <si>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</si>
  <si>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</si>
  <si>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</si>
  <si>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</si>
  <si>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</si>
  <si>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</si>
  <si>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</si>
  <si>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</si>
  <si>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</si>
  <si>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</si>
  <si>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</si>
  <si>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</si>
  <si>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</si>
  <si>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</si>
  <si>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</si>
  <si>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</si>
  <si>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</si>
  <si>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</si>
  <si>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</si>
  <si>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</si>
  <si>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</si>
  <si>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</si>
  <si>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</si>
  <si>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</si>
  <si>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</si>
  <si>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</si>
  <si>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</si>
  <si>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</si>
  <si>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</si>
  <si>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</si>
  <si>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</si>
  <si>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</si>
  <si>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</si>
  <si>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</si>
  <si>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</si>
  <si>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</si>
  <si>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</si>
  <si>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</si>
  <si>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</si>
  <si>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</si>
  <si>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</si>
  <si>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</si>
  <si>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</si>
  <si>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</si>
  <si>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</si>
  <si>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</si>
  <si>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</si>
  <si>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</si>
  <si>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</si>
  <si>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</si>
  <si>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</si>
  <si>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</si>
  <si>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</si>
  <si>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</si>
  <si>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</si>
  <si>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</si>
  <si>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</si>
  <si>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</si>
  <si>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</si>
  <si>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</si>
  <si>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</si>
  <si>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</si>
  <si>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</si>
  <si>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</si>
  <si>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</si>
  <si>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</si>
  <si>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</si>
  <si>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</si>
  <si>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</si>
  <si>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</si>
  <si>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</si>
  <si>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</si>
  <si>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</si>
  <si>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</si>
  <si>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</si>
  <si>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</si>
  <si>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</si>
  <si>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</si>
  <si>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</si>
  <si>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</si>
  <si>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</si>
  <si>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</si>
  <si>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</si>
  <si>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</si>
  <si>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</si>
  <si>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</si>
  <si>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</si>
  <si>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</si>
  <si>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</si>
  <si>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</si>
  <si>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</si>
  <si>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</si>
  <si>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</si>
  <si>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</si>
  <si>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</si>
  <si>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</si>
  <si>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</si>
  <si>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</si>
  <si>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</si>
  <si>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</si>
  <si>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</si>
  <si>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</si>
  <si>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</si>
  <si>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</si>
  <si>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</si>
  <si>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</si>
  <si>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</si>
  <si>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</si>
  <si>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</si>
  <si>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</si>
  <si>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</si>
  <si>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</si>
  <si>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</si>
  <si>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</si>
  <si>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</si>
  <si>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</si>
  <si>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</si>
  <si>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</si>
  <si>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</si>
  <si>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</si>
  <si>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</si>
  <si>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</si>
  <si>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</si>
  <si>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</si>
  <si>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</si>
  <si>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</si>
  <si>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</si>
  <si>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</si>
  <si>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</si>
  <si>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</si>
  <si>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</si>
  <si>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</si>
  <si>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</si>
  <si>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</si>
  <si>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</si>
  <si>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</si>
  <si>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</si>
  <si>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</si>
  <si>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</si>
  <si>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</si>
  <si>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</si>
  <si>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</si>
  <si>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</si>
  <si>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</si>
  <si>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</si>
  <si>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</si>
  <si>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</si>
  <si>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</si>
  <si>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</si>
  <si>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</si>
  <si>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</si>
  <si>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</si>
  <si>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</si>
  <si>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</si>
  <si>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</si>
  <si>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</si>
  <si>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</si>
  <si>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</si>
  <si>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</si>
  <si>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</si>
  <si>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</si>
  <si>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</si>
  <si>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</si>
  <si>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</si>
  <si>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</si>
  <si>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</si>
  <si>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</si>
  <si>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</si>
  <si>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</si>
  <si>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</si>
  <si>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</si>
  <si>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</si>
  <si>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</si>
  <si>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</si>
  <si>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</si>
  <si>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</si>
  <si>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</si>
  <si>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</si>
  <si>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</si>
  <si>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</si>
  <si>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</si>
  <si>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</si>
  <si>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</si>
  <si>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</si>
  <si>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</si>
  <si>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</si>
  <si>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</si>
  <si>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</si>
  <si>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</si>
  <si>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</si>
  <si>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</si>
  <si>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</si>
  <si>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</si>
  <si>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</si>
  <si>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</si>
  <si>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</si>
  <si>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</si>
  <si>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</si>
  <si>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</si>
  <si>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</si>
  <si>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</si>
  <si>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</si>
  <si>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</si>
  <si>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</si>
  <si>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</si>
  <si>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</si>
  <si>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</si>
  <si>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</si>
  <si>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</si>
  <si>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</si>
  <si>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</si>
  <si>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</si>
  <si>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</si>
  <si>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</si>
  <si>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</si>
  <si>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</si>
  <si>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</si>
  <si>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</si>
  <si>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</si>
  <si>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</si>
  <si>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</si>
  <si>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</si>
  <si>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</si>
  <si>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</si>
  <si>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</si>
  <si>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</si>
  <si>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</si>
  <si>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</si>
  <si>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</si>
  <si>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</si>
  <si>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</si>
  <si>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</si>
  <si>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</si>
  <si>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</si>
  <si>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</si>
  <si>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</si>
  <si>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</si>
  <si>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</si>
  <si>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</si>
  <si>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</si>
  <si>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</si>
  <si>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</si>
  <si>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</si>
  <si>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</si>
  <si>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</si>
  <si>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</si>
  <si>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</si>
  <si>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</si>
  <si>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</si>
  <si>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</si>
  <si>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</si>
  <si>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</si>
  <si>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</si>
  <si>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</si>
  <si>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</si>
  <si>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</si>
  <si>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</si>
  <si>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</si>
  <si>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</si>
  <si>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</si>
  <si>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</si>
  <si>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</si>
  <si>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</si>
  <si>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</si>
  <si>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</si>
  <si>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</si>
  <si>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</si>
  <si>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</si>
  <si>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</si>
  <si>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</si>
  <si>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</si>
  <si>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</si>
  <si>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</si>
  <si>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</si>
  <si>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</si>
  <si>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</si>
  <si>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</si>
  <si>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</si>
  <si>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</si>
  <si>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</si>
  <si>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</si>
  <si>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</si>
  <si>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</si>
  <si>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</si>
  <si>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</si>
  <si>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</si>
  <si>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</si>
  <si>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</si>
  <si>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</si>
  <si>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</si>
  <si>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</si>
  <si>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</si>
  <si>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</si>
  <si>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</si>
  <si>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</si>
  <si>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</si>
  <si>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</si>
  <si>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</si>
  <si>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</si>
  <si>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</si>
  <si>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</si>
  <si>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</si>
  <si>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</si>
  <si>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</si>
  <si>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</si>
  <si>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</si>
  <si>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</si>
  <si>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</si>
  <si>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</si>
  <si>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</si>
  <si>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</si>
  <si>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</si>
  <si>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</si>
  <si>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</si>
  <si>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</si>
  <si>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</si>
  <si>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</si>
  <si>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</si>
  <si>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</si>
  <si>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</si>
  <si>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</si>
  <si>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</si>
  <si>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</si>
  <si>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</si>
  <si>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</si>
  <si>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</si>
  <si>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</si>
  <si>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</si>
  <si>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</si>
  <si>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</si>
  <si>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</si>
  <si>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</si>
  <si>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</si>
  <si>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</si>
  <si>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</si>
  <si>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</si>
  <si>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</si>
  <si>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</si>
  <si>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</si>
  <si>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</si>
  <si>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</si>
  <si>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</si>
  <si>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</si>
  <si>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</si>
  <si>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</si>
  <si>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</si>
  <si>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</si>
  <si>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</si>
  <si>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</si>
  <si>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</si>
  <si>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</si>
  <si>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</si>
  <si>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</si>
  <si>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</si>
  <si>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</si>
  <si>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</si>
  <si>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</si>
  <si>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</si>
  <si>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</si>
  <si>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</si>
  <si>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</si>
  <si>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</si>
  <si>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</si>
  <si>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</si>
  <si>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</si>
  <si>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</si>
  <si>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</si>
  <si>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</si>
  <si>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</si>
  <si>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</si>
  <si>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</si>
  <si>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</si>
  <si>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</si>
  <si>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</si>
  <si>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</si>
  <si>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</si>
  <si>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</si>
  <si>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</si>
  <si>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</si>
  <si>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</si>
  <si>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</si>
  <si>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</si>
  <si>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</si>
  <si>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</si>
  <si>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</si>
  <si>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</si>
  <si>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</si>
  <si>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</si>
  <si>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</si>
  <si>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</si>
  <si>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</si>
  <si>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</si>
  <si>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</si>
  <si>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</si>
  <si>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</si>
  <si>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</si>
  <si>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</si>
  <si>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</si>
  <si>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</si>
  <si>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</si>
  <si>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</si>
  <si>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</si>
  <si>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</si>
  <si>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</si>
  <si>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</si>
  <si>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</si>
  <si>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</si>
  <si>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</si>
  <si>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</si>
  <si>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</si>
  <si>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</si>
  <si>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</si>
  <si>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</si>
  <si>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</si>
  <si>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</si>
  <si>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</si>
  <si>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</si>
  <si>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</si>
  <si>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</si>
  <si>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</si>
  <si>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</si>
  <si>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</si>
  <si>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</si>
  <si>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</si>
  <si>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</si>
  <si>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</si>
  <si>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</si>
  <si>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</si>
  <si>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</si>
  <si>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</si>
  <si>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</si>
  <si>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</si>
  <si>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</si>
  <si>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</si>
  <si>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</si>
  <si>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</si>
  <si>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</si>
  <si>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</si>
  <si>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</si>
  <si>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</si>
  <si>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</si>
  <si>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</si>
  <si>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</si>
  <si>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</si>
  <si>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</si>
  <si>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</si>
  <si>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</si>
  <si>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</si>
  <si>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</si>
  <si>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</si>
  <si>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</si>
  <si>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</si>
  <si>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</si>
  <si>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</si>
  <si>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</si>
  <si>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</si>
  <si>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</si>
  <si>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</si>
  <si>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</si>
  <si>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</si>
  <si>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</si>
  <si>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</si>
  <si>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</si>
  <si>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</si>
  <si>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</si>
  <si>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</si>
  <si>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</si>
  <si>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</si>
  <si>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</si>
  <si>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</si>
  <si>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</si>
  <si>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</si>
  <si>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</si>
  <si>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</si>
  <si>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</si>
  <si>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</si>
  <si>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</si>
  <si>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</si>
  <si>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</si>
  <si>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</si>
  <si>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</si>
  <si>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</si>
  <si>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</si>
  <si>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</si>
  <si>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</si>
  <si>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</si>
  <si>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</si>
  <si>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</si>
  <si>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</si>
  <si>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</si>
  <si>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</si>
  <si>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</si>
  <si>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</si>
  <si>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</si>
  <si>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</si>
  <si>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</si>
  <si>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</si>
  <si>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</si>
  <si>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</si>
  <si>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</si>
  <si>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</si>
  <si>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</si>
  <si>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</si>
  <si>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</si>
  <si>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</si>
  <si>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</si>
  <si>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</si>
  <si>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</si>
  <si>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</si>
  <si>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</si>
  <si>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</si>
  <si>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</si>
  <si>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</si>
  <si>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</si>
  <si>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</si>
  <si>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</si>
  <si>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</si>
  <si>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</si>
  <si>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</si>
  <si>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</si>
  <si>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</si>
  <si>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</si>
  <si>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</si>
  <si>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</si>
  <si>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</si>
  <si>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</si>
  <si>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</si>
  <si>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</si>
  <si>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</si>
  <si>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</si>
  <si>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</si>
  <si>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</si>
  <si>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</si>
  <si>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</si>
  <si>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</si>
  <si>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</si>
  <si>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</si>
  <si>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</si>
  <si>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</si>
  <si>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</si>
  <si>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</si>
  <si>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</si>
  <si>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</si>
  <si>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</si>
  <si>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</si>
  <si>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</si>
  <si>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</si>
  <si>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</si>
  <si>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</si>
  <si>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</si>
  <si>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</si>
  <si>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</si>
  <si>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</si>
  <si>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</si>
  <si>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</si>
  <si>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</si>
  <si>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</si>
  <si>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</si>
  <si>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</si>
  <si>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</si>
  <si>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</si>
  <si>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</si>
  <si>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</si>
  <si>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</si>
  <si>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</si>
  <si>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</si>
  <si>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</si>
  <si>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</si>
  <si>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</si>
  <si>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</si>
  <si>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</si>
  <si>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</si>
  <si>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</si>
  <si>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</si>
  <si>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</si>
  <si>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</si>
  <si>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</si>
  <si>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</si>
  <si>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</si>
  <si>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</si>
  <si>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</si>
  <si>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</si>
  <si>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</si>
  <si>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</si>
  <si>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</si>
  <si>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</si>
  <si>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</si>
  <si>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</si>
  <si>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</si>
  <si>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</si>
  <si>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</si>
  <si>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</si>
  <si>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</si>
  <si>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</si>
  <si>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</si>
  <si>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</si>
  <si>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</si>
  <si>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</si>
  <si>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</si>
  <si>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</si>
  <si>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</si>
  <si>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</si>
  <si>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</si>
  <si>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</si>
  <si>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</si>
  <si>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</si>
  <si>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</si>
  <si>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</si>
  <si>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</si>
  <si>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</si>
  <si>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</si>
  <si>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</si>
  <si>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</si>
  <si>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</si>
  <si>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</si>
  <si>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</si>
  <si>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</si>
  <si>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</si>
  <si>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</si>
  <si>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</si>
  <si>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</si>
  <si>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</si>
  <si>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</si>
  <si>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</si>
  <si>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</si>
  <si>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</si>
  <si>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</si>
  <si>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</si>
  <si>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</si>
  <si>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</si>
  <si>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</si>
  <si>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</si>
  <si>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</si>
  <si>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</si>
  <si>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</si>
  <si>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</si>
  <si>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</si>
  <si>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</si>
  <si>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</si>
  <si>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</si>
  <si>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</si>
  <si>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</si>
  <si>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</si>
  <si>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</si>
  <si>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</si>
  <si>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</si>
  <si>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</si>
  <si>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</si>
  <si>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</si>
  <si>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</si>
  <si>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</si>
  <si>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</si>
  <si>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</si>
  <si>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</si>
  <si>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</si>
  <si>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</si>
  <si>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</si>
  <si>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</si>
  <si>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</si>
  <si>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</si>
  <si>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</si>
  <si>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</si>
  <si>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</si>
  <si>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</si>
  <si>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</si>
  <si>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</si>
  <si>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</si>
  <si>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</si>
  <si>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</si>
  <si>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</si>
  <si>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</si>
  <si>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</si>
  <si>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</si>
  <si>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</si>
  <si>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</si>
  <si>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</si>
  <si>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</si>
  <si>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</si>
  <si>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</si>
  <si>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</si>
  <si>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</si>
  <si>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</si>
  <si>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</si>
  <si>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</si>
  <si>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</si>
  <si>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</si>
  <si>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</si>
  <si>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</si>
  <si>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</si>
  <si>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</si>
  <si>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</si>
  <si>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</si>
  <si>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</si>
  <si>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</si>
  <si>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</si>
  <si>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</si>
  <si>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</si>
  <si>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</si>
  <si>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</si>
  <si>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</si>
  <si>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</si>
  <si>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</si>
  <si>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</si>
  <si>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</si>
  <si>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</si>
  <si>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</si>
  <si>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</si>
  <si>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</si>
  <si>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</si>
  <si>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</si>
  <si>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</si>
  <si>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</si>
  <si>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</si>
  <si>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</si>
  <si>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</si>
  <si>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</si>
  <si>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</si>
  <si>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</si>
  <si>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</si>
  <si>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</si>
  <si>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</si>
  <si>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</si>
  <si>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</si>
  <si>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</si>
  <si>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</si>
  <si>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</si>
  <si>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</si>
  <si>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</si>
  <si>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</si>
  <si>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</si>
  <si>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</si>
  <si>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</si>
  <si>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</si>
  <si>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</si>
  <si>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</si>
  <si>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</si>
  <si>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</si>
  <si>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</si>
  <si>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</si>
  <si>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</si>
  <si>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</si>
  <si>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</si>
  <si>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</si>
  <si>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</si>
  <si>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</si>
  <si>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</si>
  <si>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</si>
  <si>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</si>
  <si>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</si>
  <si>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</si>
  <si>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</si>
  <si>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</si>
  <si>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</si>
  <si>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</si>
  <si>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</si>
  <si>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</si>
  <si>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</si>
  <si>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</si>
  <si>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</si>
  <si>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</si>
  <si>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</si>
  <si>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</si>
  <si>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</si>
  <si>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</si>
  <si>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</si>
  <si>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</si>
  <si>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</si>
  <si>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</si>
  <si>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</si>
  <si>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</si>
  <si>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</si>
  <si>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</si>
  <si>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</si>
  <si>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</si>
  <si>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</si>
  <si>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</si>
  <si>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</si>
  <si>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</si>
  <si>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</si>
  <si>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</si>
  <si>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</si>
  <si>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</si>
  <si>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</si>
  <si>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</si>
  <si>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</si>
  <si>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</si>
  <si>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</si>
  <si>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</si>
  <si>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</si>
  <si>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</si>
  <si>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</si>
  <si>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</si>
  <si>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</si>
  <si>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</si>
  <si>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</si>
  <si>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</si>
  <si>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</si>
  <si>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</si>
  <si>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</si>
  <si>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</si>
  <si>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</si>
  <si>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</si>
  <si>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</si>
  <si>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</si>
  <si>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</si>
  <si>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</si>
  <si>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</si>
  <si>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</si>
  <si>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</si>
  <si>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</si>
  <si>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</si>
  <si>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</si>
  <si>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</si>
  <si>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</si>
  <si>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</si>
  <si>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</si>
  <si>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</si>
  <si>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</si>
  <si>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</si>
  <si>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</si>
  <si>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</si>
  <si>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</si>
  <si>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</si>
  <si>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</si>
  <si>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</si>
  <si>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</si>
  <si>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</si>
  <si>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</si>
  <si>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</si>
  <si>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</si>
  <si>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</si>
  <si>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</si>
  <si>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</si>
  <si>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</si>
  <si>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</si>
  <si>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</si>
  <si>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</si>
  <si>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</si>
  <si>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</si>
  <si>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</si>
  <si>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</si>
  <si>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</si>
  <si>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</si>
  <si>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</si>
  <si>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</si>
  <si>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</si>
  <si>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</si>
  <si>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</si>
  <si>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</si>
  <si>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</si>
  <si>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</si>
  <si>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</si>
  <si>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</si>
  <si>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</si>
  <si>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</si>
  <si>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</si>
  <si>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</si>
  <si>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</si>
  <si>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</si>
  <si>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</si>
  <si>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</si>
  <si>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</si>
  <si>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</si>
  <si>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</si>
  <si>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</si>
  <si>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</si>
  <si>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</si>
  <si>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</si>
  <si>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</si>
  <si>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</si>
  <si>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</si>
  <si>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</si>
  <si>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</si>
  <si>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</si>
  <si>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</si>
  <si>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</si>
  <si>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</si>
  <si>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</si>
  <si>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</si>
  <si>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</si>
  <si>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</si>
  <si>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</si>
  <si>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</si>
  <si>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</si>
  <si>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</si>
  <si>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</si>
  <si>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</si>
  <si>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</si>
  <si>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</si>
  <si>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</si>
  <si>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</si>
  <si>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</si>
  <si>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</si>
  <si>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</si>
  <si>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</si>
  <si>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</si>
  <si>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</si>
  <si>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</si>
  <si>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</si>
  <si>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</si>
  <si>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</si>
  <si>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</si>
  <si>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</si>
  <si>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</si>
  <si>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</si>
  <si>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</si>
  <si>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</si>
  <si>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</si>
  <si>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</si>
  <si>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</si>
  <si>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</si>
  <si>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</si>
  <si>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</si>
  <si>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</si>
  <si>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</si>
  <si>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</si>
  <si>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</si>
  <si>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</si>
  <si>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</si>
  <si>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</si>
  <si>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</si>
  <si>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</si>
  <si>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</si>
  <si>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</si>
  <si>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</si>
  <si>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</si>
  <si>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</si>
  <si>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</si>
  <si>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</si>
  <si>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</si>
  <si>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</si>
  <si>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</si>
  <si>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</si>
  <si>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</si>
  <si>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</si>
  <si>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</si>
  <si>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</si>
  <si>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</si>
  <si>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</si>
  <si>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</si>
  <si>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</si>
  <si>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</si>
  <si>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</si>
  <si>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</si>
  <si>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</si>
  <si>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</si>
  <si>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</si>
  <si>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</si>
  <si>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</si>
  <si>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</si>
  <si>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</si>
  <si>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</si>
  <si>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</si>
  <si>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</si>
  <si>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</si>
  <si>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</si>
  <si>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</si>
  <si>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</si>
  <si>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</si>
  <si>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</si>
  <si>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</si>
  <si>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</si>
  <si>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</si>
  <si>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</si>
  <si>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</si>
  <si>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</si>
  <si>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</si>
  <si>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</si>
  <si>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</si>
  <si>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</si>
  <si>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</si>
  <si>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</si>
  <si>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</si>
  <si>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</si>
  <si>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</si>
  <si>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</si>
  <si>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</si>
  <si>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</si>
  <si>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</si>
  <si>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</si>
  <si>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</si>
  <si>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</si>
  <si>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</si>
  <si>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</si>
  <si>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</si>
  <si>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</si>
  <si>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</si>
  <si>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</si>
  <si>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</si>
  <si>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</si>
  <si>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</si>
  <si>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</si>
  <si>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</si>
  <si>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</si>
  <si>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</si>
  <si>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</si>
  <si>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</si>
  <si>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</si>
  <si>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</si>
  <si>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</si>
  <si>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</si>
  <si>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</si>
  <si>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</si>
  <si>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</si>
  <si>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</si>
  <si>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</si>
  <si>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</si>
  <si>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</si>
  <si>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</si>
  <si>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</si>
  <si>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</si>
  <si>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</si>
  <si>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</si>
  <si>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</si>
  <si>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</si>
  <si>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</si>
  <si>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</si>
  <si>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</si>
  <si>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</si>
  <si>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</si>
  <si>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</si>
  <si>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</si>
  <si>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</si>
  <si>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</si>
  <si>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</si>
  <si>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</si>
  <si>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</si>
  <si>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</si>
  <si>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</si>
  <si>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</si>
  <si>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</si>
  <si>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</si>
  <si>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</si>
  <si>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</si>
  <si>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</si>
  <si>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</si>
  <si>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</si>
  <si>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</si>
  <si>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</si>
  <si>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</si>
  <si>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</si>
  <si>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</si>
  <si>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</si>
  <si>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</si>
  <si>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</si>
  <si>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</si>
  <si>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</si>
  <si>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</si>
  <si>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</si>
  <si>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</si>
  <si>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</si>
  <si>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</si>
  <si>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</si>
  <si>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</si>
  <si>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</si>
  <si>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</si>
  <si>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</si>
  <si>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</si>
  <si>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</si>
  <si>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</si>
  <si>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</si>
  <si>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</si>
  <si>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</si>
  <si>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</si>
  <si>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</si>
  <si>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</si>
  <si>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</si>
  <si>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</si>
  <si>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</si>
  <si>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</si>
  <si>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</si>
  <si>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</si>
  <si>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</si>
  <si>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</si>
  <si>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</si>
  <si>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</si>
  <si>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</si>
  <si>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</si>
  <si>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</si>
  <si>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</si>
  <si>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</si>
  <si>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</si>
  <si>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</si>
  <si>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</si>
  <si>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</si>
  <si>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</si>
  <si>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</si>
  <si>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</si>
  <si>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Mean Goal</t>
  </si>
  <si>
    <t>Median Goal</t>
  </si>
  <si>
    <t>Successful</t>
  </si>
  <si>
    <t>Mean Pledge</t>
  </si>
  <si>
    <t>Median Pledge</t>
  </si>
  <si>
    <t>Failed</t>
  </si>
  <si>
    <t>Standart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</si>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</sst>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_-[$$-409]* #,##0.00_ ;_-[$$-409]* \-#,##0.00\ ;_-[$$-409]* &quot;-&quot;??_ ;_-@_ "/>
    <numFmt numFmtId="166" formatCode="0.0%"/>
    <numFmt numFmtId="167" formatCode="_-[$$-409]* #,##0_ ;_-[$$-409]* \-#,##0\ ;_-[$$-409]* &quot;-&quot;??_ ;_-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onsolas"/>
      <family val="3"/>
      <charset val="162"/>
    </font>
    <font>
      <b/>
      <sz val="11"/>
      <color rgb="FFFF0000"/>
      <name val="Calibri"/>
      <family val="2"/>
      <charset val="162"/>
      <scheme val="minor"/>
    </font>
    <font>
      <sz val="11"/>
      <color rgb="FFFF0000"/>
      <name val="Calibri"/>
      <family val="2"/>
      <scheme val="minor"/>
    </font>
    <font>
      <sz val="12"/>
      <color rgb="FFFF0000"/>
      <name val="Consolas"/>
      <family val="3"/>
      <charset val="162"/>
    </font>
    <font>
      <sz val="14"/>
      <color rgb="FF2D3B45"/>
      <name val="Arial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1" applyNumberFormat="1" applyFont="1"/>
    <xf numFmtId="0" fontId="3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165" fontId="5" fillId="0" borderId="0" xfId="0" applyNumberFormat="1" applyFont="1"/>
    <xf numFmtId="164" fontId="5" fillId="0" borderId="0" xfId="0" applyNumberFormat="1" applyFont="1"/>
    <xf numFmtId="166" fontId="5" fillId="0" borderId="0" xfId="1" applyNumberFormat="1" applyFont="1"/>
    <xf numFmtId="0" fontId="6" fillId="0" borderId="0" xfId="0" applyFont="1"/>
    <xf numFmtId="49" fontId="5" fillId="0" borderId="0" xfId="0" applyNumberFormat="1" applyFont="1"/>
    <xf numFmtId="14" fontId="5" fillId="0" borderId="0" xfId="0" applyNumberFormat="1" applyFont="1"/>
    <xf numFmtId="0" fontId="7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5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 vertical="center"/>
    </xf>
  </cellXfs>
  <cellStyles count="2">
    <cellStyle name="Normal" xfId="0" builtinId="0"/>
    <cellStyle name="Percent" xfId="1" builtinId="5"/>
  </cellStyles>
  <dxfs count="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OMER YILDIRIM.xlsx]Sheet1!PivotTable1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400" b="0" i="0" u="none" strike="noStrike" baseline="0">
                <a:effectLst/>
              </a:rPr>
              <a:t>Parent Category Outcomes</a:t>
            </a:r>
            <a:endParaRPr lang="tr-TR"/>
          </a:p>
        </c:rich>
      </c:tx>
      <c:layout>
        <c:manualLayout>
          <c:xMode val="edge"/>
          <c:yMode val="edge"/>
          <c:x val="0.44727777777777777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3-4DD0-BF34-1501A9599BB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3-4DD0-BF34-1501A9599BB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C3-4DD0-BF34-1501A9599BB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3-4DD0-BF34-1501A9599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513272"/>
        <c:axId val="312514256"/>
      </c:barChart>
      <c:catAx>
        <c:axId val="312513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12514256"/>
        <c:crosses val="autoZero"/>
        <c:auto val="1"/>
        <c:lblAlgn val="ctr"/>
        <c:lblOffset val="100"/>
        <c:noMultiLvlLbl val="0"/>
      </c:catAx>
      <c:valAx>
        <c:axId val="31251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1251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OMER YILDIRIM.xlsx]Subcategory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D-4463-9173-B08A00CF02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CD-4463-9173-B08A00CF02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CD-4463-9173-B08A00CF0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9874984"/>
        <c:axId val="689875640"/>
      </c:barChart>
      <c:catAx>
        <c:axId val="68987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9875640"/>
        <c:crosses val="autoZero"/>
        <c:auto val="1"/>
        <c:lblAlgn val="ctr"/>
        <c:lblOffset val="100"/>
        <c:noMultiLvlLbl val="0"/>
      </c:catAx>
      <c:valAx>
        <c:axId val="68987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8987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OMER YILDIRIM.xlsx]Outcomes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D-4027-956D-EFCF09EC644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5D-4027-956D-EFCF09EC644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5D-4027-956D-EFCF09EC644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5D-4027-956D-EFCF09EC6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795736"/>
        <c:axId val="700710944"/>
      </c:lineChart>
      <c:catAx>
        <c:axId val="80179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700710944"/>
        <c:crosses val="autoZero"/>
        <c:auto val="1"/>
        <c:lblAlgn val="ctr"/>
        <c:lblOffset val="100"/>
        <c:noMultiLvlLbl val="0"/>
      </c:catAx>
      <c:valAx>
        <c:axId val="70071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0179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AC7486F-FDE4-413B-8BEC-6764D0D1B28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5BA594-15DE-4727-AF31-808888D4154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64DD1E-093E-4864-91A8-FBB17E8CA3DB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7</xdr:row>
      <xdr:rowOff>11906</xdr:rowOff>
    </xdr:from>
    <xdr:to>
      <xdr:col>22</xdr:col>
      <xdr:colOff>190500</xdr:colOff>
      <xdr:row>37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03E29-8618-4395-9E4C-08080EE6E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447676</xdr:colOff>
      <xdr:row>4</xdr:row>
      <xdr:rowOff>133350</xdr:rowOff>
    </xdr:from>
    <xdr:to>
      <xdr:col>16</xdr:col>
      <xdr:colOff>476251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F02D8-2365-4409-9FB3-D20A7A71D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3</xdr:row>
      <xdr:rowOff>47625</xdr:rowOff>
    </xdr:from>
    <xdr:to>
      <xdr:col>19</xdr:col>
      <xdr:colOff>447675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E12D1-AE8D-4604-AF01-0E966C9E2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E90F7D-7FAF-44A9-8C60-1E3545CCD75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2E3A5F2-7D1B-44FA-9BB6-CD8CE4C7A0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4587" cy="60771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tr-TR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y Yildirim" refreshedDate="43903.615946874997" createdVersion="6" refreshedVersion="6" minRefreshableVersion="3" recordCount="4114" xr:uid="{371B8DFF-072C-4D80-9E75-F3184651FD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166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y Yildirim" refreshedDate="43903.667260532406" createdVersion="6" refreshedVersion="6" minRefreshableVersion="3" recordCount="4114" xr:uid="{E539EEC7-60F1-4CE8-9BBD-B140E9D8E8E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6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.05.2009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15.03.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.05.2009"/>
          <s v="Qtr1"/>
          <s v="Qtr2"/>
          <s v="Qtr3"/>
          <s v="Qtr4"/>
          <s v="&gt;15.03.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.05.2009"/>
          <s v="2009"/>
          <s v="2010"/>
          <s v="2011"/>
          <s v="2012"/>
          <s v="2013"/>
          <s v="2014"/>
          <s v="2015"/>
          <s v="2016"/>
          <s v="2017"/>
          <s v="&gt;15.03.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.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.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.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.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.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.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.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.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.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.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.1999999999999993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.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.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.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0.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.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.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.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.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.6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.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.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.6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.1499999999999999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.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.0699999999999998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0.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.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.0199999999999996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.4499999999999993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.8499999999999996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.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.2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.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.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.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.1399999999999999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.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.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.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.1299999999999999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.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.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.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.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.0099999999999998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.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.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.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0.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0.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.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.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.0900000000000001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.559999999999999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.6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.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.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.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.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.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.2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.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.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.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0.57999999999999996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.1499999999999999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.1299999999999999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.1299999999999999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.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.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.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.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0.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.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.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.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.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.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.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.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.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.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.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0.56000000000000005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.0099999999999998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.2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.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.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.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.2200000000000006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.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.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0.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0.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.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.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0.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.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.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.110000000000000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.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.1000000000000001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.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.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.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.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.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.2599999999999998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.7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.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.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0.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.1000000000000001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.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.5199999999999996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.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.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.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.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.3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.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.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.0900000000000001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.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.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.2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.2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.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.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.1599999999999999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.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0.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.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.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.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.6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.100000000000000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.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.1399999999999999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.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.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0.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.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.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.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.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.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.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.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.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.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.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.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.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.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.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.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.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.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.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.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.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.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.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.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.7300000000000004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.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0.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.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.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.1499999999999999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.7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.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.1299999999999999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.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.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.1200000000000001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.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.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.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.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0.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.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.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0.0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0.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.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.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.1299999999999999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0.2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.1599999999999999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.5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.0299999999999998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0.4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.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.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.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0.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.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.1399999999999999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.1399999999999999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.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.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.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.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.1200000000000001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.7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.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.110000000000000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.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.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.0900000000000001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.5299999999999998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.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.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.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.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.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.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.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0.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.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.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.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0.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.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.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.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.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.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.2599999999999998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0.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.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0.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.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.110000000000000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.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.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.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.1000000000000001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.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.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.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.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.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.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.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.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.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.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.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.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.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.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.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.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.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0.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.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.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.0499999999999998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0.3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.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.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.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.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.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.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.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.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.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.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.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.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0.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.5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.2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.2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.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.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.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.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.1599999999999999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0.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.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.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.1499999999999999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.1499999999999999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.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.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.1299999999999999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.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.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.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0.56000000000000005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.2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.100000000000000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.2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.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.0900000000000001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.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.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.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.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.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.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.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.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.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.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.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0.28999999999999998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.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.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.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.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.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.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.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.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0.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.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.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.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.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.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.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.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.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0.0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.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.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0.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0.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.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.110000000000000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.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.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.43000000000000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.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.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.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.0000000000000007E-2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.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.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.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.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.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.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.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.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.1499999999999999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.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.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.1200000000000001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.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.12000000000000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.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.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.120000000000000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0.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.1000000000000001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.1000000000000001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.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.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.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.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.0900000000000001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.2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.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.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.8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.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.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.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0.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.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.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.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0.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0.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0.28000000000000003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.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.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.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.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.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.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.1399999999999999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0.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.110000000000000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.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.0900000000000001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.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.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.1299999999999999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.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.0900000000000001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.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.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.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.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.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0.0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.0000000000000007E-2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0.4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.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.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0.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0.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.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.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0.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.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.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.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.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.670000000000002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.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.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.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.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.0900000000000001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.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.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.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.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.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.2400000000000002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.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.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.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.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.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0.7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0.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.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.1599999999999999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.1599999999999999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.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.1599999999999999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.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.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.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.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.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0.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.1399999999999999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.7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0.0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.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.4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.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.110000000000000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.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.100000000000000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.100000000000000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.1000000000000001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.0900000000000001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.0900000000000001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.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.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.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.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.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.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.1399999999999999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.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.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.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0.4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.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.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.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.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.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.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.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.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.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.1200000000000001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.1200000000000001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.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.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.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.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.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.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.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.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.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.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.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0.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.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.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.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.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.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0.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.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.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.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.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.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.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.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.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.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.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.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.1299999999999999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.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0.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.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.110000000000000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.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0.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0.28000000000000003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.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.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.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.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0.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.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.110000000000000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.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0.56999999999999995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.1399999999999999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.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0.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.0900000000000001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.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.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.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.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.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.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.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.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0.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.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.110000000000000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.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.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.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.090000000000000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.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.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.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.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.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.1200000000000001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.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0.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.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.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.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0.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.2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.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.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.5299999999999998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.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0.7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0.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.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.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.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.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.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.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.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.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.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.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.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.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.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.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.100000000000000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.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.2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.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.5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.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.2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.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0.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0.4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.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0.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.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.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.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.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.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0.0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.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.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.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.1599999999999999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0.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.1599999999999999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.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.1499999999999999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.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.1499999999999999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0.0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.1499999999999999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0.0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.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.1399999999999999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.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.1399999999999999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.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.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.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.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.1299999999999999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.5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.1200000000000001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0.0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.8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.1200000000000001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.120000000000000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.110000000000000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.110000000000000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.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.110000000000000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.110000000000000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.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0.28000000000000003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.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.1000000000000001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0.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.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0.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.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.8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.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0.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.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.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.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.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.2699999999999996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.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.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.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.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.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.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.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.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.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.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.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.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.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.3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.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.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.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.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.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.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.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.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.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.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.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.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.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.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.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.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.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.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.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.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.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.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.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.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.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.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.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.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.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.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.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.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.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.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0.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.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0.4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.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.1499999999999999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.3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.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.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.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.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0.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0.2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.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.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0.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.110000000000000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.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.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.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.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.5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.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.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.1499999999999999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.1000000000000001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.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.1399999999999999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.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.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.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.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.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.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.1299999999999999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.1200000000000001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0.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.100000000000000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0.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0.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.8899999999999997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.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.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.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.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.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.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.090000000000000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0.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.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.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.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.1599999999999999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.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.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0.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.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0.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.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.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.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0.0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.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.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.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0.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.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.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.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.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.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.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.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.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0.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.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.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.110000000000000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.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0.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.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.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.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.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.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.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.0900000000000001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0.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0.1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.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.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.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.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.1299999999999999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.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.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.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.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.0299999999999998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.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.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.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.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.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0.0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0.28999999999999998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.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.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.1499999999999999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.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.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.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.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.1399999999999999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.1299999999999999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.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.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0.2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.1299999999999999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.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.3199999999999998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0.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.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.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0.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.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.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.8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0.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.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.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0.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.110000000000000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.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.1000000000000001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.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.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.7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.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0.1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.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.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.0900000000000001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.0900000000000001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.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.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.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0.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0.5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.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.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0.2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.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.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0.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.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.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.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.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.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0.28999999999999998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.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.7799999999999994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.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.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.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.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.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.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.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0.6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.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.1000000000000001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.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.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.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.090000000000000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.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.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.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.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.059999999999999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0.14000000000000001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0.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.1499999999999999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.1399999999999999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.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.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0.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0.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.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.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.1200000000000001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0.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0.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.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0.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.110000000000000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.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.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0.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.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.1399999999999999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0.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.2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0.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.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0.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.0900000000000001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.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0.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.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.3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.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.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.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.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.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0.14000000000000001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0.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.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.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.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.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0.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.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.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.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0.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.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.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.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.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.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.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.0699999999999998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.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.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.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.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.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0.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0.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.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0.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.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.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.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.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.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.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.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.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.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0.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.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.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.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.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.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.0900000000000001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.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.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.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.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.2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0.0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.2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.2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.4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.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.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.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.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.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.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0.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0.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0.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.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0.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.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.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.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.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.1599999999999999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.1599999999999999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.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0.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.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.1399999999999999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.1399999999999999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.1399999999999999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0.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.1299999999999999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.1299999999999999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.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.1299999999999999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.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.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.1299999999999999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.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.1299999999999999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.1299999999999999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.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0.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.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.1200000000000001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.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.6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.1200000000000001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.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.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.110000000000000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0.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.110000000000000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.110000000000000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.110000000000000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.2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.110000000000000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.100000000000000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.2000000000000002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.1000000000000001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.100000000000000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.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.10000000000000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.1000000000000001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.09000000000000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.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.0900000000000001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.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0.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.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.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.0900000000000001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0.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.09000000000000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0.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.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.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.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.2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.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0.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.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.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0.9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.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.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.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.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.6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.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.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.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.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0.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.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.1599999999999999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.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.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.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.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.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.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.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.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.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.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.1200000000000001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.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0.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.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.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.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.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0.0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.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.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.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.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.1599999999999999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.1599999999999999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0.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.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.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.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.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.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.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.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.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.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.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.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.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.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.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.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.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.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.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.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.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.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.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.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.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.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.1200000000000001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.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.1200000000000001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0.0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.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.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.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.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.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.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.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.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.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0.1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.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0.2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0.14000000000000001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.1000000000000001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0.1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0.0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.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0.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.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0.2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.1000000000000001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.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.2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.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.2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.1399999999999999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.2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.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0.0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.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.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.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0.0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0.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.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.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.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.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.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0.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0.0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0.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.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.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.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.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0.3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.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.3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.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.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.1399999999999999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.1399999999999999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.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.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.1299999999999999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.1299999999999999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.1299999999999999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0.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.110000000000000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.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.110000000000000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.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.100000000000000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.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.100000000000000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.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.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.1000000000000001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.7799999999999994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.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.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0.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.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.0900000000000001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.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.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0.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.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.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.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.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0.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.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.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.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.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.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.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.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.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.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.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.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.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.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.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0.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.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.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.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.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0.6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.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.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.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.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.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.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.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.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0.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.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.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.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0.28999999999999998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.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.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.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.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.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.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.0299999999999998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0.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.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.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.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.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.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.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.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.1499999999999999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.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.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.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.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.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.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.1499999999999999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.1499999999999999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.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.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.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0.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.1399999999999999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.1399999999999999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.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.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.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.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.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.1200000000000001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.1200000000000001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.3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.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0.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.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.110000000000000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.110000000000000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0.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.1000000000000001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.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.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.0900000000000001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.0900000000000001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.0900000000000001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.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.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0.0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.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.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.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.1399999999999999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.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.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.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.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.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.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.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.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.4700000000000002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0.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.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.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.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.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.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.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.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.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.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.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.2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0.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.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.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.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0.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.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0.0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.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.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.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.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.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0.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.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.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.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.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.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.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.4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.1599999999999999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.1599999999999999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.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.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.0000000000000007E-2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.1599999999999999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.1599999999999999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.1499999999999999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.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.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0.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.1499999999999999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.1399999999999999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.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0.0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0.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0.14000000000000001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0.0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.1399999999999999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0.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.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.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.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.7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.1000000000000001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.3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0.0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.2599999999999998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.1299999999999999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.1299999999999999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.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.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.1200000000000001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.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.120000000000000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.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.1200000000000001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.1200000000000001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.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.110000000000000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.11000000000000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.110000000000000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.110000000000000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0.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.110000000000000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.110000000000000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.0000000000000007E-2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.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.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.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0.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.1000000000000001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.100000000000000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.0900000000000001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.0900000000000001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.0900000000000001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.0900000000000001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.0900000000000001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.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.090000000000000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.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.0900000000000001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.0900000000000001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.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.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.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.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.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.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.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.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.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0.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.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.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0.4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0.0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.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.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.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0.0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.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.1299999999999999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0.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.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.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.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.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0.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.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.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.1200000000000001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.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.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.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0.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.6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.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.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.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.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.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0.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.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.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.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.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.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.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.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.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.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.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.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0.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.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.0900000000000001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.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.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.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.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.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0.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.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.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.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.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.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.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0.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.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.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.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.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.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.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.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.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.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.2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.2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.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0.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0.6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.2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.2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.2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0.0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0.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.2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0.0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0.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0.3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.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.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.0900000000000001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.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.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.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.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.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.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.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.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0.0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.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.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.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.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0.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.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.1499999999999999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.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.1000000000000001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.1399999999999999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0.0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.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.1399999999999999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0.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.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.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.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.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0.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.1200000000000001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.4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.120000000000000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0.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.4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0.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.100000000000000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.1000000000000001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0.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.1000000000000001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.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.0900000000000001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.0900000000000001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0.55000000000000004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0.0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.0900000000000001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0.0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.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.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.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.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0.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.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0.0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.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.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.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.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.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0.0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.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.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.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.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.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.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.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.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.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0.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.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.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.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.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.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.3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.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0.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0.0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.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.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.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.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.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.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.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.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.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.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.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.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.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.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.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.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.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.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.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.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.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.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.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.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.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0.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0.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.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.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.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0.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0.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.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.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.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0.2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.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0.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0.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.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.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.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.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.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.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.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0.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.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0.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0.0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0.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0.0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0.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0.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0.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.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.110000000000000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0.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.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.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.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.2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.2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.2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.6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0.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.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.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.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.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.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0.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.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.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0.0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0.2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0.14000000000000001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.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.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.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.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.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0.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.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.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.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.1599999999999999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.1599999999999999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.1599999999999999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0.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.1599999999999999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.1000000000000001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.1499999999999999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.0000000000000007E-2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.5999999999999996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.1499999999999999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0.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0.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0.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.1399999999999999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0.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.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.1399999999999999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.1399999999999999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.1299999999999999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.1299999999999999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0.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.1200000000000001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.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.1200000000000001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0.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.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.110000000000000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.110000000000000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.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.100000000000000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.10000000000000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0.0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.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0.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.2000000000000002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.100000000000000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.1000000000000001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.1000000000000001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0.14000000000000001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.1499999999999999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.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.0900000000000001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.0900000000000001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.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.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.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0.2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.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.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0.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.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.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.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.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.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.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.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.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.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.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.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.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.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0.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.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0.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.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.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0.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.0000000000000007E-2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0.0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.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.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.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.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.4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.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.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0.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.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.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.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.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.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.1599999999999999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.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.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.1499999999999999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.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.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0.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0.28000000000000003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0.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.0699999999999998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.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.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.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.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0.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.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.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.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.0499999999999998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0.0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.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.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.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.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.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.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.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.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.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.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.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.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.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0.14000000000000001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.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0.0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.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.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.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.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.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.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.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0.0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.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.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.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.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.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.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.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.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.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.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.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.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0.0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.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0.4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.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.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.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0.4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.0000000000000007E-2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.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0.0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.1200000000000001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.3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.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.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0.0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.1299999999999999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.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.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.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0.1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0.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0.0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0.0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.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.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.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0.0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0.0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.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.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.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.1000000000000001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0.0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.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0.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0.0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.090000000000000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.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.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.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.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.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.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0.0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.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0.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.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0.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0.0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.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.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.0000000000000007E-2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.2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.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0.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0.0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.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0.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0.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.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.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.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.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0.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0.1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.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0.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0.0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.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.5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0.0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0.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0.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.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.1499999999999999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0.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.1399999999999999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.0000000000000007E-2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.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0.0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.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0.28000000000000003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0.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0.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0.14000000000000001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.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.1200000000000001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.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.0900000000000001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0.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.11000000000000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.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.110000000000000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.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.110000000000000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.110000000000000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.110000000000000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.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0.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.1000000000000001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0.0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.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.1000000000000001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.100000000000000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.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0.0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.0900000000000001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0.0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.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.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.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.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.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.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.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.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.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0.0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.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.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.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.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.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0.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0.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.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.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0.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0.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.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0.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0.0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.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0.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.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.3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.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.3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.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.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.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.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0.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.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.110000000000000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.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0.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.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.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.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.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.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.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0.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.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0.0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.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0.2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.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.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.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0.3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.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.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.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.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.1599999999999999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.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.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.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0.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.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.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.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0.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0.0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0.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.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0.0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.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0.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0.28999999999999998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0.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0.0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.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.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0.0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.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0.14000000000000001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.2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.8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.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.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0.0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0.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0.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.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0.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0.28000000000000003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.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0.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0.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.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.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0.0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0.0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0.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.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0.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.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.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.1399999999999999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.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0.0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.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.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.1399999999999999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0.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.0900000000000001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.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.7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.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0.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.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.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0.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.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.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0.0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0.0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0.0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.1599999999999999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.110000000000000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.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.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.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0.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.2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.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0.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.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.0000000000000007E-2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0.0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0.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0.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.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0.0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0.0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.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0.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.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0.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.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.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.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.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0.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.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.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.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.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.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.8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.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.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.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.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.1399999999999999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0.0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.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.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0.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.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0.0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.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.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.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0.0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.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.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.8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0.0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0.0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.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.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.2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0.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.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.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.2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.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.2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.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.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0.3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.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0.0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.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.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.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0.0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0.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.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.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0.0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0.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0.0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.1499999999999999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.1499999999999999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0.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.1499999999999999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.1499999999999999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0.0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.1499999999999999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0.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0.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.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.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0.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0.0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.1299999999999999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.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.1299999999999999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0.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0.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.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.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.1200000000000001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.1200000000000001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.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.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.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.110000000000000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0.0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.110000000000000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.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0.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0.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.1000000000000001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.1000000000000001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0.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0.0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.090000000000000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.18000000000000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.0900000000000001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.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.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.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0.0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.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.8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.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.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0.0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.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.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.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.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.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0.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.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.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.0000000000000007E-2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0.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0.5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.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.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.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.5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.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0.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.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.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.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.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.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.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.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0.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0.0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.3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.1499999999999999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.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.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.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.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.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.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0.0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.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0.0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.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.1399999999999999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0.0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.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0.0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0.0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.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.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.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.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.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.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0.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.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.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.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0.2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.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000000000000001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.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.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.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0.0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0.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0.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0.0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0.0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.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.0900000000000001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0.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0.0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0.0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.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.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.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0.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.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0.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.100000000000000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0.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.1599999999999999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.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.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.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.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0.0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0.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0.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0.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0.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.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0.0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.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.1299999999999999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.2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0.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0.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0.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.110000000000000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.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0.0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.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.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0.0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0.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0.0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0.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.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0.0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0.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.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.0900000000000001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0.0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.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0.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0.0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0.0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.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0.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0.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0.0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0.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0.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0.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0.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.1299999999999999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0.0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.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0.0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0.0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.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0.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.3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.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0.0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0.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.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.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.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0.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.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.1599999999999999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.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.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0.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.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.0000000000000007E-2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0.2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.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.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0.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0.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0.0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0.0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.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0.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.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0.0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0.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.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0.0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.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.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.3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.3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.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0.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.0000000000000007E-2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.1599999999999999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.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0.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.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.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0.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.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.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.5099999999999998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0.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.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0.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0.3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.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0.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0.0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8999999999999998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0.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.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0.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.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.0000000000000007E-2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.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0.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.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.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.2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0.1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0.6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.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0.56999999999999995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.1499999999999999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.3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0.28000000000000003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.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.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0.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.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0.0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.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0.0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.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.1299999999999999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.7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0.0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0.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0.0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.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0.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0.0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0.0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.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.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.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.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0.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0.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0.14000000000000001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0.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0.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.0000000000000007E-2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0.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.3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.3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0.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0.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0.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.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0.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0.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0.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0.0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0.0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0.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.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.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0.0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.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0.0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.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0.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.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.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.4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.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.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.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.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0.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0.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0.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0.0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.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.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0.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0.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.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.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0.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.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.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0.0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.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0.0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.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.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.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.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0.0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.2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.2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0.0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.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.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.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.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0.0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0.0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0.2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0.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.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0.0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0.0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.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0.28999999999999998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0.1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000000000000001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.1399999999999999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.1399999999999999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.279999999999999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0.0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.1299999999999999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.1299999999999999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.1299999999999999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0.28000000000000003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0.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0.1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.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.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.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0.28000000000000003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0.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.100000000000000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.100000000000000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0.0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.100000000000000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0.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.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.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.1800000000000002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.0900000000000001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0.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0.0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.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.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.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.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0.0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0.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.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.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0.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.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.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.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0.0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.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0.0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.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.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0.0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.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.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0.0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0.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0.0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.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0.2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.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.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0.0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.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0.0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0.0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0.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.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0.0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0.1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0.1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0.0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.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.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0.0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0.0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0.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0.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0.1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0.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.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0.0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.1599999999999999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0.0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.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.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0.0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0.0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.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0.0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0.3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0.0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0.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0.0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0.0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.1299999999999999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0.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.0000000000000007E-2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0.0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.100000000000000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0.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0.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0.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.0900000000000001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0.0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0.0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0.0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.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0.56999999999999995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.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.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0.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0.28000000000000003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0.0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.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0.0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.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0.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.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.1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0.0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0.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.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0.14000000000000001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.0000000000000007E-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0.0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.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0.0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0.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.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0.0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0.0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0.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0.0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0.0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0.0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0.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0.4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.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0.0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0.0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0.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0.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0.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0.0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.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.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0.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0.0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.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0.57999999999999996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0.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0.0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.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0.0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.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0.0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.5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.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.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.0000000000000007E-2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.0000000000000007E-2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0.1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0.0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0.0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.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0.0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0.0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0.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.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.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0.7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0.0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.4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0.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0.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0.0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.1299999999999999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0.0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0.0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.0000000000000007E-2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0.0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0.0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0.0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0.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0.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0.0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0.0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0.0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.0000000000000007E-2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0.0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.6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0.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.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0.0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.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0.0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.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0.0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.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0.2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0.0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0.0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.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0.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0.0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0.0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0.5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0.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0.0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0.6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0.0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0.0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0.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.9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0.1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0.28999999999999998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.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0.0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0.14000000000000001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0.0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0.0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0.0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0.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0.0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0.0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0.0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.1200000000000001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0.0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0.14000000000000001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.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0.0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0.0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0.0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0.0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.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0.0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0.0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0.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.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0.0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.0000000000000007E-2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0.0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0.1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0.0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.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0.0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0.0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0.0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0.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0.0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0.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0.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0.0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0.1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0.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0.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0.0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0.0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0.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0.0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0.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0.0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0.0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0.0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0.0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0.0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0.0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.1000000000000001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0.0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0.0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0.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0.0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0.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0.0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0.0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0.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.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0.0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0.0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0.0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.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0.0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0.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0.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.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0.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0.0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0.0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0.0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.0000000000000007E-2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0.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0.0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.0000000000000007E-2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0.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0.0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0.0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0.0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.0000000000000007E-2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0.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0.0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0.0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.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0.0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0.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0.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0.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0.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.0000000000000007E-2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0.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0.0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0.0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.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0.1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0.2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0.0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0.1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0.0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0.0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0.0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0.0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0.0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0.0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.3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0.0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0.0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0.0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0.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0.0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0.0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0.0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0.0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0.4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.0000000000000007E-2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.2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0.0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.8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0.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0.0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0.0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0.0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0.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0.0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0.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0.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0.2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0.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0.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0.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0.0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0.0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.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0.0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0.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0.0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0.0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0.0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0.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0.0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0.0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0.0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0.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0.0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0.0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0.0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0.0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0.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0.14000000000000001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0.0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.0000000000000007E-2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0.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0.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0.0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0.0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0.0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0.0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0.0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0.0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0.0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.0000000000000007E-2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0.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0.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0.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0.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0.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0.0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.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0.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0.0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0.0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0.0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0.0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0.0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0.0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0.0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0.0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0.0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.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0.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0.0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0.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0.28999999999999998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.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0.0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0.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0.57999999999999996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0.0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0.0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0.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0.1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0.0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0.0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0.0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0.0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0.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.0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0.0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0.0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0.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0.0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0.0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0.0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0.0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0.0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0.0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.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0.0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0.0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0.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0.0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0.0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0.0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0.0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.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0.0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0.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0.0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0.0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0.0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0.0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0.0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0.0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0.0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0.0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0.0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0.0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0.0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0.0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0.2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0.1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0.0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0.0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0.2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0.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0.1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0.0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0.0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0.0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0.0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0.0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0.0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0.0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0.0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0.0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0.0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0.0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0.0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0.0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0.28999999999999998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0.0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0.0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0.0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0.0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0.0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0.0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0.0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0.0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0.0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0.0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0.0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0.0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0.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0.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0.0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0.0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0.0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0.0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0.0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0.0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0.0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.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0.0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0.0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.0000000000000007E-2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.0000000000000007E-2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0.14000000000000001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0.0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0.0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0.0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.4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0.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0.14000000000000001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0.0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0.0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0.0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0.0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0.0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0.0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0.0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0.0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0.0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.6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0.0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0.0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0.0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0.0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0.0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0.0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0.0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0.0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0.0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0.0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0.0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0.0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0.0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0.0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0.0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0.0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0.0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0.0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0.0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0.0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.0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0.0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0.0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0.0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0.0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0.0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0.0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0.0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0.0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0.0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0.0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0.0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0.0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0.0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0.0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0.0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0.0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0.0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0.1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0.0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0.0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0.0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0.0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0.0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0.0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0.0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0.0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0.0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0.0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0.0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0.0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0.0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0.0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0.0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0.0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0.0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0.0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0.0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0.14000000000000001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0.0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0.0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0.0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0.0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0.0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0.0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0.0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0.0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0.0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0.0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0.0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0.0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0.0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0.0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0.0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0.0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0.0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0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0.0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0.0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0.0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0.0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0.0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0.0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0.0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0.0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0.0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0.0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0.0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0.0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0.0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0.0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0.0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0.0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0.0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.2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0.0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0.0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0.0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.1599999999999999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0.0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0.0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0.0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0.0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0.0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0.0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0.0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0.0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0.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0.0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0.0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0.0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0.0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0.0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0.0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0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0.0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0.0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0.0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0.0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0.0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0.0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0.0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0.0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0.0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0.0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0.0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0.0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0.0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0.0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0.0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0.0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0.0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0.0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0.0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0.0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0.0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0.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0.0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0.0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0.0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0.0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0.0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0.0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0.0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0.0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0.0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0.1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.3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0.0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0.0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0.0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0.0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0.0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0.0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0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0.0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0.0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0.0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0.0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0.0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0.1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0.0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0.0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0.0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0.0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0.0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0.0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0.0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0.0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0.0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0.0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0.0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0.0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0.0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0.0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0.0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0.0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0.0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C82583-CC60-4C10-BD28-993EE8B1A5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numFmtId="166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6381E-2CC9-4786-B486-EB76AA2BB53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numFmtId="166"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70FB2-9D8C-448B-825B-616A842BE8F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44068-0670-4C1B-B797-3493F1B0DF29}">
  <dimension ref="A1:F6"/>
  <sheetViews>
    <sheetView zoomScale="80" zoomScaleNormal="80" workbookViewId="0">
      <selection activeCell="Y27" sqref="Y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8323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25">
      <c r="A6" s="15" t="s">
        <v>8361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A775A-A871-4C14-902D-5C20B2686C41}">
  <dimension ref="A1:E7"/>
  <sheetViews>
    <sheetView workbookViewId="0">
      <selection activeCell="S19" sqref="S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99D8-4A4A-4994-90B4-ABE4228DF6EC}">
  <dimension ref="A3:F14"/>
  <sheetViews>
    <sheetView workbookViewId="0">
      <selection activeCell="M29" sqref="M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8367</v>
      </c>
      <c r="B5" s="16">
        <v>1</v>
      </c>
      <c r="C5" s="16">
        <v>4</v>
      </c>
      <c r="D5" s="16"/>
      <c r="E5" s="16">
        <v>9</v>
      </c>
      <c r="F5" s="16">
        <v>14</v>
      </c>
    </row>
    <row r="6" spans="1:6" x14ac:dyDescent="0.25">
      <c r="A6" s="15" t="s">
        <v>8368</v>
      </c>
      <c r="B6" s="16">
        <v>1</v>
      </c>
      <c r="C6" s="16">
        <v>15</v>
      </c>
      <c r="D6" s="16"/>
      <c r="E6" s="16">
        <v>49</v>
      </c>
      <c r="F6" s="16">
        <v>65</v>
      </c>
    </row>
    <row r="7" spans="1:6" x14ac:dyDescent="0.25">
      <c r="A7" s="15" t="s">
        <v>8369</v>
      </c>
      <c r="B7" s="16">
        <v>7</v>
      </c>
      <c r="C7" s="16">
        <v>28</v>
      </c>
      <c r="D7" s="16"/>
      <c r="E7" s="16">
        <v>136</v>
      </c>
      <c r="F7" s="16">
        <v>171</v>
      </c>
    </row>
    <row r="8" spans="1:6" x14ac:dyDescent="0.25">
      <c r="A8" s="15" t="s">
        <v>8370</v>
      </c>
      <c r="B8" s="16">
        <v>6</v>
      </c>
      <c r="C8" s="16">
        <v>60</v>
      </c>
      <c r="D8" s="16"/>
      <c r="E8" s="16">
        <v>216</v>
      </c>
      <c r="F8" s="16">
        <v>282</v>
      </c>
    </row>
    <row r="9" spans="1:6" x14ac:dyDescent="0.25">
      <c r="A9" s="15" t="s">
        <v>8371</v>
      </c>
      <c r="B9" s="16">
        <v>7</v>
      </c>
      <c r="C9" s="16">
        <v>67</v>
      </c>
      <c r="D9" s="16"/>
      <c r="E9" s="16">
        <v>200</v>
      </c>
      <c r="F9" s="16">
        <v>274</v>
      </c>
    </row>
    <row r="10" spans="1:6" x14ac:dyDescent="0.25">
      <c r="A10" s="15" t="s">
        <v>8372</v>
      </c>
      <c r="B10" s="16">
        <v>80</v>
      </c>
      <c r="C10" s="16">
        <v>422</v>
      </c>
      <c r="D10" s="16"/>
      <c r="E10" s="16">
        <v>474</v>
      </c>
      <c r="F10" s="16">
        <v>976</v>
      </c>
    </row>
    <row r="11" spans="1:6" x14ac:dyDescent="0.25">
      <c r="A11" s="15" t="s">
        <v>8373</v>
      </c>
      <c r="B11" s="16">
        <v>131</v>
      </c>
      <c r="C11" s="16">
        <v>527</v>
      </c>
      <c r="D11" s="16"/>
      <c r="E11" s="16">
        <v>567</v>
      </c>
      <c r="F11" s="16">
        <v>1225</v>
      </c>
    </row>
    <row r="12" spans="1:6" x14ac:dyDescent="0.25">
      <c r="A12" s="15" t="s">
        <v>8374</v>
      </c>
      <c r="B12" s="16">
        <v>99</v>
      </c>
      <c r="C12" s="16">
        <v>376</v>
      </c>
      <c r="D12" s="16"/>
      <c r="E12" s="16">
        <v>475</v>
      </c>
      <c r="F12" s="16">
        <v>950</v>
      </c>
    </row>
    <row r="13" spans="1:6" x14ac:dyDescent="0.25">
      <c r="A13" s="15" t="s">
        <v>8375</v>
      </c>
      <c r="B13" s="16">
        <v>17</v>
      </c>
      <c r="C13" s="16">
        <v>31</v>
      </c>
      <c r="D13" s="16">
        <v>50</v>
      </c>
      <c r="E13" s="16">
        <v>59</v>
      </c>
      <c r="F13" s="16">
        <v>157</v>
      </c>
    </row>
    <row r="14" spans="1:6" x14ac:dyDescent="0.2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4119" sqref="F4119"/>
    </sheetView>
  </sheetViews>
  <sheetFormatPr defaultColWidth="8.85546875" defaultRowHeight="18.75" customHeight="1" x14ac:dyDescent="0.25"/>
  <cols>
    <col min="2" max="2" width="38.42578125" style="3" customWidth="1"/>
    <col min="3" max="3" width="40.28515625" style="3" customWidth="1"/>
    <col min="4" max="4" width="16.710937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bestFit="1" customWidth="1"/>
    <col min="16" max="16" width="17.42578125" style="11" bestFit="1" customWidth="1"/>
    <col min="17" max="17" width="12.285156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ht="18.75" customHeight="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2" t="s">
        <v>8358</v>
      </c>
      <c r="S1" s="1" t="s">
        <v>8365</v>
      </c>
      <c r="T1" s="1" t="s">
        <v>8366</v>
      </c>
    </row>
    <row r="2" spans="1:20" ht="18.75" hidden="1" customHeight="1" x14ac:dyDescent="0.25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ROUND(E2/D2,2)</f>
        <v>78.14</v>
      </c>
      <c r="P2" s="10">
        <f>ROUND(E2/L2,2)</f>
        <v>88.6</v>
      </c>
      <c r="Q2" s="13" t="s">
        <v>8308</v>
      </c>
      <c r="R2" s="13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18.75" hidden="1" customHeight="1" x14ac:dyDescent="0.25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ROUND(E3/D3,2)</f>
        <v>215.35</v>
      </c>
      <c r="P3" s="10">
        <f t="shared" ref="P3:P66" si="1">ROUND(E3/L3,2)</f>
        <v>1389.36</v>
      </c>
      <c r="Q3" s="13" t="s">
        <v>8308</v>
      </c>
      <c r="R3" s="1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18.75" hidden="1" customHeight="1" x14ac:dyDescent="0.25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2.63</v>
      </c>
      <c r="P4" s="10">
        <f t="shared" si="1"/>
        <v>272.36</v>
      </c>
      <c r="Q4" s="13" t="s">
        <v>8308</v>
      </c>
      <c r="R4" s="13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18.75" hidden="1" customHeight="1" x14ac:dyDescent="0.25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5.43</v>
      </c>
      <c r="P5" s="10">
        <f t="shared" si="1"/>
        <v>116.35</v>
      </c>
      <c r="Q5" s="13" t="s">
        <v>8308</v>
      </c>
      <c r="R5" s="13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18.75" hidden="1" customHeight="1" x14ac:dyDescent="0.25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</v>
      </c>
      <c r="P6" s="10">
        <f t="shared" si="1"/>
        <v>188.51</v>
      </c>
      <c r="Q6" s="13" t="s">
        <v>8308</v>
      </c>
      <c r="R6" s="13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18.75" hidden="1" customHeight="1" x14ac:dyDescent="0.25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4.95</v>
      </c>
      <c r="P7" s="10">
        <f t="shared" si="1"/>
        <v>173.58</v>
      </c>
      <c r="Q7" s="13" t="s">
        <v>8308</v>
      </c>
      <c r="R7" s="13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18.75" hidden="1" customHeight="1" x14ac:dyDescent="0.25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11.82</v>
      </c>
      <c r="P8" s="10">
        <f t="shared" si="1"/>
        <v>29.19</v>
      </c>
      <c r="Q8" s="13" t="s">
        <v>8311</v>
      </c>
      <c r="R8" s="13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18.75" hidden="1" customHeight="1" x14ac:dyDescent="0.25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10.27</v>
      </c>
      <c r="P9" s="10">
        <f t="shared" si="1"/>
        <v>1323.25</v>
      </c>
      <c r="Q9" s="13" t="s">
        <v>8308</v>
      </c>
      <c r="R9" s="13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18.75" hidden="1" customHeight="1" x14ac:dyDescent="0.25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2.57</v>
      </c>
      <c r="P10" s="10">
        <f t="shared" si="1"/>
        <v>247.94</v>
      </c>
      <c r="Q10" s="13" t="s">
        <v>8308</v>
      </c>
      <c r="R10" s="13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18.75" hidden="1" customHeight="1" x14ac:dyDescent="0.25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1.91</v>
      </c>
      <c r="P11" s="10">
        <f t="shared" si="1"/>
        <v>86.16</v>
      </c>
      <c r="Q11" s="13" t="s">
        <v>8308</v>
      </c>
      <c r="R11" s="13" t="s">
        <v>8309</v>
      </c>
      <c r="S11" s="17">
        <f t="shared" si="2"/>
        <v>41389.364849537036</v>
      </c>
      <c r="T11" s="17">
        <f t="shared" si="3"/>
        <v>41425.5</v>
      </c>
    </row>
    <row r="12" spans="1:20" ht="18.75" hidden="1" customHeight="1" x14ac:dyDescent="0.25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1.57</v>
      </c>
      <c r="P12" s="10">
        <f t="shared" si="1"/>
        <v>849.67</v>
      </c>
      <c r="Q12" s="13" t="s">
        <v>8313</v>
      </c>
      <c r="R12" s="13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18.75" hidden="1" customHeight="1" x14ac:dyDescent="0.25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8.1999999999999993</v>
      </c>
      <c r="P13" s="10">
        <f t="shared" si="1"/>
        <v>422.02</v>
      </c>
      <c r="Q13" s="13" t="s">
        <v>8308</v>
      </c>
      <c r="R13" s="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18.75" hidden="1" customHeight="1" x14ac:dyDescent="0.25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3.17</v>
      </c>
      <c r="P14" s="10">
        <f t="shared" si="1"/>
        <v>259.25</v>
      </c>
      <c r="Q14" s="13" t="s">
        <v>8308</v>
      </c>
      <c r="R14" s="13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18.75" hidden="1" customHeight="1" x14ac:dyDescent="0.25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6.99</v>
      </c>
      <c r="P15" s="10">
        <f t="shared" si="1"/>
        <v>842.11</v>
      </c>
      <c r="Q15" s="13" t="s">
        <v>8308</v>
      </c>
      <c r="R15" s="13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18.75" hidden="1" customHeight="1" x14ac:dyDescent="0.25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3.48</v>
      </c>
      <c r="P16" s="10">
        <f t="shared" si="1"/>
        <v>511.79</v>
      </c>
      <c r="Q16" s="13" t="s">
        <v>8308</v>
      </c>
      <c r="R16" s="13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18.75" hidden="1" customHeight="1" x14ac:dyDescent="0.25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0.34</v>
      </c>
      <c r="P17" s="10">
        <f t="shared" si="1"/>
        <v>223.58</v>
      </c>
      <c r="Q17" s="13" t="s">
        <v>8308</v>
      </c>
      <c r="R17" s="13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18.75" hidden="1" customHeight="1" x14ac:dyDescent="0.25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1.26</v>
      </c>
      <c r="P18" s="10">
        <f t="shared" si="1"/>
        <v>64.569999999999993</v>
      </c>
      <c r="Q18" s="13" t="s">
        <v>8308</v>
      </c>
      <c r="R18" s="13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18.75" hidden="1" customHeight="1" x14ac:dyDescent="0.25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7.88</v>
      </c>
      <c r="P19" s="10">
        <f t="shared" si="1"/>
        <v>176.2</v>
      </c>
      <c r="Q19" s="13" t="s">
        <v>8308</v>
      </c>
      <c r="R19" s="13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18.75" hidden="1" customHeight="1" x14ac:dyDescent="0.25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27.91</v>
      </c>
      <c r="P20" s="10">
        <f t="shared" si="1"/>
        <v>83.8</v>
      </c>
      <c r="Q20" s="13" t="s">
        <v>8308</v>
      </c>
      <c r="R20" s="13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18.75" hidden="1" customHeight="1" x14ac:dyDescent="0.25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3.87</v>
      </c>
      <c r="P21" s="10">
        <f t="shared" si="1"/>
        <v>593.94000000000005</v>
      </c>
      <c r="Q21" s="13" t="s">
        <v>8308</v>
      </c>
      <c r="R21" s="13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18.75" hidden="1" customHeight="1" x14ac:dyDescent="0.25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14.6</v>
      </c>
      <c r="P22" s="10">
        <f t="shared" si="1"/>
        <v>134.36000000000001</v>
      </c>
      <c r="Q22" s="13" t="s">
        <v>8308</v>
      </c>
      <c r="R22" s="13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18.75" hidden="1" customHeight="1" x14ac:dyDescent="0.25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9.51</v>
      </c>
      <c r="P23" s="10">
        <f t="shared" si="1"/>
        <v>65.89</v>
      </c>
      <c r="Q23" s="13" t="s">
        <v>8316</v>
      </c>
      <c r="R23" s="1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18.75" hidden="1" customHeight="1" x14ac:dyDescent="0.25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9.75</v>
      </c>
      <c r="P24" s="10">
        <f t="shared" si="1"/>
        <v>426.93</v>
      </c>
      <c r="Q24" s="13" t="s">
        <v>8316</v>
      </c>
      <c r="R24" s="13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18.75" hidden="1" customHeight="1" x14ac:dyDescent="0.25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2.6</v>
      </c>
      <c r="P25" s="10">
        <f t="shared" si="1"/>
        <v>180.75</v>
      </c>
      <c r="Q25" s="13" t="s">
        <v>8308</v>
      </c>
      <c r="R25" s="13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18.75" hidden="1" customHeight="1" x14ac:dyDescent="0.25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1.1499999999999999</v>
      </c>
      <c r="P26" s="10">
        <f t="shared" si="1"/>
        <v>282.66000000000003</v>
      </c>
      <c r="Q26" s="13" t="s">
        <v>8308</v>
      </c>
      <c r="R26" s="13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18.75" hidden="1" customHeight="1" x14ac:dyDescent="0.25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3.82</v>
      </c>
      <c r="P27" s="10">
        <f t="shared" si="1"/>
        <v>128.38999999999999</v>
      </c>
      <c r="Q27" s="13" t="s">
        <v>8308</v>
      </c>
      <c r="R27" s="13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18.75" hidden="1" customHeight="1" x14ac:dyDescent="0.25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2.0699999999999998</v>
      </c>
      <c r="P28" s="10">
        <f t="shared" si="1"/>
        <v>136.63999999999999</v>
      </c>
      <c r="Q28" s="13" t="s">
        <v>8308</v>
      </c>
      <c r="R28" s="13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18.75" hidden="1" customHeight="1" x14ac:dyDescent="0.25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0.53</v>
      </c>
      <c r="P29" s="10">
        <f t="shared" si="1"/>
        <v>2928.93</v>
      </c>
      <c r="Q29" s="13" t="s">
        <v>8308</v>
      </c>
      <c r="R29" s="13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18.75" hidden="1" customHeight="1" x14ac:dyDescent="0.25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10.15</v>
      </c>
      <c r="P30" s="10">
        <f t="shared" si="1"/>
        <v>56.97</v>
      </c>
      <c r="Q30" s="13" t="s">
        <v>8316</v>
      </c>
      <c r="R30" s="13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18.75" hidden="1" customHeight="1" x14ac:dyDescent="0.25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4.0199999999999996</v>
      </c>
      <c r="P31" s="10">
        <f t="shared" si="1"/>
        <v>245.02</v>
      </c>
      <c r="Q31" s="13" t="s">
        <v>8308</v>
      </c>
      <c r="R31" s="13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18.75" hidden="1" customHeight="1" x14ac:dyDescent="0.25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9.4499999999999993</v>
      </c>
      <c r="P32" s="10">
        <f t="shared" si="1"/>
        <v>164.8</v>
      </c>
      <c r="Q32" s="13" t="s">
        <v>8316</v>
      </c>
      <c r="R32" s="13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18.75" hidden="1" customHeight="1" x14ac:dyDescent="0.25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4.8499999999999996</v>
      </c>
      <c r="P33" s="10">
        <f t="shared" si="1"/>
        <v>108.97</v>
      </c>
      <c r="Q33" s="13" t="s">
        <v>8308</v>
      </c>
      <c r="R33" s="1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18.75" hidden="1" customHeight="1" x14ac:dyDescent="0.25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5.26</v>
      </c>
      <c r="P34" s="10">
        <f t="shared" si="1"/>
        <v>54.88</v>
      </c>
      <c r="Q34" s="13" t="s">
        <v>8319</v>
      </c>
      <c r="R34" s="13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18.75" hidden="1" customHeight="1" x14ac:dyDescent="0.25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7.2</v>
      </c>
      <c r="P35" s="10">
        <f t="shared" si="1"/>
        <v>107.82</v>
      </c>
      <c r="Q35" s="13" t="s">
        <v>8316</v>
      </c>
      <c r="R35" s="13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18.75" hidden="1" customHeight="1" x14ac:dyDescent="0.25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3.55</v>
      </c>
      <c r="P36" s="10">
        <f t="shared" si="1"/>
        <v>91.21</v>
      </c>
      <c r="Q36" s="13" t="s">
        <v>8308</v>
      </c>
      <c r="R36" s="13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18.75" hidden="1" customHeight="1" x14ac:dyDescent="0.25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3.53</v>
      </c>
      <c r="P37" s="10">
        <f t="shared" si="1"/>
        <v>326.29000000000002</v>
      </c>
      <c r="Q37" s="13" t="s">
        <v>8308</v>
      </c>
      <c r="R37" s="13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18.75" hidden="1" customHeight="1" x14ac:dyDescent="0.25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2.94</v>
      </c>
      <c r="P38" s="10">
        <f t="shared" si="1"/>
        <v>483.34</v>
      </c>
      <c r="Q38" s="13" t="s">
        <v>8308</v>
      </c>
      <c r="R38" s="13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18.75" hidden="1" customHeight="1" x14ac:dyDescent="0.25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1.1399999999999999</v>
      </c>
      <c r="P39" s="10">
        <f t="shared" si="1"/>
        <v>161.26</v>
      </c>
      <c r="Q39" s="13" t="s">
        <v>8321</v>
      </c>
      <c r="R39" s="13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18.75" hidden="1" customHeight="1" x14ac:dyDescent="0.25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17.05</v>
      </c>
      <c r="P40" s="10">
        <f t="shared" si="1"/>
        <v>68.819999999999993</v>
      </c>
      <c r="Q40" s="13" t="s">
        <v>8308</v>
      </c>
      <c r="R40" s="13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18.75" hidden="1" customHeight="1" x14ac:dyDescent="0.25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1.36</v>
      </c>
      <c r="P41" s="10">
        <f t="shared" si="1"/>
        <v>449.26</v>
      </c>
      <c r="Q41" s="13" t="s">
        <v>8308</v>
      </c>
      <c r="R41" s="13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18.75" hidden="1" customHeight="1" x14ac:dyDescent="0.25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1.47</v>
      </c>
      <c r="P42" s="10">
        <f t="shared" si="1"/>
        <v>155.24</v>
      </c>
      <c r="Q42" s="13" t="s">
        <v>8323</v>
      </c>
      <c r="R42" s="13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18.75" hidden="1" customHeight="1" x14ac:dyDescent="0.25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1.1299999999999999</v>
      </c>
      <c r="P43" s="10">
        <f t="shared" si="1"/>
        <v>147.16999999999999</v>
      </c>
      <c r="Q43" s="13" t="s">
        <v>8321</v>
      </c>
      <c r="R43" s="1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18.75" hidden="1" customHeight="1" x14ac:dyDescent="0.25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2.11</v>
      </c>
      <c r="P44" s="10">
        <f t="shared" si="1"/>
        <v>262.16000000000003</v>
      </c>
      <c r="Q44" s="13" t="s">
        <v>8308</v>
      </c>
      <c r="R44" s="13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18.75" hidden="1" customHeight="1" x14ac:dyDescent="0.25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16.78</v>
      </c>
      <c r="P45" s="10">
        <f t="shared" si="1"/>
        <v>20.47</v>
      </c>
      <c r="Q45" s="13" t="s">
        <v>8308</v>
      </c>
      <c r="R45" s="13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18.75" hidden="1" customHeight="1" x14ac:dyDescent="0.25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3.99</v>
      </c>
      <c r="P46" s="10">
        <f t="shared" si="1"/>
        <v>577.28</v>
      </c>
      <c r="Q46" s="13" t="s">
        <v>8308</v>
      </c>
      <c r="R46" s="13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18.75" hidden="1" customHeight="1" x14ac:dyDescent="0.25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1.61</v>
      </c>
      <c r="P47" s="10">
        <f t="shared" si="1"/>
        <v>457.39</v>
      </c>
      <c r="Q47" s="13" t="s">
        <v>8308</v>
      </c>
      <c r="R47" s="13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18.75" hidden="1" customHeight="1" x14ac:dyDescent="0.25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2.0099999999999998</v>
      </c>
      <c r="P48" s="10">
        <f t="shared" si="1"/>
        <v>220.74</v>
      </c>
      <c r="Q48" s="13" t="s">
        <v>8308</v>
      </c>
      <c r="R48" s="13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18.75" hidden="1" customHeight="1" x14ac:dyDescent="0.25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1.02</v>
      </c>
      <c r="P49" s="10">
        <f t="shared" si="1"/>
        <v>108</v>
      </c>
      <c r="Q49" s="13" t="s">
        <v>8323</v>
      </c>
      <c r="R49" s="13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18.75" hidden="1" customHeight="1" x14ac:dyDescent="0.25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1.53</v>
      </c>
      <c r="P50" s="10">
        <f t="shared" si="1"/>
        <v>324.69</v>
      </c>
      <c r="Q50" s="13" t="s">
        <v>8308</v>
      </c>
      <c r="R50" s="13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18.75" hidden="1" customHeight="1" x14ac:dyDescent="0.25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3.05</v>
      </c>
      <c r="P51" s="10">
        <f t="shared" si="1"/>
        <v>383.36</v>
      </c>
      <c r="Q51" s="13" t="s">
        <v>8308</v>
      </c>
      <c r="R51" s="13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18.75" hidden="1" customHeight="1" x14ac:dyDescent="0.25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0.51</v>
      </c>
      <c r="P52" s="10">
        <f t="shared" si="1"/>
        <v>117.68</v>
      </c>
      <c r="Q52" s="13" t="s">
        <v>8321</v>
      </c>
      <c r="R52" s="13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18.75" hidden="1" customHeight="1" x14ac:dyDescent="0.25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0.75</v>
      </c>
      <c r="P53" s="10">
        <f t="shared" si="1"/>
        <v>932.31</v>
      </c>
      <c r="Q53" s="13" t="s">
        <v>8308</v>
      </c>
      <c r="R53" s="1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18.75" hidden="1" customHeight="1" x14ac:dyDescent="0.25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1.47</v>
      </c>
      <c r="P54" s="10">
        <f t="shared" si="1"/>
        <v>92.25</v>
      </c>
      <c r="Q54" s="13" t="s">
        <v>8321</v>
      </c>
      <c r="R54" s="13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18.75" hidden="1" customHeight="1" x14ac:dyDescent="0.25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2.85</v>
      </c>
      <c r="P55" s="10">
        <f t="shared" si="1"/>
        <v>279.38</v>
      </c>
      <c r="Q55" s="13" t="s">
        <v>8308</v>
      </c>
      <c r="R55" s="13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18.75" hidden="1" customHeight="1" x14ac:dyDescent="0.25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1.0900000000000001</v>
      </c>
      <c r="P56" s="10">
        <f t="shared" si="1"/>
        <v>56.34</v>
      </c>
      <c r="Q56" s="13" t="s">
        <v>8321</v>
      </c>
      <c r="R56" s="13" t="s">
        <v>8322</v>
      </c>
      <c r="S56" s="17">
        <f t="shared" si="2"/>
        <v>41709.463518518518</v>
      </c>
      <c r="T56" s="17">
        <f t="shared" si="3"/>
        <v>41768.875</v>
      </c>
    </row>
    <row r="57" spans="1:20" ht="18.75" hidden="1" customHeight="1" x14ac:dyDescent="0.25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4.5599999999999996</v>
      </c>
      <c r="P57" s="10">
        <f t="shared" si="1"/>
        <v>52.62</v>
      </c>
      <c r="Q57" s="13" t="s">
        <v>8311</v>
      </c>
      <c r="R57" s="13" t="s">
        <v>8312</v>
      </c>
      <c r="S57" s="17">
        <f t="shared" si="2"/>
        <v>40959.734398148146</v>
      </c>
      <c r="T57" s="17">
        <f t="shared" si="3"/>
        <v>40990.125</v>
      </c>
    </row>
    <row r="58" spans="1:20" ht="18.75" hidden="1" customHeight="1" x14ac:dyDescent="0.25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13.6</v>
      </c>
      <c r="P58" s="10">
        <f t="shared" si="1"/>
        <v>53.87</v>
      </c>
      <c r="Q58" s="13" t="s">
        <v>8316</v>
      </c>
      <c r="R58" s="13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18.75" hidden="1" customHeight="1" x14ac:dyDescent="0.25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10.81</v>
      </c>
      <c r="P59" s="10">
        <f t="shared" si="1"/>
        <v>40.07</v>
      </c>
      <c r="Q59" s="13" t="s">
        <v>8316</v>
      </c>
      <c r="R59" s="13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18.75" hidden="1" customHeight="1" x14ac:dyDescent="0.25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1.48</v>
      </c>
      <c r="P60" s="10">
        <f t="shared" si="1"/>
        <v>91.83</v>
      </c>
      <c r="Q60" s="13" t="s">
        <v>8308</v>
      </c>
      <c r="R60" s="13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18.75" hidden="1" customHeight="1" x14ac:dyDescent="0.25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1.25</v>
      </c>
      <c r="P61" s="10">
        <f t="shared" si="1"/>
        <v>385.04</v>
      </c>
      <c r="Q61" s="13" t="s">
        <v>8308</v>
      </c>
      <c r="R61" s="13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18.75" hidden="1" customHeight="1" x14ac:dyDescent="0.25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2.48</v>
      </c>
      <c r="P62" s="10">
        <f t="shared" si="1"/>
        <v>408.98</v>
      </c>
      <c r="Q62" s="13" t="s">
        <v>8308</v>
      </c>
      <c r="R62" s="13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18.75" hidden="1" customHeight="1" x14ac:dyDescent="0.25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1.82</v>
      </c>
      <c r="P63" s="10">
        <f t="shared" si="1"/>
        <v>81.75</v>
      </c>
      <c r="Q63" s="13" t="s">
        <v>8321</v>
      </c>
      <c r="R63" s="1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18.75" hidden="1" customHeight="1" x14ac:dyDescent="0.25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1.2</v>
      </c>
      <c r="P64" s="10">
        <f t="shared" si="1"/>
        <v>223.1</v>
      </c>
      <c r="Q64" s="13" t="s">
        <v>8308</v>
      </c>
      <c r="R64" s="13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18.75" hidden="1" customHeight="1" x14ac:dyDescent="0.25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2.34</v>
      </c>
      <c r="P65" s="10">
        <f t="shared" si="1"/>
        <v>331.1</v>
      </c>
      <c r="Q65" s="13" t="s">
        <v>8308</v>
      </c>
      <c r="R65" s="13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18.75" hidden="1" customHeight="1" x14ac:dyDescent="0.25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1.56</v>
      </c>
      <c r="P66" s="10">
        <f t="shared" si="1"/>
        <v>54.75</v>
      </c>
      <c r="Q66" s="13" t="s">
        <v>8321</v>
      </c>
      <c r="R66" s="13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18.75" hidden="1" customHeight="1" x14ac:dyDescent="0.25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ROUND(E67/D67,2)</f>
        <v>5.79</v>
      </c>
      <c r="P67" s="10">
        <f t="shared" ref="P67:P130" si="5">ROUND(E67/L67,2)</f>
        <v>61.38</v>
      </c>
      <c r="Q67" s="13" t="s">
        <v>8308</v>
      </c>
      <c r="R67" s="13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18.75" hidden="1" customHeight="1" x14ac:dyDescent="0.25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0.57999999999999996</v>
      </c>
      <c r="P68" s="10">
        <f t="shared" si="5"/>
        <v>343.15</v>
      </c>
      <c r="Q68" s="13" t="s">
        <v>8308</v>
      </c>
      <c r="R68" s="13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18.75" hidden="1" customHeight="1" x14ac:dyDescent="0.25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1.1499999999999999</v>
      </c>
      <c r="P69" s="10">
        <f t="shared" si="5"/>
        <v>566.39</v>
      </c>
      <c r="Q69" s="13" t="s">
        <v>8308</v>
      </c>
      <c r="R69" s="13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18.75" hidden="1" customHeight="1" x14ac:dyDescent="0.25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1.1299999999999999</v>
      </c>
      <c r="P70" s="10">
        <f t="shared" si="5"/>
        <v>203.63</v>
      </c>
      <c r="Q70" s="13" t="s">
        <v>8321</v>
      </c>
      <c r="R70" s="13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18.75" hidden="1" customHeight="1" x14ac:dyDescent="0.25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1.1299999999999999</v>
      </c>
      <c r="P71" s="10">
        <f t="shared" si="5"/>
        <v>89.31</v>
      </c>
      <c r="Q71" s="13" t="s">
        <v>8323</v>
      </c>
      <c r="R71" s="13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18.75" hidden="1" customHeight="1" x14ac:dyDescent="0.25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11.05</v>
      </c>
      <c r="P72" s="10">
        <f t="shared" si="5"/>
        <v>67.69</v>
      </c>
      <c r="Q72" s="13" t="s">
        <v>8308</v>
      </c>
      <c r="R72" s="13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18.75" hidden="1" customHeight="1" x14ac:dyDescent="0.25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13.79</v>
      </c>
      <c r="P73" s="10">
        <f t="shared" si="5"/>
        <v>31.82</v>
      </c>
      <c r="Q73" s="13" t="s">
        <v>8308</v>
      </c>
      <c r="R73" s="1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18.75" hidden="1" customHeight="1" x14ac:dyDescent="0.25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2.17</v>
      </c>
      <c r="P74" s="10">
        <f t="shared" si="5"/>
        <v>78.83</v>
      </c>
      <c r="Q74" s="13" t="s">
        <v>8308</v>
      </c>
      <c r="R74" s="13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18.75" hidden="1" customHeight="1" x14ac:dyDescent="0.25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1.07</v>
      </c>
      <c r="P75" s="10">
        <f t="shared" si="5"/>
        <v>60.97</v>
      </c>
      <c r="Q75" s="13" t="s">
        <v>8308</v>
      </c>
      <c r="R75" s="13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18.75" hidden="1" customHeight="1" x14ac:dyDescent="0.25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0.82</v>
      </c>
      <c r="P76" s="10">
        <f t="shared" si="5"/>
        <v>120.39</v>
      </c>
      <c r="Q76" s="13" t="s">
        <v>8308</v>
      </c>
      <c r="R76" s="13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18.75" hidden="1" customHeight="1" x14ac:dyDescent="0.25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3.04</v>
      </c>
      <c r="P77" s="10">
        <f t="shared" si="5"/>
        <v>157.29</v>
      </c>
      <c r="Q77" s="13" t="s">
        <v>8308</v>
      </c>
      <c r="R77" s="13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18.75" hidden="1" customHeight="1" x14ac:dyDescent="0.25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2.12</v>
      </c>
      <c r="P78" s="10">
        <f t="shared" si="5"/>
        <v>127.36</v>
      </c>
      <c r="Q78" s="13" t="s">
        <v>8308</v>
      </c>
      <c r="R78" s="13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18.75" hidden="1" customHeight="1" x14ac:dyDescent="0.25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1.41</v>
      </c>
      <c r="P79" s="10">
        <f t="shared" si="5"/>
        <v>95.83</v>
      </c>
      <c r="Q79" s="13" t="s">
        <v>8308</v>
      </c>
      <c r="R79" s="13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18.75" hidden="1" customHeight="1" x14ac:dyDescent="0.25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26.47</v>
      </c>
      <c r="P80" s="10">
        <f t="shared" si="5"/>
        <v>53.48</v>
      </c>
      <c r="Q80" s="13" t="s">
        <v>8316</v>
      </c>
      <c r="R80" s="13" t="s">
        <v>8317</v>
      </c>
      <c r="S80" s="17">
        <f t="shared" si="6"/>
        <v>41660.708530092597</v>
      </c>
      <c r="T80" s="17">
        <f t="shared" si="7"/>
        <v>41691.75</v>
      </c>
    </row>
    <row r="81" spans="1:20" ht="18.75" hidden="1" customHeight="1" x14ac:dyDescent="0.25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1.06</v>
      </c>
      <c r="P81" s="10">
        <f t="shared" si="5"/>
        <v>261.75</v>
      </c>
      <c r="Q81" s="13" t="s">
        <v>8308</v>
      </c>
      <c r="R81" s="13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18.75" hidden="1" customHeight="1" x14ac:dyDescent="0.25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5.21</v>
      </c>
      <c r="P82" s="10">
        <f t="shared" si="5"/>
        <v>48.1</v>
      </c>
      <c r="Q82" s="13" t="s">
        <v>8319</v>
      </c>
      <c r="R82" s="13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18.75" hidden="1" customHeight="1" x14ac:dyDescent="0.25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1.03</v>
      </c>
      <c r="P83" s="10">
        <f t="shared" si="5"/>
        <v>227.85</v>
      </c>
      <c r="Q83" s="13" t="s">
        <v>8308</v>
      </c>
      <c r="R83" s="13" t="s">
        <v>8309</v>
      </c>
      <c r="S83" s="17">
        <f t="shared" si="6"/>
        <v>42081.903587962966</v>
      </c>
      <c r="T83" s="17">
        <f t="shared" si="7"/>
        <v>42111</v>
      </c>
    </row>
    <row r="84" spans="1:20" ht="18.75" hidden="1" customHeight="1" x14ac:dyDescent="0.25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1.01</v>
      </c>
      <c r="P84" s="10">
        <f t="shared" si="5"/>
        <v>1008.24</v>
      </c>
      <c r="Q84" s="13" t="s">
        <v>8323</v>
      </c>
      <c r="R84" s="13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18.75" hidden="1" customHeight="1" x14ac:dyDescent="0.25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14.36</v>
      </c>
      <c r="P85" s="10">
        <f t="shared" si="5"/>
        <v>74.11</v>
      </c>
      <c r="Q85" s="13" t="s">
        <v>8308</v>
      </c>
      <c r="R85" s="13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18.75" hidden="1" customHeight="1" x14ac:dyDescent="0.25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</v>
      </c>
      <c r="P86" s="10">
        <f t="shared" si="5"/>
        <v>179.28</v>
      </c>
      <c r="Q86" s="13" t="s">
        <v>8323</v>
      </c>
      <c r="R86" s="13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18.75" hidden="1" customHeight="1" x14ac:dyDescent="0.25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1.32</v>
      </c>
      <c r="P87" s="10">
        <f t="shared" si="5"/>
        <v>105.05</v>
      </c>
      <c r="Q87" s="13" t="s">
        <v>8321</v>
      </c>
      <c r="R87" s="13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18.75" hidden="1" customHeight="1" x14ac:dyDescent="0.25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0.56000000000000005</v>
      </c>
      <c r="P88" s="10">
        <f t="shared" si="5"/>
        <v>790.84</v>
      </c>
      <c r="Q88" s="13" t="s">
        <v>8308</v>
      </c>
      <c r="R88" s="13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18.75" hidden="1" customHeight="1" x14ac:dyDescent="0.25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2.0099999999999998</v>
      </c>
      <c r="P89" s="10">
        <f t="shared" si="5"/>
        <v>51.31</v>
      </c>
      <c r="Q89" s="13" t="s">
        <v>8308</v>
      </c>
      <c r="R89" s="13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18.75" hidden="1" customHeight="1" x14ac:dyDescent="0.25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3.2</v>
      </c>
      <c r="P90" s="10">
        <f t="shared" si="5"/>
        <v>55.28</v>
      </c>
      <c r="Q90" s="13" t="s">
        <v>8308</v>
      </c>
      <c r="R90" s="13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18.75" hidden="1" customHeight="1" x14ac:dyDescent="0.25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1.44</v>
      </c>
      <c r="P91" s="10">
        <f t="shared" si="5"/>
        <v>74.64</v>
      </c>
      <c r="Q91" s="13" t="s">
        <v>8308</v>
      </c>
      <c r="R91" s="13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18.75" hidden="1" customHeight="1" x14ac:dyDescent="0.25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18.57</v>
      </c>
      <c r="P92" s="10">
        <f t="shared" si="5"/>
        <v>149.03</v>
      </c>
      <c r="Q92" s="13" t="s">
        <v>8316</v>
      </c>
      <c r="R92" s="13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18.75" hidden="1" customHeight="1" x14ac:dyDescent="0.25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1.54</v>
      </c>
      <c r="P93" s="10">
        <f t="shared" si="5"/>
        <v>84.87</v>
      </c>
      <c r="Q93" s="13" t="s">
        <v>8323</v>
      </c>
      <c r="R93" s="1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18.75" hidden="1" customHeight="1" x14ac:dyDescent="0.25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9.2200000000000006</v>
      </c>
      <c r="P94" s="10">
        <f t="shared" si="5"/>
        <v>192.39</v>
      </c>
      <c r="Q94" s="13" t="s">
        <v>8308</v>
      </c>
      <c r="R94" s="13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18.75" hidden="1" customHeight="1" x14ac:dyDescent="0.25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1.66</v>
      </c>
      <c r="P95" s="10">
        <f t="shared" si="5"/>
        <v>97.73</v>
      </c>
      <c r="Q95" s="13" t="s">
        <v>8313</v>
      </c>
      <c r="R95" s="13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18.75" hidden="1" customHeight="1" x14ac:dyDescent="0.25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1.01</v>
      </c>
      <c r="P96" s="10">
        <f t="shared" si="5"/>
        <v>589.95000000000005</v>
      </c>
      <c r="Q96" s="13" t="s">
        <v>8321</v>
      </c>
      <c r="R96" s="13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18.75" hidden="1" customHeight="1" x14ac:dyDescent="0.25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0.68</v>
      </c>
      <c r="P97" s="10">
        <f t="shared" si="5"/>
        <v>244.8</v>
      </c>
      <c r="Q97" s="13" t="s">
        <v>8323</v>
      </c>
      <c r="R97" s="13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18.75" hidden="1" customHeight="1" x14ac:dyDescent="0.25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0.85</v>
      </c>
      <c r="P98" s="10">
        <f t="shared" si="5"/>
        <v>379.23</v>
      </c>
      <c r="Q98" s="13" t="s">
        <v>8308</v>
      </c>
      <c r="R98" s="13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18.75" hidden="1" customHeight="1" x14ac:dyDescent="0.25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1.18</v>
      </c>
      <c r="P99" s="10">
        <f t="shared" si="5"/>
        <v>2500.9699999999998</v>
      </c>
      <c r="Q99" s="13" t="s">
        <v>8308</v>
      </c>
      <c r="R99" s="13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18.75" hidden="1" customHeight="1" x14ac:dyDescent="0.25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2.14</v>
      </c>
      <c r="P100" s="10">
        <f t="shared" si="5"/>
        <v>144.69</v>
      </c>
      <c r="Q100" s="13" t="s">
        <v>8321</v>
      </c>
      <c r="R100" s="13" t="s">
        <v>8322</v>
      </c>
      <c r="S100" s="17">
        <f t="shared" si="6"/>
        <v>42200.67659722222</v>
      </c>
      <c r="T100" s="17">
        <f t="shared" si="7"/>
        <v>42231.25</v>
      </c>
    </row>
    <row r="101" spans="1:20" ht="18.75" hidden="1" customHeight="1" x14ac:dyDescent="0.25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0.32</v>
      </c>
      <c r="P101" s="10">
        <f t="shared" si="5"/>
        <v>800.7</v>
      </c>
      <c r="Q101" s="13" t="s">
        <v>8308</v>
      </c>
      <c r="R101" s="13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18.75" hidden="1" customHeight="1" x14ac:dyDescent="0.25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1.99</v>
      </c>
      <c r="P102" s="10">
        <f t="shared" si="5"/>
        <v>51.21</v>
      </c>
      <c r="Q102" s="13" t="s">
        <v>8308</v>
      </c>
      <c r="R102" s="13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18.75" hidden="1" customHeight="1" x14ac:dyDescent="0.25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4.29</v>
      </c>
      <c r="P103" s="10">
        <f t="shared" si="5"/>
        <v>64.819999999999993</v>
      </c>
      <c r="Q103" s="13" t="s">
        <v>8327</v>
      </c>
      <c r="R103" s="1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18.75" hidden="1" customHeight="1" x14ac:dyDescent="0.25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1.1100000000000001</v>
      </c>
      <c r="P104" s="10">
        <f t="shared" si="5"/>
        <v>226.21</v>
      </c>
      <c r="Q104" s="13" t="s">
        <v>8308</v>
      </c>
      <c r="R104" s="13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18.75" hidden="1" customHeight="1" x14ac:dyDescent="0.25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1.04</v>
      </c>
      <c r="P105" s="10">
        <f t="shared" si="5"/>
        <v>156.05000000000001</v>
      </c>
      <c r="Q105" s="13" t="s">
        <v>8321</v>
      </c>
      <c r="R105" s="13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18.75" hidden="1" customHeight="1" x14ac:dyDescent="0.25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1.1000000000000001</v>
      </c>
      <c r="P106" s="10">
        <f t="shared" si="5"/>
        <v>71.849999999999994</v>
      </c>
      <c r="Q106" s="13" t="s">
        <v>8327</v>
      </c>
      <c r="R106" s="13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18.75" hidden="1" customHeight="1" x14ac:dyDescent="0.25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1.53</v>
      </c>
      <c r="P107" s="10">
        <f t="shared" si="5"/>
        <v>138.49</v>
      </c>
      <c r="Q107" s="13" t="s">
        <v>8308</v>
      </c>
      <c r="R107" s="13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18.75" hidden="1" customHeight="1" x14ac:dyDescent="0.25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1.02</v>
      </c>
      <c r="P108" s="10">
        <f t="shared" si="5"/>
        <v>154.41999999999999</v>
      </c>
      <c r="Q108" s="13" t="s">
        <v>8321</v>
      </c>
      <c r="R108" s="13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18.75" hidden="1" customHeight="1" x14ac:dyDescent="0.25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3.81</v>
      </c>
      <c r="P109" s="10">
        <f t="shared" si="5"/>
        <v>188.38</v>
      </c>
      <c r="Q109" s="13" t="s">
        <v>8316</v>
      </c>
      <c r="R109" s="13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18.75" hidden="1" customHeight="1" x14ac:dyDescent="0.25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3.04</v>
      </c>
      <c r="P110" s="10">
        <f t="shared" si="5"/>
        <v>143.21</v>
      </c>
      <c r="Q110" s="13" t="s">
        <v>8308</v>
      </c>
      <c r="R110" s="13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18.75" hidden="1" customHeight="1" x14ac:dyDescent="0.25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3.75</v>
      </c>
      <c r="P111" s="10">
        <f t="shared" si="5"/>
        <v>186.81</v>
      </c>
      <c r="Q111" s="13" t="s">
        <v>8308</v>
      </c>
      <c r="R111" s="13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18.75" hidden="1" customHeight="1" x14ac:dyDescent="0.25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</v>
      </c>
      <c r="P112" s="10">
        <f t="shared" si="5"/>
        <v>73.489999999999995</v>
      </c>
      <c r="Q112" s="13" t="s">
        <v>8308</v>
      </c>
      <c r="R112" s="13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18.75" hidden="1" customHeight="1" x14ac:dyDescent="0.25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2.2599999999999998</v>
      </c>
      <c r="P113" s="10">
        <f t="shared" si="5"/>
        <v>118.61</v>
      </c>
      <c r="Q113" s="13" t="s">
        <v>8308</v>
      </c>
      <c r="R113" s="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18.75" hidden="1" customHeight="1" x14ac:dyDescent="0.25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3.7</v>
      </c>
      <c r="P114" s="10">
        <f t="shared" si="5"/>
        <v>182.78</v>
      </c>
      <c r="Q114" s="13" t="s">
        <v>8308</v>
      </c>
      <c r="R114" s="13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18.75" hidden="1" customHeight="1" x14ac:dyDescent="0.25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2.46</v>
      </c>
      <c r="P115" s="10">
        <f t="shared" si="5"/>
        <v>161.88</v>
      </c>
      <c r="Q115" s="13" t="s">
        <v>8308</v>
      </c>
      <c r="R115" s="13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18.75" hidden="1" customHeight="1" x14ac:dyDescent="0.25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2.94</v>
      </c>
      <c r="P116" s="10">
        <f t="shared" si="5"/>
        <v>66.62</v>
      </c>
      <c r="Q116" s="13" t="s">
        <v>8319</v>
      </c>
      <c r="R116" s="13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18.75" hidden="1" customHeight="1" x14ac:dyDescent="0.25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0.65</v>
      </c>
      <c r="P117" s="10">
        <f t="shared" si="5"/>
        <v>201.6</v>
      </c>
      <c r="Q117" s="13" t="s">
        <v>8308</v>
      </c>
      <c r="R117" s="13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18.75" hidden="1" customHeight="1" x14ac:dyDescent="0.25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1.1000000000000001</v>
      </c>
      <c r="P118" s="10">
        <f t="shared" si="5"/>
        <v>75.44</v>
      </c>
      <c r="Q118" s="13" t="s">
        <v>8321</v>
      </c>
      <c r="R118" s="13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18.75" hidden="1" customHeight="1" x14ac:dyDescent="0.25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1.98</v>
      </c>
      <c r="P119" s="10">
        <f t="shared" si="5"/>
        <v>101.86</v>
      </c>
      <c r="Q119" s="13" t="s">
        <v>8308</v>
      </c>
      <c r="R119" s="13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18.75" hidden="1" customHeight="1" x14ac:dyDescent="0.25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4.5199999999999996</v>
      </c>
      <c r="P120" s="10">
        <f t="shared" si="5"/>
        <v>75.650000000000006</v>
      </c>
      <c r="Q120" s="13" t="s">
        <v>8316</v>
      </c>
      <c r="R120" s="13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18.75" hidden="1" customHeight="1" x14ac:dyDescent="0.25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1.33</v>
      </c>
      <c r="P121" s="10">
        <f t="shared" si="5"/>
        <v>100.08</v>
      </c>
      <c r="Q121" s="13" t="s">
        <v>8321</v>
      </c>
      <c r="R121" s="13" t="s">
        <v>8322</v>
      </c>
      <c r="S121" s="17">
        <f t="shared" si="6"/>
        <v>41519.004733796297</v>
      </c>
      <c r="T121" s="17">
        <f t="shared" si="7"/>
        <v>41579</v>
      </c>
    </row>
    <row r="122" spans="1:20" ht="18.75" hidden="1" customHeight="1" x14ac:dyDescent="0.25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1.02</v>
      </c>
      <c r="P122" s="10">
        <f t="shared" si="5"/>
        <v>147.68</v>
      </c>
      <c r="Q122" s="13" t="s">
        <v>8308</v>
      </c>
      <c r="R122" s="13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18.75" hidden="1" customHeight="1" x14ac:dyDescent="0.25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1.01</v>
      </c>
      <c r="P123" s="10">
        <f t="shared" si="5"/>
        <v>74.58</v>
      </c>
      <c r="Q123" s="13" t="s">
        <v>8327</v>
      </c>
      <c r="R123" s="1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18.75" hidden="1" customHeight="1" x14ac:dyDescent="0.25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1.45</v>
      </c>
      <c r="P124" s="10">
        <f t="shared" si="5"/>
        <v>88.26</v>
      </c>
      <c r="Q124" s="13" t="s">
        <v>8313</v>
      </c>
      <c r="R124" s="13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18.75" hidden="1" customHeight="1" x14ac:dyDescent="0.25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1.3</v>
      </c>
      <c r="P125" s="10">
        <f t="shared" si="5"/>
        <v>358.97</v>
      </c>
      <c r="Q125" s="13" t="s">
        <v>8313</v>
      </c>
      <c r="R125" s="13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18.75" hidden="1" customHeight="1" x14ac:dyDescent="0.25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1.28</v>
      </c>
      <c r="P126" s="10">
        <f t="shared" si="5"/>
        <v>244.12</v>
      </c>
      <c r="Q126" s="13" t="s">
        <v>8308</v>
      </c>
      <c r="R126" s="13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18.75" hidden="1" customHeight="1" x14ac:dyDescent="0.25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3.53</v>
      </c>
      <c r="P127" s="10">
        <f t="shared" si="5"/>
        <v>64.63</v>
      </c>
      <c r="Q127" s="13" t="s">
        <v>8316</v>
      </c>
      <c r="R127" s="13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18.75" hidden="1" customHeight="1" x14ac:dyDescent="0.25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1.0900000000000001</v>
      </c>
      <c r="P128" s="10">
        <f t="shared" si="5"/>
        <v>103.52</v>
      </c>
      <c r="Q128" s="13" t="s">
        <v>8321</v>
      </c>
      <c r="R128" s="13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18.75" hidden="1" customHeight="1" x14ac:dyDescent="0.25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1.39</v>
      </c>
      <c r="P129" s="10">
        <f t="shared" si="5"/>
        <v>133.74</v>
      </c>
      <c r="Q129" s="13" t="s">
        <v>8313</v>
      </c>
      <c r="R129" s="13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18.75" hidden="1" customHeight="1" x14ac:dyDescent="0.25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1.72</v>
      </c>
      <c r="P130" s="10">
        <f t="shared" si="5"/>
        <v>153.52000000000001</v>
      </c>
      <c r="Q130" s="13" t="s">
        <v>8323</v>
      </c>
      <c r="R130" s="13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18.75" hidden="1" customHeight="1" x14ac:dyDescent="0.25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ROUND(E131/D131,2)</f>
        <v>1.2</v>
      </c>
      <c r="P131" s="10">
        <f t="shared" ref="P131:P194" si="9">ROUND(E131/L131,2)</f>
        <v>118.45</v>
      </c>
      <c r="Q131" s="13" t="s">
        <v>8308</v>
      </c>
      <c r="R131" s="13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t="18.75" hidden="1" customHeight="1" x14ac:dyDescent="0.25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1.2</v>
      </c>
      <c r="P132" s="10">
        <f t="shared" si="9"/>
        <v>80.989999999999995</v>
      </c>
      <c r="Q132" s="13" t="s">
        <v>8308</v>
      </c>
      <c r="R132" s="13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18.75" hidden="1" customHeight="1" x14ac:dyDescent="0.25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</v>
      </c>
      <c r="P133" s="10">
        <f t="shared" si="9"/>
        <v>118.2</v>
      </c>
      <c r="Q133" s="13" t="s">
        <v>8327</v>
      </c>
      <c r="R133" s="1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18.75" hidden="1" customHeight="1" x14ac:dyDescent="0.25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1.17</v>
      </c>
      <c r="P134" s="10">
        <f t="shared" si="9"/>
        <v>92.16</v>
      </c>
      <c r="Q134" s="13" t="s">
        <v>8311</v>
      </c>
      <c r="R134" s="13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18.75" hidden="1" customHeight="1" x14ac:dyDescent="0.25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1.45</v>
      </c>
      <c r="P135" s="10">
        <f t="shared" si="9"/>
        <v>511.65</v>
      </c>
      <c r="Q135" s="13" t="s">
        <v>8308</v>
      </c>
      <c r="R135" s="13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18.75" hidden="1" customHeight="1" x14ac:dyDescent="0.25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1.1599999999999999</v>
      </c>
      <c r="P136" s="10">
        <f t="shared" si="9"/>
        <v>307.2</v>
      </c>
      <c r="Q136" s="13" t="s">
        <v>8308</v>
      </c>
      <c r="R136" s="13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18.75" hidden="1" customHeight="1" x14ac:dyDescent="0.25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1.91</v>
      </c>
      <c r="P137" s="10">
        <f t="shared" si="9"/>
        <v>83.35</v>
      </c>
      <c r="Q137" s="13" t="s">
        <v>8321</v>
      </c>
      <c r="R137" s="13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18.75" hidden="1" customHeight="1" x14ac:dyDescent="0.25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0.23</v>
      </c>
      <c r="P138" s="10">
        <f t="shared" si="9"/>
        <v>161.12</v>
      </c>
      <c r="Q138" s="13" t="s">
        <v>8308</v>
      </c>
      <c r="R138" s="13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18.75" hidden="1" customHeight="1" x14ac:dyDescent="0.25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2.83</v>
      </c>
      <c r="P139" s="10">
        <f t="shared" si="9"/>
        <v>42.63</v>
      </c>
      <c r="Q139" s="13" t="s">
        <v>8316</v>
      </c>
      <c r="R139" s="13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18.75" hidden="1" customHeight="1" x14ac:dyDescent="0.25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11.32</v>
      </c>
      <c r="P140" s="10">
        <f t="shared" si="9"/>
        <v>80.73</v>
      </c>
      <c r="Q140" s="13" t="s">
        <v>8308</v>
      </c>
      <c r="R140" s="13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18.75" hidden="1" customHeight="1" x14ac:dyDescent="0.25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2.81</v>
      </c>
      <c r="P141" s="10">
        <f t="shared" si="9"/>
        <v>201.96</v>
      </c>
      <c r="Q141" s="13" t="s">
        <v>8308</v>
      </c>
      <c r="R141" s="13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18.75" hidden="1" customHeight="1" x14ac:dyDescent="0.25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1.6</v>
      </c>
      <c r="P142" s="10">
        <f t="shared" si="9"/>
        <v>60.3</v>
      </c>
      <c r="Q142" s="13" t="s">
        <v>8323</v>
      </c>
      <c r="R142" s="13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18.75" hidden="1" customHeight="1" x14ac:dyDescent="0.25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1.1000000000000001</v>
      </c>
      <c r="P143" s="10">
        <f t="shared" si="9"/>
        <v>157.33000000000001</v>
      </c>
      <c r="Q143" s="13" t="s">
        <v>8321</v>
      </c>
      <c r="R143" s="1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18.75" hidden="1" customHeight="1" x14ac:dyDescent="0.25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</v>
      </c>
      <c r="P144" s="10">
        <f t="shared" si="9"/>
        <v>169.85</v>
      </c>
      <c r="Q144" s="13" t="s">
        <v>8321</v>
      </c>
      <c r="R144" s="13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18.75" hidden="1" customHeight="1" x14ac:dyDescent="0.25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1.23</v>
      </c>
      <c r="P145" s="10">
        <f t="shared" si="9"/>
        <v>190.55</v>
      </c>
      <c r="Q145" s="13" t="s">
        <v>8321</v>
      </c>
      <c r="R145" s="13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18.75" hidden="1" customHeight="1" x14ac:dyDescent="0.25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1.1399999999999999</v>
      </c>
      <c r="P146" s="10">
        <f t="shared" si="9"/>
        <v>234.81</v>
      </c>
      <c r="Q146" s="13" t="s">
        <v>8311</v>
      </c>
      <c r="R146" s="13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18.75" hidden="1" customHeight="1" x14ac:dyDescent="0.25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1.08</v>
      </c>
      <c r="P147" s="10">
        <f t="shared" si="9"/>
        <v>451.84</v>
      </c>
      <c r="Q147" s="13" t="s">
        <v>8308</v>
      </c>
      <c r="R147" s="13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18.75" hidden="1" customHeight="1" x14ac:dyDescent="0.25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5.37</v>
      </c>
      <c r="P148" s="10">
        <f t="shared" si="9"/>
        <v>61.2</v>
      </c>
      <c r="Q148" s="13" t="s">
        <v>8316</v>
      </c>
      <c r="R148" s="13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18.75" hidden="1" customHeight="1" x14ac:dyDescent="0.25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0.79</v>
      </c>
      <c r="P149" s="10">
        <f t="shared" si="9"/>
        <v>117.7</v>
      </c>
      <c r="Q149" s="13" t="s">
        <v>8308</v>
      </c>
      <c r="R149" s="13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18.75" hidden="1" customHeight="1" x14ac:dyDescent="0.25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1.33</v>
      </c>
      <c r="P150" s="10">
        <f t="shared" si="9"/>
        <v>81.650000000000006</v>
      </c>
      <c r="Q150" s="13" t="s">
        <v>8316</v>
      </c>
      <c r="R150" s="13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18.75" hidden="1" customHeight="1" x14ac:dyDescent="0.25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1.06</v>
      </c>
      <c r="P151" s="10">
        <f t="shared" si="9"/>
        <v>56.2</v>
      </c>
      <c r="Q151" s="13" t="s">
        <v>8308</v>
      </c>
      <c r="R151" s="13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18.75" hidden="1" customHeight="1" x14ac:dyDescent="0.25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1.31</v>
      </c>
      <c r="P152" s="10">
        <f t="shared" si="9"/>
        <v>164.3</v>
      </c>
      <c r="Q152" s="13" t="s">
        <v>8323</v>
      </c>
      <c r="R152" s="13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18.75" hidden="1" customHeight="1" x14ac:dyDescent="0.25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1.04</v>
      </c>
      <c r="P153" s="10">
        <f t="shared" si="9"/>
        <v>70.92</v>
      </c>
      <c r="Q153" s="13" t="s">
        <v>8321</v>
      </c>
      <c r="R153" s="1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18.75" hidden="1" customHeight="1" x14ac:dyDescent="0.25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1.04</v>
      </c>
      <c r="P154" s="10">
        <f t="shared" si="9"/>
        <v>711.04</v>
      </c>
      <c r="Q154" s="13" t="s">
        <v>8321</v>
      </c>
      <c r="R154" s="13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18.75" hidden="1" customHeight="1" x14ac:dyDescent="0.25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1.03</v>
      </c>
      <c r="P155" s="10">
        <f t="shared" si="9"/>
        <v>115.45</v>
      </c>
      <c r="Q155" s="13" t="s">
        <v>8321</v>
      </c>
      <c r="R155" s="13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18.75" hidden="1" customHeight="1" x14ac:dyDescent="0.25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1.03</v>
      </c>
      <c r="P156" s="10">
        <f t="shared" si="9"/>
        <v>193.05</v>
      </c>
      <c r="Q156" s="13" t="s">
        <v>8321</v>
      </c>
      <c r="R156" s="13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18.75" hidden="1" customHeight="1" x14ac:dyDescent="0.25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1.03</v>
      </c>
      <c r="P157" s="10">
        <f t="shared" si="9"/>
        <v>118.97</v>
      </c>
      <c r="Q157" s="13" t="s">
        <v>8323</v>
      </c>
      <c r="R157" s="13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18.75" hidden="1" customHeight="1" x14ac:dyDescent="0.25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1.28</v>
      </c>
      <c r="P158" s="10">
        <f t="shared" si="9"/>
        <v>186.8</v>
      </c>
      <c r="Q158" s="13" t="s">
        <v>8323</v>
      </c>
      <c r="R158" s="13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18.75" hidden="1" customHeight="1" x14ac:dyDescent="0.25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1.02</v>
      </c>
      <c r="P159" s="10">
        <f t="shared" si="9"/>
        <v>158.36000000000001</v>
      </c>
      <c r="Q159" s="13" t="s">
        <v>8308</v>
      </c>
      <c r="R159" s="13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18.75" hidden="1" customHeight="1" x14ac:dyDescent="0.25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2.54</v>
      </c>
      <c r="P160" s="10">
        <f t="shared" si="9"/>
        <v>493.82</v>
      </c>
      <c r="Q160" s="13" t="s">
        <v>8313</v>
      </c>
      <c r="R160" s="13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18.75" hidden="1" customHeight="1" x14ac:dyDescent="0.25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1.02</v>
      </c>
      <c r="P161" s="10">
        <f t="shared" si="9"/>
        <v>164.94</v>
      </c>
      <c r="Q161" s="13" t="s">
        <v>8323</v>
      </c>
      <c r="R161" s="13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18.75" hidden="1" customHeight="1" x14ac:dyDescent="0.25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1.01</v>
      </c>
      <c r="P162" s="10">
        <f t="shared" si="9"/>
        <v>82.5</v>
      </c>
      <c r="Q162" s="13" t="s">
        <v>8327</v>
      </c>
      <c r="R162" s="13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18.75" hidden="1" customHeight="1" x14ac:dyDescent="0.25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1.68</v>
      </c>
      <c r="P163" s="10">
        <f t="shared" si="9"/>
        <v>76.14</v>
      </c>
      <c r="Q163" s="13" t="s">
        <v>8308</v>
      </c>
      <c r="R163" s="1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18.75" hidden="1" customHeight="1" x14ac:dyDescent="0.25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1.25</v>
      </c>
      <c r="P164" s="10">
        <f t="shared" si="9"/>
        <v>188.31</v>
      </c>
      <c r="Q164" s="13" t="s">
        <v>8321</v>
      </c>
      <c r="R164" s="13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18.75" hidden="1" customHeight="1" x14ac:dyDescent="0.25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1.19</v>
      </c>
      <c r="P165" s="10">
        <f t="shared" si="9"/>
        <v>346.04</v>
      </c>
      <c r="Q165" s="13" t="s">
        <v>8327</v>
      </c>
      <c r="R165" s="13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18.75" hidden="1" customHeight="1" x14ac:dyDescent="0.25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1.99</v>
      </c>
      <c r="P166" s="10">
        <f t="shared" si="9"/>
        <v>183.8</v>
      </c>
      <c r="Q166" s="13" t="s">
        <v>8313</v>
      </c>
      <c r="R166" s="13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18.75" hidden="1" customHeight="1" x14ac:dyDescent="0.25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1.65</v>
      </c>
      <c r="P167" s="10">
        <f t="shared" si="9"/>
        <v>59.96</v>
      </c>
      <c r="Q167" s="13" t="s">
        <v>8321</v>
      </c>
      <c r="R167" s="13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18.75" hidden="1" customHeight="1" x14ac:dyDescent="0.25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4.93</v>
      </c>
      <c r="P168" s="10">
        <f t="shared" si="9"/>
        <v>69.760000000000005</v>
      </c>
      <c r="Q168" s="13" t="s">
        <v>8308</v>
      </c>
      <c r="R168" s="13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18.75" hidden="1" customHeight="1" x14ac:dyDescent="0.25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1.96</v>
      </c>
      <c r="P169" s="10">
        <f t="shared" si="9"/>
        <v>36</v>
      </c>
      <c r="Q169" s="13" t="s">
        <v>8308</v>
      </c>
      <c r="R169" s="13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18.75" hidden="1" customHeight="1" x14ac:dyDescent="0.25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1.01</v>
      </c>
      <c r="P170" s="10">
        <f t="shared" si="9"/>
        <v>526.46</v>
      </c>
      <c r="Q170" s="13" t="s">
        <v>8327</v>
      </c>
      <c r="R170" s="13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18.75" hidden="1" customHeight="1" x14ac:dyDescent="0.25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1.08</v>
      </c>
      <c r="P171" s="10">
        <f t="shared" si="9"/>
        <v>149.46</v>
      </c>
      <c r="Q171" s="13" t="s">
        <v>8311</v>
      </c>
      <c r="R171" s="13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18.75" hidden="1" customHeight="1" x14ac:dyDescent="0.25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1.19</v>
      </c>
      <c r="P172" s="10">
        <f t="shared" si="9"/>
        <v>151.32</v>
      </c>
      <c r="Q172" s="13" t="s">
        <v>8308</v>
      </c>
      <c r="R172" s="13" t="s">
        <v>8310</v>
      </c>
      <c r="S172" s="17">
        <f t="shared" si="10"/>
        <v>42199.57</v>
      </c>
      <c r="T172" s="17">
        <f t="shared" si="11"/>
        <v>42229.57</v>
      </c>
    </row>
    <row r="173" spans="1:20" ht="18.75" hidden="1" customHeight="1" x14ac:dyDescent="0.25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4.7300000000000004</v>
      </c>
      <c r="P173" s="10">
        <f t="shared" si="9"/>
        <v>278.39</v>
      </c>
      <c r="Q173" s="13" t="s">
        <v>8308</v>
      </c>
      <c r="R173" s="1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18.75" hidden="1" customHeight="1" x14ac:dyDescent="0.25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1.35</v>
      </c>
      <c r="P174" s="10">
        <f t="shared" si="9"/>
        <v>53.99</v>
      </c>
      <c r="Q174" s="13" t="s">
        <v>8313</v>
      </c>
      <c r="R174" s="13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18.75" hidden="1" customHeight="1" x14ac:dyDescent="0.25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0.63</v>
      </c>
      <c r="P175" s="10">
        <f t="shared" si="9"/>
        <v>48.28</v>
      </c>
      <c r="Q175" s="13" t="s">
        <v>8316</v>
      </c>
      <c r="R175" s="13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18.75" hidden="1" customHeight="1" x14ac:dyDescent="0.25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2.33</v>
      </c>
      <c r="P176" s="10">
        <f t="shared" si="9"/>
        <v>44.46</v>
      </c>
      <c r="Q176" s="13" t="s">
        <v>8323</v>
      </c>
      <c r="R176" s="13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18.75" hidden="1" customHeight="1" x14ac:dyDescent="0.25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1.02</v>
      </c>
      <c r="P177" s="10">
        <f t="shared" si="9"/>
        <v>231.66</v>
      </c>
      <c r="Q177" s="13" t="s">
        <v>8323</v>
      </c>
      <c r="R177" s="13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18.75" hidden="1" customHeight="1" x14ac:dyDescent="0.25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1.1499999999999999</v>
      </c>
      <c r="P178" s="10">
        <f t="shared" si="9"/>
        <v>76.72</v>
      </c>
      <c r="Q178" s="13" t="s">
        <v>8311</v>
      </c>
      <c r="R178" s="13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18.75" hidden="1" customHeight="1" x14ac:dyDescent="0.25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1.7</v>
      </c>
      <c r="P179" s="10">
        <f t="shared" si="9"/>
        <v>67.42</v>
      </c>
      <c r="Q179" s="13" t="s">
        <v>8308</v>
      </c>
      <c r="R179" s="13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18.75" hidden="1" customHeight="1" x14ac:dyDescent="0.25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1.01</v>
      </c>
      <c r="P180" s="10">
        <f t="shared" si="9"/>
        <v>254.39</v>
      </c>
      <c r="Q180" s="13" t="s">
        <v>8321</v>
      </c>
      <c r="R180" s="13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18.75" hidden="1" customHeight="1" x14ac:dyDescent="0.25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1.1299999999999999</v>
      </c>
      <c r="P181" s="10">
        <f t="shared" si="9"/>
        <v>162.91</v>
      </c>
      <c r="Q181" s="13" t="s">
        <v>8323</v>
      </c>
      <c r="R181" s="13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18.75" hidden="1" customHeight="1" x14ac:dyDescent="0.25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18.02</v>
      </c>
      <c r="P182" s="10">
        <f t="shared" si="9"/>
        <v>49.93</v>
      </c>
      <c r="Q182" s="13" t="s">
        <v>8316</v>
      </c>
      <c r="R182" s="13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18.75" hidden="1" customHeight="1" x14ac:dyDescent="0.25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1.79</v>
      </c>
      <c r="P183" s="10">
        <f t="shared" si="9"/>
        <v>282.72000000000003</v>
      </c>
      <c r="Q183" s="13" t="s">
        <v>8308</v>
      </c>
      <c r="R183" s="1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18.75" hidden="1" customHeight="1" x14ac:dyDescent="0.25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1.1200000000000001</v>
      </c>
      <c r="P184" s="10">
        <f t="shared" si="9"/>
        <v>117.77</v>
      </c>
      <c r="Q184" s="13" t="s">
        <v>8321</v>
      </c>
      <c r="R184" s="13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18.75" hidden="1" customHeight="1" x14ac:dyDescent="0.25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1.27</v>
      </c>
      <c r="P185" s="10">
        <f t="shared" si="9"/>
        <v>1644</v>
      </c>
      <c r="Q185" s="13" t="s">
        <v>8308</v>
      </c>
      <c r="R185" s="13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18.75" hidden="1" customHeight="1" x14ac:dyDescent="0.25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1.25</v>
      </c>
      <c r="P186" s="10">
        <f t="shared" si="9"/>
        <v>146.35</v>
      </c>
      <c r="Q186" s="13" t="s">
        <v>8321</v>
      </c>
      <c r="R186" s="13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18.75" hidden="1" customHeight="1" x14ac:dyDescent="0.25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1.27</v>
      </c>
      <c r="P187" s="10">
        <f t="shared" si="9"/>
        <v>44.91</v>
      </c>
      <c r="Q187" s="13" t="s">
        <v>8321</v>
      </c>
      <c r="R187" s="13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18.75" hidden="1" customHeight="1" x14ac:dyDescent="0.25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1.43</v>
      </c>
      <c r="P188" s="10">
        <f t="shared" si="9"/>
        <v>114.77</v>
      </c>
      <c r="Q188" s="13" t="s">
        <v>8308</v>
      </c>
      <c r="R188" s="13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18.75" hidden="1" customHeight="1" x14ac:dyDescent="0.25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0.22</v>
      </c>
      <c r="P189" s="10">
        <f t="shared" si="9"/>
        <v>1536.25</v>
      </c>
      <c r="Q189" s="13" t="s">
        <v>8308</v>
      </c>
      <c r="R189" s="13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18.75" hidden="1" customHeight="1" x14ac:dyDescent="0.25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1.07</v>
      </c>
      <c r="P190" s="10">
        <f t="shared" si="9"/>
        <v>97.36</v>
      </c>
      <c r="Q190" s="13" t="s">
        <v>8321</v>
      </c>
      <c r="R190" s="13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18.75" hidden="1" customHeight="1" x14ac:dyDescent="0.25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1.06</v>
      </c>
      <c r="P191" s="10">
        <f t="shared" si="9"/>
        <v>104.99</v>
      </c>
      <c r="Q191" s="13" t="s">
        <v>8319</v>
      </c>
      <c r="R191" s="13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18.75" hidden="1" customHeight="1" x14ac:dyDescent="0.25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0.08</v>
      </c>
      <c r="P192" s="10">
        <f t="shared" si="9"/>
        <v>78.67</v>
      </c>
      <c r="Q192" s="13" t="s">
        <v>8308</v>
      </c>
      <c r="R192" s="13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18.75" hidden="1" customHeight="1" x14ac:dyDescent="0.25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0.12</v>
      </c>
      <c r="P193" s="10">
        <f t="shared" si="9"/>
        <v>2796.67</v>
      </c>
      <c r="Q193" s="13" t="s">
        <v>8323</v>
      </c>
      <c r="R193" s="1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18.75" hidden="1" customHeight="1" x14ac:dyDescent="0.25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1.05</v>
      </c>
      <c r="P194" s="10">
        <f t="shared" si="9"/>
        <v>55.07</v>
      </c>
      <c r="Q194" s="13" t="s">
        <v>8321</v>
      </c>
      <c r="R194" s="13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18.75" hidden="1" customHeight="1" x14ac:dyDescent="0.25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ROUND(E195/D195,2)</f>
        <v>1.04</v>
      </c>
      <c r="P195" s="10">
        <f t="shared" ref="P195:P258" si="13">ROUND(E195/L195,2)</f>
        <v>922.22</v>
      </c>
      <c r="Q195" s="13" t="s">
        <v>8323</v>
      </c>
      <c r="R195" s="13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18.75" hidden="1" customHeight="1" x14ac:dyDescent="0.25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1.1299999999999999</v>
      </c>
      <c r="P196" s="10">
        <f t="shared" si="13"/>
        <v>109.04</v>
      </c>
      <c r="Q196" s="13" t="s">
        <v>8321</v>
      </c>
      <c r="R196" s="13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18.75" hidden="1" customHeight="1" x14ac:dyDescent="0.25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0.2</v>
      </c>
      <c r="P197" s="10">
        <f t="shared" si="13"/>
        <v>202.23</v>
      </c>
      <c r="Q197" s="13" t="s">
        <v>8323</v>
      </c>
      <c r="R197" s="13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18.75" hidden="1" customHeight="1" x14ac:dyDescent="0.25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1.1599999999999999</v>
      </c>
      <c r="P198" s="10">
        <f t="shared" si="13"/>
        <v>246.61</v>
      </c>
      <c r="Q198" s="13" t="s">
        <v>8321</v>
      </c>
      <c r="R198" s="13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18.75" hidden="1" customHeight="1" x14ac:dyDescent="0.25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1.5</v>
      </c>
      <c r="P199" s="10">
        <f t="shared" si="13"/>
        <v>97.82</v>
      </c>
      <c r="Q199" s="13" t="s">
        <v>8321</v>
      </c>
      <c r="R199" s="13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18.75" hidden="1" customHeight="1" x14ac:dyDescent="0.25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2.0299999999999998</v>
      </c>
      <c r="P200" s="10">
        <f t="shared" si="13"/>
        <v>130.22999999999999</v>
      </c>
      <c r="Q200" s="13" t="s">
        <v>8319</v>
      </c>
      <c r="R200" s="13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18.75" hidden="1" customHeight="1" x14ac:dyDescent="0.25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0.4</v>
      </c>
      <c r="P201" s="10">
        <f t="shared" si="13"/>
        <v>162.91999999999999</v>
      </c>
      <c r="Q201" s="13" t="s">
        <v>8308</v>
      </c>
      <c r="R201" s="13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18.75" hidden="1" customHeight="1" x14ac:dyDescent="0.25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1.83</v>
      </c>
      <c r="P202" s="10">
        <f t="shared" si="13"/>
        <v>159.51</v>
      </c>
      <c r="Q202" s="13" t="s">
        <v>8321</v>
      </c>
      <c r="R202" s="13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18.75" hidden="1" customHeight="1" x14ac:dyDescent="0.25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3.22</v>
      </c>
      <c r="P203" s="10">
        <f t="shared" si="13"/>
        <v>56.41</v>
      </c>
      <c r="Q203" s="13" t="s">
        <v>8313</v>
      </c>
      <c r="R203" s="1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18.75" hidden="1" customHeight="1" x14ac:dyDescent="0.25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</v>
      </c>
      <c r="P204" s="10">
        <f t="shared" si="13"/>
        <v>550.04</v>
      </c>
      <c r="Q204" s="13" t="s">
        <v>8323</v>
      </c>
      <c r="R204" s="13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18.75" hidden="1" customHeight="1" x14ac:dyDescent="0.25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8.19</v>
      </c>
      <c r="P205" s="10">
        <f t="shared" si="13"/>
        <v>152.62</v>
      </c>
      <c r="Q205" s="13" t="s">
        <v>8308</v>
      </c>
      <c r="R205" s="13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18.75" hidden="1" customHeight="1" x14ac:dyDescent="0.25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0.42</v>
      </c>
      <c r="P206" s="10">
        <f t="shared" si="13"/>
        <v>364.35</v>
      </c>
      <c r="Q206" s="13" t="s">
        <v>8308</v>
      </c>
      <c r="R206" s="13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18.75" hidden="1" customHeight="1" x14ac:dyDescent="0.25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1.07</v>
      </c>
      <c r="P207" s="10">
        <f t="shared" si="13"/>
        <v>170.45</v>
      </c>
      <c r="Q207" s="13" t="s">
        <v>8313</v>
      </c>
      <c r="R207" s="13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18.75" hidden="1" customHeight="1" x14ac:dyDescent="0.25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1.1399999999999999</v>
      </c>
      <c r="P208" s="10">
        <f t="shared" si="13"/>
        <v>119.18</v>
      </c>
      <c r="Q208" s="13" t="s">
        <v>8323</v>
      </c>
      <c r="R208" s="13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18.75" hidden="1" customHeight="1" x14ac:dyDescent="0.25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1.1399999999999999</v>
      </c>
      <c r="P209" s="10">
        <f t="shared" si="13"/>
        <v>64.02</v>
      </c>
      <c r="Q209" s="13" t="s">
        <v>8308</v>
      </c>
      <c r="R209" s="13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18.75" hidden="1" customHeight="1" x14ac:dyDescent="0.25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6.62</v>
      </c>
      <c r="P210" s="10">
        <f t="shared" si="13"/>
        <v>43.33</v>
      </c>
      <c r="Q210" s="13" t="s">
        <v>8311</v>
      </c>
      <c r="R210" s="13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18.75" hidden="1" customHeight="1" x14ac:dyDescent="0.25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4.04</v>
      </c>
      <c r="P211" s="10">
        <f t="shared" si="13"/>
        <v>82.4</v>
      </c>
      <c r="Q211" s="13" t="s">
        <v>8316</v>
      </c>
      <c r="R211" s="13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18.75" hidden="1" customHeight="1" x14ac:dyDescent="0.25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1.32</v>
      </c>
      <c r="P212" s="10">
        <f t="shared" si="13"/>
        <v>46.58</v>
      </c>
      <c r="Q212" s="13" t="s">
        <v>8308</v>
      </c>
      <c r="R212" s="13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18.75" hidden="1" customHeight="1" x14ac:dyDescent="0.25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7.86</v>
      </c>
      <c r="P213" s="10">
        <f t="shared" si="13"/>
        <v>71.59</v>
      </c>
      <c r="Q213" s="13" t="s">
        <v>8313</v>
      </c>
      <c r="R213" s="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18.75" hidden="1" customHeight="1" x14ac:dyDescent="0.25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1.1200000000000001</v>
      </c>
      <c r="P214" s="10">
        <f t="shared" si="13"/>
        <v>149.44</v>
      </c>
      <c r="Q214" s="13" t="s">
        <v>8323</v>
      </c>
      <c r="R214" s="13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18.75" hidden="1" customHeight="1" x14ac:dyDescent="0.25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2.7</v>
      </c>
      <c r="P215" s="10">
        <f t="shared" si="13"/>
        <v>76.44</v>
      </c>
      <c r="Q215" s="13" t="s">
        <v>8313</v>
      </c>
      <c r="R215" s="13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18.75" hidden="1" customHeight="1" x14ac:dyDescent="0.25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3.26</v>
      </c>
      <c r="P216" s="10">
        <f t="shared" si="13"/>
        <v>80.02</v>
      </c>
      <c r="Q216" s="13" t="s">
        <v>8308</v>
      </c>
      <c r="R216" s="13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18.75" hidden="1" customHeight="1" x14ac:dyDescent="0.25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1.1100000000000001</v>
      </c>
      <c r="P217" s="10">
        <f t="shared" si="13"/>
        <v>109.82</v>
      </c>
      <c r="Q217" s="13" t="s">
        <v>8321</v>
      </c>
      <c r="R217" s="13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18.75" hidden="1" customHeight="1" x14ac:dyDescent="0.25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1.55</v>
      </c>
      <c r="P218" s="10">
        <f t="shared" si="13"/>
        <v>82.96</v>
      </c>
      <c r="Q218" s="13" t="s">
        <v>8327</v>
      </c>
      <c r="R218" s="13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18.75" hidden="1" customHeight="1" x14ac:dyDescent="0.25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1.01</v>
      </c>
      <c r="P219" s="10">
        <f t="shared" si="13"/>
        <v>287.31</v>
      </c>
      <c r="Q219" s="13" t="s">
        <v>8321</v>
      </c>
      <c r="R219" s="13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18.75" hidden="1" customHeight="1" x14ac:dyDescent="0.25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1.0900000000000001</v>
      </c>
      <c r="P220" s="10">
        <f t="shared" si="13"/>
        <v>66.349999999999994</v>
      </c>
      <c r="Q220" s="13" t="s">
        <v>8321</v>
      </c>
      <c r="R220" s="13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18.75" hidden="1" customHeight="1" x14ac:dyDescent="0.25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2.5299999999999998</v>
      </c>
      <c r="P221" s="10">
        <f t="shared" si="13"/>
        <v>121</v>
      </c>
      <c r="Q221" s="13" t="s">
        <v>8313</v>
      </c>
      <c r="R221" s="13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18.75" hidden="1" customHeight="1" x14ac:dyDescent="0.25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1.07</v>
      </c>
      <c r="P222" s="10">
        <f t="shared" si="13"/>
        <v>66.7</v>
      </c>
      <c r="Q222" s="13" t="s">
        <v>8321</v>
      </c>
      <c r="R222" s="13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18.75" hidden="1" customHeight="1" x14ac:dyDescent="0.25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1.24</v>
      </c>
      <c r="P223" s="10">
        <f t="shared" si="13"/>
        <v>194.26</v>
      </c>
      <c r="Q223" s="13" t="s">
        <v>8308</v>
      </c>
      <c r="R223" s="1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18.75" hidden="1" customHeight="1" x14ac:dyDescent="0.25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1.03</v>
      </c>
      <c r="P224" s="10">
        <f t="shared" si="13"/>
        <v>133.13999999999999</v>
      </c>
      <c r="Q224" s="13" t="s">
        <v>8321</v>
      </c>
      <c r="R224" s="13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18.75" hidden="1" customHeight="1" x14ac:dyDescent="0.25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1.03</v>
      </c>
      <c r="P225" s="10">
        <f t="shared" si="13"/>
        <v>106.62</v>
      </c>
      <c r="Q225" s="13" t="s">
        <v>8321</v>
      </c>
      <c r="R225" s="13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18.75" hidden="1" customHeight="1" x14ac:dyDescent="0.25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1.02</v>
      </c>
      <c r="P226" s="10">
        <f t="shared" si="13"/>
        <v>219.93</v>
      </c>
      <c r="Q226" s="13" t="s">
        <v>8319</v>
      </c>
      <c r="R226" s="13" t="s">
        <v>8320</v>
      </c>
      <c r="S226" s="17">
        <f t="shared" si="14"/>
        <v>42332.89980324074</v>
      </c>
      <c r="T226" s="17">
        <f t="shared" si="15"/>
        <v>42363</v>
      </c>
    </row>
    <row r="227" spans="1:20" ht="18.75" hidden="1" customHeight="1" x14ac:dyDescent="0.25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1.02</v>
      </c>
      <c r="P227" s="10">
        <f t="shared" si="13"/>
        <v>104.82</v>
      </c>
      <c r="Q227" s="13" t="s">
        <v>8321</v>
      </c>
      <c r="R227" s="13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18.75" hidden="1" customHeight="1" x14ac:dyDescent="0.25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1.18</v>
      </c>
      <c r="P228" s="10">
        <f t="shared" si="13"/>
        <v>98.03</v>
      </c>
      <c r="Q228" s="13" t="s">
        <v>8327</v>
      </c>
      <c r="R228" s="13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18.75" hidden="1" customHeight="1" x14ac:dyDescent="0.25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0.35</v>
      </c>
      <c r="P229" s="10">
        <f t="shared" si="13"/>
        <v>119.39</v>
      </c>
      <c r="Q229" s="13" t="s">
        <v>8308</v>
      </c>
      <c r="R229" s="13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t="18.75" hidden="1" customHeight="1" x14ac:dyDescent="0.25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1.77</v>
      </c>
      <c r="P230" s="10">
        <f t="shared" si="13"/>
        <v>97</v>
      </c>
      <c r="Q230" s="13" t="s">
        <v>8323</v>
      </c>
      <c r="R230" s="13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18.75" hidden="1" customHeight="1" x14ac:dyDescent="0.25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1.01</v>
      </c>
      <c r="P231" s="10">
        <f t="shared" si="13"/>
        <v>271.51</v>
      </c>
      <c r="Q231" s="13" t="s">
        <v>8319</v>
      </c>
      <c r="R231" s="13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18.75" hidden="1" customHeight="1" x14ac:dyDescent="0.25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1.01</v>
      </c>
      <c r="P232" s="10">
        <f t="shared" si="13"/>
        <v>131.13999999999999</v>
      </c>
      <c r="Q232" s="13" t="s">
        <v>8323</v>
      </c>
      <c r="R232" s="13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18.75" hidden="1" customHeight="1" x14ac:dyDescent="0.25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0.59</v>
      </c>
      <c r="P233" s="10">
        <f t="shared" si="13"/>
        <v>153.43</v>
      </c>
      <c r="Q233" s="13" t="s">
        <v>8308</v>
      </c>
      <c r="R233" s="1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18.75" hidden="1" customHeight="1" x14ac:dyDescent="0.25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1</v>
      </c>
      <c r="P234" s="10">
        <f t="shared" si="13"/>
        <v>262.11</v>
      </c>
      <c r="Q234" s="13" t="s">
        <v>8323</v>
      </c>
      <c r="R234" s="13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18.75" hidden="1" customHeight="1" x14ac:dyDescent="0.25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1.85</v>
      </c>
      <c r="P235" s="10">
        <f t="shared" si="13"/>
        <v>65.319999999999993</v>
      </c>
      <c r="Q235" s="13" t="s">
        <v>8316</v>
      </c>
      <c r="R235" s="13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18.75" hidden="1" customHeight="1" x14ac:dyDescent="0.25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1.39</v>
      </c>
      <c r="P236" s="10">
        <f t="shared" si="13"/>
        <v>103.2</v>
      </c>
      <c r="Q236" s="13" t="s">
        <v>8311</v>
      </c>
      <c r="R236" s="13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18.75" hidden="1" customHeight="1" x14ac:dyDescent="0.25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1.39</v>
      </c>
      <c r="P237" s="10">
        <f t="shared" si="13"/>
        <v>40.35</v>
      </c>
      <c r="Q237" s="13" t="s">
        <v>8327</v>
      </c>
      <c r="R237" s="13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18.75" hidden="1" customHeight="1" x14ac:dyDescent="0.25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1.02</v>
      </c>
      <c r="P238" s="10">
        <f t="shared" si="13"/>
        <v>119.99</v>
      </c>
      <c r="Q238" s="13" t="s">
        <v>8321</v>
      </c>
      <c r="R238" s="13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18.75" hidden="1" customHeight="1" x14ac:dyDescent="0.25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1.05</v>
      </c>
      <c r="P239" s="10">
        <f t="shared" si="13"/>
        <v>83.97</v>
      </c>
      <c r="Q239" s="13" t="s">
        <v>8327</v>
      </c>
      <c r="R239" s="13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18.75" hidden="1" customHeight="1" x14ac:dyDescent="0.25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2.2599999999999998</v>
      </c>
      <c r="P240" s="10">
        <f t="shared" si="13"/>
        <v>230.56</v>
      </c>
      <c r="Q240" s="13" t="s">
        <v>8308</v>
      </c>
      <c r="R240" s="13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18.75" hidden="1" customHeight="1" x14ac:dyDescent="0.25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0.34</v>
      </c>
      <c r="P241" s="10">
        <f t="shared" si="13"/>
        <v>99.97</v>
      </c>
      <c r="Q241" s="13" t="s">
        <v>8308</v>
      </c>
      <c r="R241" s="13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18.75" hidden="1" customHeight="1" x14ac:dyDescent="0.25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4.21</v>
      </c>
      <c r="P242" s="10">
        <f t="shared" si="13"/>
        <v>164.91</v>
      </c>
      <c r="Q242" s="13" t="s">
        <v>8308</v>
      </c>
      <c r="R242" s="13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18.75" hidden="1" customHeight="1" x14ac:dyDescent="0.25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0.39</v>
      </c>
      <c r="P243" s="10">
        <f t="shared" si="13"/>
        <v>117.49</v>
      </c>
      <c r="Q243" s="13" t="s">
        <v>8308</v>
      </c>
      <c r="R243" s="1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18.75" hidden="1" customHeight="1" x14ac:dyDescent="0.25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2.09</v>
      </c>
      <c r="P244" s="10">
        <f t="shared" si="13"/>
        <v>131.99</v>
      </c>
      <c r="Q244" s="13" t="s">
        <v>8308</v>
      </c>
      <c r="R244" s="13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18.75" hidden="1" customHeight="1" x14ac:dyDescent="0.25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1.1100000000000001</v>
      </c>
      <c r="P245" s="10">
        <f t="shared" si="13"/>
        <v>90.5</v>
      </c>
      <c r="Q245" s="13" t="s">
        <v>8311</v>
      </c>
      <c r="R245" s="13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18.75" hidden="1" customHeight="1" x14ac:dyDescent="0.25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1.33</v>
      </c>
      <c r="P246" s="10">
        <f t="shared" si="13"/>
        <v>73.5</v>
      </c>
      <c r="Q246" s="13" t="s">
        <v>8308</v>
      </c>
      <c r="R246" s="13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18.75" hidden="1" customHeight="1" x14ac:dyDescent="0.25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1.04</v>
      </c>
      <c r="P247" s="10">
        <f t="shared" si="13"/>
        <v>96.88</v>
      </c>
      <c r="Q247" s="13" t="s">
        <v>8311</v>
      </c>
      <c r="R247" s="13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18.75" hidden="1" customHeight="1" x14ac:dyDescent="0.25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1.32</v>
      </c>
      <c r="P248" s="10">
        <f t="shared" si="13"/>
        <v>215.73</v>
      </c>
      <c r="Q248" s="13" t="s">
        <v>8311</v>
      </c>
      <c r="R248" s="13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18.75" hidden="1" customHeight="1" x14ac:dyDescent="0.25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1.1000000000000001</v>
      </c>
      <c r="P249" s="10">
        <f t="shared" si="13"/>
        <v>94.55</v>
      </c>
      <c r="Q249" s="13" t="s">
        <v>8323</v>
      </c>
      <c r="R249" s="13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18.75" hidden="1" customHeight="1" x14ac:dyDescent="0.25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1.18</v>
      </c>
      <c r="P250" s="10">
        <f t="shared" si="13"/>
        <v>65.86</v>
      </c>
      <c r="Q250" s="13" t="s">
        <v>8327</v>
      </c>
      <c r="R250" s="13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18.75" hidden="1" customHeight="1" x14ac:dyDescent="0.25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1.31</v>
      </c>
      <c r="P251" s="10">
        <f t="shared" si="13"/>
        <v>150.9</v>
      </c>
      <c r="Q251" s="13" t="s">
        <v>8321</v>
      </c>
      <c r="R251" s="13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18.75" hidden="1" customHeight="1" x14ac:dyDescent="0.25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4.08</v>
      </c>
      <c r="P252" s="10">
        <f t="shared" si="13"/>
        <v>81.95</v>
      </c>
      <c r="Q252" s="13" t="s">
        <v>8308</v>
      </c>
      <c r="R252" s="13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18.75" hidden="1" customHeight="1" x14ac:dyDescent="0.25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1.41</v>
      </c>
      <c r="P253" s="10">
        <f t="shared" si="13"/>
        <v>55.76</v>
      </c>
      <c r="Q253" s="13" t="s">
        <v>8308</v>
      </c>
      <c r="R253" s="1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18.75" hidden="1" customHeight="1" x14ac:dyDescent="0.25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2.67</v>
      </c>
      <c r="P254" s="10">
        <f t="shared" si="13"/>
        <v>31.66</v>
      </c>
      <c r="Q254" s="13" t="s">
        <v>8308</v>
      </c>
      <c r="R254" s="13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18.75" hidden="1" customHeight="1" x14ac:dyDescent="0.25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2.29</v>
      </c>
      <c r="P255" s="10">
        <f t="shared" si="13"/>
        <v>56.9</v>
      </c>
      <c r="Q255" s="13" t="s">
        <v>8321</v>
      </c>
      <c r="R255" s="13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18.75" hidden="1" customHeight="1" x14ac:dyDescent="0.25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1.28</v>
      </c>
      <c r="P256" s="10">
        <f t="shared" si="13"/>
        <v>75.13</v>
      </c>
      <c r="Q256" s="13" t="s">
        <v>8316</v>
      </c>
      <c r="R256" s="13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18.75" hidden="1" customHeight="1" x14ac:dyDescent="0.25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1.06</v>
      </c>
      <c r="P257" s="10">
        <f t="shared" si="13"/>
        <v>93.26</v>
      </c>
      <c r="Q257" s="13" t="s">
        <v>8321</v>
      </c>
      <c r="R257" s="13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18.75" hidden="1" customHeight="1" x14ac:dyDescent="0.25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1.03</v>
      </c>
      <c r="P258" s="10">
        <f t="shared" si="13"/>
        <v>134.26</v>
      </c>
      <c r="Q258" s="13" t="s">
        <v>8323</v>
      </c>
      <c r="R258" s="13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18.75" hidden="1" customHeight="1" x14ac:dyDescent="0.25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ROUND(E259/D259,2)</f>
        <v>2.65</v>
      </c>
      <c r="P259" s="10">
        <f t="shared" ref="P259:P322" si="17">ROUND(E259/L259,2)</f>
        <v>57.63</v>
      </c>
      <c r="Q259" s="13" t="s">
        <v>8323</v>
      </c>
      <c r="R259" s="13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18.75" hidden="1" customHeight="1" x14ac:dyDescent="0.25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1.27</v>
      </c>
      <c r="P260" s="10">
        <f t="shared" si="17"/>
        <v>96.3</v>
      </c>
      <c r="Q260" s="13" t="s">
        <v>8323</v>
      </c>
      <c r="R260" s="13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18.75" hidden="1" customHeight="1" x14ac:dyDescent="0.25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1.06</v>
      </c>
      <c r="P261" s="10">
        <f t="shared" si="17"/>
        <v>72.48</v>
      </c>
      <c r="Q261" s="13" t="s">
        <v>8321</v>
      </c>
      <c r="R261" s="13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18.75" hidden="1" customHeight="1" x14ac:dyDescent="0.25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1.05</v>
      </c>
      <c r="P262" s="10">
        <f t="shared" si="17"/>
        <v>109.45</v>
      </c>
      <c r="Q262" s="13" t="s">
        <v>8327</v>
      </c>
      <c r="R262" s="13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18.75" hidden="1" customHeight="1" x14ac:dyDescent="0.25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1.05</v>
      </c>
      <c r="P263" s="10">
        <f t="shared" si="17"/>
        <v>109.42</v>
      </c>
      <c r="Q263" s="13" t="s">
        <v>8321</v>
      </c>
      <c r="R263" s="1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18.75" hidden="1" customHeight="1" x14ac:dyDescent="0.25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4.18</v>
      </c>
      <c r="P264" s="10">
        <f t="shared" si="17"/>
        <v>84.91</v>
      </c>
      <c r="Q264" s="13" t="s">
        <v>8313</v>
      </c>
      <c r="R264" s="13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18.75" hidden="1" customHeight="1" x14ac:dyDescent="0.25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1.04</v>
      </c>
      <c r="P265" s="10">
        <f t="shared" si="17"/>
        <v>845.7</v>
      </c>
      <c r="Q265" s="13" t="s">
        <v>8308</v>
      </c>
      <c r="R265" s="13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18.75" hidden="1" customHeight="1" x14ac:dyDescent="0.25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1.25</v>
      </c>
      <c r="P266" s="10">
        <f t="shared" si="17"/>
        <v>73.42</v>
      </c>
      <c r="Q266" s="13" t="s">
        <v>8308</v>
      </c>
      <c r="R266" s="13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18.75" hidden="1" customHeight="1" x14ac:dyDescent="0.25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0.36</v>
      </c>
      <c r="P267" s="10">
        <f t="shared" si="17"/>
        <v>100.23</v>
      </c>
      <c r="Q267" s="13" t="s">
        <v>8316</v>
      </c>
      <c r="R267" s="13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18.75" hidden="1" customHeight="1" x14ac:dyDescent="0.25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1.03</v>
      </c>
      <c r="P268" s="10">
        <f t="shared" si="17"/>
        <v>297.02999999999997</v>
      </c>
      <c r="Q268" s="13" t="s">
        <v>8323</v>
      </c>
      <c r="R268" s="13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18.75" hidden="1" customHeight="1" x14ac:dyDescent="0.25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3.09</v>
      </c>
      <c r="P269" s="10">
        <f t="shared" si="17"/>
        <v>117.36</v>
      </c>
      <c r="Q269" s="13" t="s">
        <v>8321</v>
      </c>
      <c r="R269" s="13" t="s">
        <v>8332</v>
      </c>
      <c r="S269" s="17">
        <f t="shared" si="18"/>
        <v>41802.790347222224</v>
      </c>
      <c r="T269" s="17">
        <f t="shared" si="19"/>
        <v>41833</v>
      </c>
    </row>
    <row r="270" spans="1:20" ht="18.75" hidden="1" customHeight="1" x14ac:dyDescent="0.25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2.0499999999999998</v>
      </c>
      <c r="P270" s="10">
        <f t="shared" si="17"/>
        <v>130.53</v>
      </c>
      <c r="Q270" s="13" t="s">
        <v>8313</v>
      </c>
      <c r="R270" s="13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18.75" hidden="1" customHeight="1" x14ac:dyDescent="0.25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0.3</v>
      </c>
      <c r="P271" s="10">
        <f t="shared" si="17"/>
        <v>171.79</v>
      </c>
      <c r="Q271" s="13" t="s">
        <v>8308</v>
      </c>
      <c r="R271" s="13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18.75" hidden="1" customHeight="1" x14ac:dyDescent="0.25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1.02</v>
      </c>
      <c r="P272" s="10">
        <f t="shared" si="17"/>
        <v>108.78</v>
      </c>
      <c r="Q272" s="13" t="s">
        <v>8319</v>
      </c>
      <c r="R272" s="13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18.75" hidden="1" customHeight="1" x14ac:dyDescent="0.25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1.02</v>
      </c>
      <c r="P273" s="10">
        <f t="shared" si="17"/>
        <v>141.71</v>
      </c>
      <c r="Q273" s="13" t="s">
        <v>8323</v>
      </c>
      <c r="R273" s="1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18.75" hidden="1" customHeight="1" x14ac:dyDescent="0.25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1.02</v>
      </c>
      <c r="P274" s="10">
        <f t="shared" si="17"/>
        <v>58.41</v>
      </c>
      <c r="Q274" s="13" t="s">
        <v>8321</v>
      </c>
      <c r="R274" s="13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18.75" hidden="1" customHeight="1" x14ac:dyDescent="0.25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1.22</v>
      </c>
      <c r="P275" s="10">
        <f t="shared" si="17"/>
        <v>709.42</v>
      </c>
      <c r="Q275" s="13" t="s">
        <v>8321</v>
      </c>
      <c r="R275" s="13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18.75" hidden="1" customHeight="1" x14ac:dyDescent="0.25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3038.33</v>
      </c>
      <c r="P276" s="10">
        <f t="shared" si="17"/>
        <v>42.73</v>
      </c>
      <c r="Q276" s="13" t="s">
        <v>8327</v>
      </c>
      <c r="R276" s="13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18.75" hidden="1" customHeight="1" x14ac:dyDescent="0.25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2.02</v>
      </c>
      <c r="P277" s="10">
        <f t="shared" si="17"/>
        <v>45.55</v>
      </c>
      <c r="Q277" s="13" t="s">
        <v>8308</v>
      </c>
      <c r="R277" s="13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18.75" hidden="1" customHeight="1" x14ac:dyDescent="0.25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1.01</v>
      </c>
      <c r="P278" s="10">
        <f t="shared" si="17"/>
        <v>125.79</v>
      </c>
      <c r="Q278" s="13" t="s">
        <v>8321</v>
      </c>
      <c r="R278" s="13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18.75" hidden="1" customHeight="1" x14ac:dyDescent="0.25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12.12</v>
      </c>
      <c r="P279" s="10">
        <f t="shared" si="17"/>
        <v>27.23</v>
      </c>
      <c r="Q279" s="13" t="s">
        <v>8316</v>
      </c>
      <c r="R279" s="13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18.75" hidden="1" customHeight="1" x14ac:dyDescent="0.25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2.02</v>
      </c>
      <c r="P280" s="10">
        <f t="shared" si="17"/>
        <v>77.23</v>
      </c>
      <c r="Q280" s="13" t="s">
        <v>8308</v>
      </c>
      <c r="R280" s="13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18.75" hidden="1" customHeight="1" x14ac:dyDescent="0.25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1.01</v>
      </c>
      <c r="P281" s="10">
        <f t="shared" si="17"/>
        <v>95.7</v>
      </c>
      <c r="Q281" s="13" t="s">
        <v>8321</v>
      </c>
      <c r="R281" s="13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18.75" hidden="1" customHeight="1" x14ac:dyDescent="0.25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1.26</v>
      </c>
      <c r="P282" s="10">
        <f t="shared" si="17"/>
        <v>81.25</v>
      </c>
      <c r="Q282" s="13" t="s">
        <v>8319</v>
      </c>
      <c r="R282" s="13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18.75" hidden="1" customHeight="1" x14ac:dyDescent="0.25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1.04</v>
      </c>
      <c r="P283" s="10">
        <f t="shared" si="17"/>
        <v>109.34</v>
      </c>
      <c r="Q283" s="13" t="s">
        <v>8308</v>
      </c>
      <c r="R283" s="1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18.75" hidden="1" customHeight="1" x14ac:dyDescent="0.25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0.23</v>
      </c>
      <c r="P284" s="10">
        <f t="shared" si="17"/>
        <v>449.43</v>
      </c>
      <c r="Q284" s="13" t="s">
        <v>8321</v>
      </c>
      <c r="R284" s="13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18.75" hidden="1" customHeight="1" x14ac:dyDescent="0.25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</v>
      </c>
      <c r="P285" s="10">
        <f t="shared" si="17"/>
        <v>70.040000000000006</v>
      </c>
      <c r="Q285" s="13" t="s">
        <v>8308</v>
      </c>
      <c r="R285" s="13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18.75" hidden="1" customHeight="1" x14ac:dyDescent="0.25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2.5</v>
      </c>
      <c r="P286" s="10">
        <f t="shared" si="17"/>
        <v>66.02</v>
      </c>
      <c r="Q286" s="13" t="s">
        <v>8313</v>
      </c>
      <c r="R286" s="13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18.75" hidden="1" customHeight="1" x14ac:dyDescent="0.25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1.2</v>
      </c>
      <c r="P287" s="10">
        <f t="shared" si="17"/>
        <v>92.39</v>
      </c>
      <c r="Q287" s="13" t="s">
        <v>8323</v>
      </c>
      <c r="R287" s="13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18.75" hidden="1" customHeight="1" x14ac:dyDescent="0.25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1.2</v>
      </c>
      <c r="P288" s="10">
        <f t="shared" si="17"/>
        <v>233.9</v>
      </c>
      <c r="Q288" s="13" t="s">
        <v>8323</v>
      </c>
      <c r="R288" s="13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18.75" hidden="1" customHeight="1" x14ac:dyDescent="0.25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1.19</v>
      </c>
      <c r="P289" s="10">
        <f t="shared" si="17"/>
        <v>230.09</v>
      </c>
      <c r="Q289" s="13" t="s">
        <v>8321</v>
      </c>
      <c r="R289" s="13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18.75" hidden="1" customHeight="1" x14ac:dyDescent="0.25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1.18</v>
      </c>
      <c r="P290" s="10">
        <f t="shared" si="17"/>
        <v>170.7</v>
      </c>
      <c r="Q290" s="13" t="s">
        <v>8323</v>
      </c>
      <c r="R290" s="13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18.75" hidden="1" customHeight="1" x14ac:dyDescent="0.25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1.18</v>
      </c>
      <c r="P291" s="10">
        <f t="shared" si="17"/>
        <v>30.65</v>
      </c>
      <c r="Q291" s="13" t="s">
        <v>8321</v>
      </c>
      <c r="R291" s="13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18.75" hidden="1" customHeight="1" x14ac:dyDescent="0.25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1.17</v>
      </c>
      <c r="P292" s="10">
        <f t="shared" si="17"/>
        <v>59.25</v>
      </c>
      <c r="Q292" s="13" t="s">
        <v>8321</v>
      </c>
      <c r="R292" s="13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18.75" hidden="1" customHeight="1" x14ac:dyDescent="0.25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1.1599999999999999</v>
      </c>
      <c r="P293" s="10">
        <f t="shared" si="17"/>
        <v>95.37</v>
      </c>
      <c r="Q293" s="13" t="s">
        <v>8323</v>
      </c>
      <c r="R293" s="1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18.75" hidden="1" customHeight="1" x14ac:dyDescent="0.25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0.83</v>
      </c>
      <c r="P294" s="10">
        <f t="shared" si="17"/>
        <v>301.94</v>
      </c>
      <c r="Q294" s="13" t="s">
        <v>8308</v>
      </c>
      <c r="R294" s="13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18.75" hidden="1" customHeight="1" x14ac:dyDescent="0.25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2.88</v>
      </c>
      <c r="P295" s="10">
        <f t="shared" si="17"/>
        <v>47.47</v>
      </c>
      <c r="Q295" s="13" t="s">
        <v>8308</v>
      </c>
      <c r="R295" s="13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18.75" hidden="1" customHeight="1" x14ac:dyDescent="0.25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1.03</v>
      </c>
      <c r="P296" s="10">
        <f t="shared" si="17"/>
        <v>148.08000000000001</v>
      </c>
      <c r="Q296" s="13" t="s">
        <v>8316</v>
      </c>
      <c r="R296" s="13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18.75" hidden="1" customHeight="1" x14ac:dyDescent="0.25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1.1499999999999999</v>
      </c>
      <c r="P297" s="10">
        <f t="shared" si="17"/>
        <v>129.82</v>
      </c>
      <c r="Q297" s="13" t="s">
        <v>8321</v>
      </c>
      <c r="R297" s="13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18.75" hidden="1" customHeight="1" x14ac:dyDescent="0.25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1.1499999999999999</v>
      </c>
      <c r="P298" s="10">
        <f t="shared" si="17"/>
        <v>120.31</v>
      </c>
      <c r="Q298" s="13" t="s">
        <v>8308</v>
      </c>
      <c r="R298" s="13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18.75" hidden="1" customHeight="1" x14ac:dyDescent="0.25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</v>
      </c>
      <c r="P299" s="10">
        <f t="shared" si="17"/>
        <v>320.45</v>
      </c>
      <c r="Q299" s="13" t="s">
        <v>8321</v>
      </c>
      <c r="R299" s="13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18.75" hidden="1" customHeight="1" x14ac:dyDescent="0.25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2.85</v>
      </c>
      <c r="P300" s="10">
        <f t="shared" si="17"/>
        <v>107.05</v>
      </c>
      <c r="Q300" s="13" t="s">
        <v>8316</v>
      </c>
      <c r="R300" s="13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18.75" hidden="1" customHeight="1" x14ac:dyDescent="0.25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1.89</v>
      </c>
      <c r="P301" s="10">
        <f t="shared" si="17"/>
        <v>64.17</v>
      </c>
      <c r="Q301" s="13" t="s">
        <v>8311</v>
      </c>
      <c r="R301" s="13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18.75" hidden="1" customHeight="1" x14ac:dyDescent="0.25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1.1299999999999999</v>
      </c>
      <c r="P302" s="10">
        <f t="shared" si="17"/>
        <v>50.76</v>
      </c>
      <c r="Q302" s="13" t="s">
        <v>8323</v>
      </c>
      <c r="R302" s="13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18.75" hidden="1" customHeight="1" x14ac:dyDescent="0.25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7.04</v>
      </c>
      <c r="P303" s="10">
        <f t="shared" si="17"/>
        <v>39.07</v>
      </c>
      <c r="Q303" s="13" t="s">
        <v>8327</v>
      </c>
      <c r="R303" s="1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18.75" hidden="1" customHeight="1" x14ac:dyDescent="0.25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3.51</v>
      </c>
      <c r="P304" s="10">
        <f t="shared" si="17"/>
        <v>71.239999999999995</v>
      </c>
      <c r="Q304" s="13" t="s">
        <v>8323</v>
      </c>
      <c r="R304" s="13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18.75" hidden="1" customHeight="1" x14ac:dyDescent="0.25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1.17</v>
      </c>
      <c r="P305" s="10">
        <f t="shared" si="17"/>
        <v>89.39</v>
      </c>
      <c r="Q305" s="13" t="s">
        <v>8321</v>
      </c>
      <c r="R305" s="13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18.75" hidden="1" customHeight="1" x14ac:dyDescent="0.25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0.56000000000000005</v>
      </c>
      <c r="P306" s="10">
        <f t="shared" si="17"/>
        <v>331.54</v>
      </c>
      <c r="Q306" s="13" t="s">
        <v>8321</v>
      </c>
      <c r="R306" s="13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18.75" hidden="1" customHeight="1" x14ac:dyDescent="0.25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1.2</v>
      </c>
      <c r="P307" s="10">
        <f t="shared" si="17"/>
        <v>98.84</v>
      </c>
      <c r="Q307" s="13" t="s">
        <v>8313</v>
      </c>
      <c r="R307" s="13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18.75" hidden="1" customHeight="1" x14ac:dyDescent="0.25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1.1000000000000001</v>
      </c>
      <c r="P308" s="10">
        <f t="shared" si="17"/>
        <v>104.15</v>
      </c>
      <c r="Q308" s="13" t="s">
        <v>8323</v>
      </c>
      <c r="R308" s="13" t="s">
        <v>8324</v>
      </c>
      <c r="S308" s="17">
        <f t="shared" si="18"/>
        <v>42627.307303240741</v>
      </c>
      <c r="T308" s="17">
        <f t="shared" si="19"/>
        <v>42656</v>
      </c>
    </row>
    <row r="309" spans="1:20" ht="18.75" hidden="1" customHeight="1" x14ac:dyDescent="0.25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1.2</v>
      </c>
      <c r="P309" s="10">
        <f t="shared" si="17"/>
        <v>85.53</v>
      </c>
      <c r="Q309" s="13" t="s">
        <v>8323</v>
      </c>
      <c r="R309" s="13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18.75" hidden="1" customHeight="1" x14ac:dyDescent="0.25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1.36</v>
      </c>
      <c r="P310" s="10">
        <f t="shared" si="17"/>
        <v>95.76</v>
      </c>
      <c r="Q310" s="13" t="s">
        <v>8313</v>
      </c>
      <c r="R310" s="13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18.75" hidden="1" customHeight="1" x14ac:dyDescent="0.25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1.0900000000000001</v>
      </c>
      <c r="P311" s="10">
        <f t="shared" si="17"/>
        <v>88.59</v>
      </c>
      <c r="Q311" s="13" t="s">
        <v>8323</v>
      </c>
      <c r="R311" s="13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18.75" hidden="1" customHeight="1" x14ac:dyDescent="0.25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1.03</v>
      </c>
      <c r="P312" s="10">
        <f t="shared" si="17"/>
        <v>148.57</v>
      </c>
      <c r="Q312" s="13" t="s">
        <v>8313</v>
      </c>
      <c r="R312" s="13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18.75" hidden="1" customHeight="1" x14ac:dyDescent="0.25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1.08</v>
      </c>
      <c r="P313" s="10">
        <f t="shared" si="17"/>
        <v>145.04</v>
      </c>
      <c r="Q313" s="13" t="s">
        <v>8321</v>
      </c>
      <c r="R313" s="13" t="s">
        <v>8322</v>
      </c>
      <c r="S313" s="17">
        <f t="shared" si="18"/>
        <v>42473.57</v>
      </c>
      <c r="T313" s="17">
        <f t="shared" si="19"/>
        <v>42503.57</v>
      </c>
    </row>
    <row r="314" spans="1:20" ht="18.75" hidden="1" customHeight="1" x14ac:dyDescent="0.25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1.57</v>
      </c>
      <c r="P314" s="10">
        <f t="shared" si="17"/>
        <v>87.69</v>
      </c>
      <c r="Q314" s="13" t="s">
        <v>8321</v>
      </c>
      <c r="R314" s="13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18.75" hidden="1" customHeight="1" x14ac:dyDescent="0.25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1.06</v>
      </c>
      <c r="P315" s="10">
        <f t="shared" si="17"/>
        <v>151.24</v>
      </c>
      <c r="Q315" s="13" t="s">
        <v>8313</v>
      </c>
      <c r="R315" s="13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18.75" hidden="1" customHeight="1" x14ac:dyDescent="0.25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1.06</v>
      </c>
      <c r="P316" s="10">
        <f t="shared" si="17"/>
        <v>75.5</v>
      </c>
      <c r="Q316" s="13" t="s">
        <v>8319</v>
      </c>
      <c r="R316" s="13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18.75" hidden="1" customHeight="1" x14ac:dyDescent="0.25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1.06</v>
      </c>
      <c r="P317" s="10">
        <f t="shared" si="17"/>
        <v>111.8</v>
      </c>
      <c r="Q317" s="13" t="s">
        <v>8321</v>
      </c>
      <c r="R317" s="13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18.75" hidden="1" customHeight="1" x14ac:dyDescent="0.25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1.06</v>
      </c>
      <c r="P318" s="10">
        <f t="shared" si="17"/>
        <v>211.84</v>
      </c>
      <c r="Q318" s="13" t="s">
        <v>8319</v>
      </c>
      <c r="R318" s="13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18.75" hidden="1" customHeight="1" x14ac:dyDescent="0.25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1.06</v>
      </c>
      <c r="P319" s="10">
        <f t="shared" si="17"/>
        <v>174.03</v>
      </c>
      <c r="Q319" s="13" t="s">
        <v>8308</v>
      </c>
      <c r="R319" s="13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18.75" hidden="1" customHeight="1" x14ac:dyDescent="0.25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1.76</v>
      </c>
      <c r="P320" s="10">
        <f t="shared" si="17"/>
        <v>91.19</v>
      </c>
      <c r="Q320" s="13" t="s">
        <v>8321</v>
      </c>
      <c r="R320" s="13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18.75" hidden="1" customHeight="1" x14ac:dyDescent="0.25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1.32</v>
      </c>
      <c r="P321" s="10">
        <f t="shared" si="17"/>
        <v>99.77</v>
      </c>
      <c r="Q321" s="13" t="s">
        <v>8311</v>
      </c>
      <c r="R321" s="13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18.75" hidden="1" customHeight="1" x14ac:dyDescent="0.25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1.01</v>
      </c>
      <c r="P322" s="10">
        <f t="shared" si="17"/>
        <v>201.22</v>
      </c>
      <c r="Q322" s="13" t="s">
        <v>8321</v>
      </c>
      <c r="R322" s="13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18.75" hidden="1" customHeight="1" x14ac:dyDescent="0.25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ROUND(E323/D323,2)</f>
        <v>0.28999999999999998</v>
      </c>
      <c r="P323" s="10">
        <f t="shared" ref="P323:P386" si="21">ROUND(E323/L323,2)</f>
        <v>85</v>
      </c>
      <c r="Q323" s="13" t="s">
        <v>8308</v>
      </c>
      <c r="R323" s="1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18.75" hidden="1" customHeight="1" x14ac:dyDescent="0.25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1.05</v>
      </c>
      <c r="P324" s="10">
        <f t="shared" si="21"/>
        <v>346.13</v>
      </c>
      <c r="Q324" s="13" t="s">
        <v>8308</v>
      </c>
      <c r="R324" s="13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18.75" hidden="1" customHeight="1" x14ac:dyDescent="0.25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1.31</v>
      </c>
      <c r="P325" s="10">
        <f t="shared" si="21"/>
        <v>546.69000000000005</v>
      </c>
      <c r="Q325" s="13" t="s">
        <v>8308</v>
      </c>
      <c r="R325" s="13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18.75" hidden="1" customHeight="1" x14ac:dyDescent="0.25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1.05</v>
      </c>
      <c r="P326" s="10">
        <f t="shared" si="21"/>
        <v>118.7</v>
      </c>
      <c r="Q326" s="13" t="s">
        <v>8327</v>
      </c>
      <c r="R326" s="13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18.75" hidden="1" customHeight="1" x14ac:dyDescent="0.25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1.05</v>
      </c>
      <c r="P327" s="10">
        <f t="shared" si="21"/>
        <v>104.31</v>
      </c>
      <c r="Q327" s="13" t="s">
        <v>8321</v>
      </c>
      <c r="R327" s="13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18.75" hidden="1" customHeight="1" x14ac:dyDescent="0.25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1.74</v>
      </c>
      <c r="P328" s="10">
        <f t="shared" si="21"/>
        <v>86.14</v>
      </c>
      <c r="Q328" s="13" t="s">
        <v>8321</v>
      </c>
      <c r="R328" s="13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18.75" hidden="1" customHeight="1" x14ac:dyDescent="0.25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1.59</v>
      </c>
      <c r="P329" s="10">
        <f t="shared" si="21"/>
        <v>102.86</v>
      </c>
      <c r="Q329" s="13" t="s">
        <v>8313</v>
      </c>
      <c r="R329" s="13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18.75" hidden="1" customHeight="1" x14ac:dyDescent="0.25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1.03</v>
      </c>
      <c r="P330" s="10">
        <f t="shared" si="21"/>
        <v>175.51</v>
      </c>
      <c r="Q330" s="13" t="s">
        <v>8323</v>
      </c>
      <c r="R330" s="13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18.75" hidden="1" customHeight="1" x14ac:dyDescent="0.25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1.29</v>
      </c>
      <c r="P331" s="10">
        <f t="shared" si="21"/>
        <v>99.38</v>
      </c>
      <c r="Q331" s="13" t="s">
        <v>8327</v>
      </c>
      <c r="R331" s="13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18.75" hidden="1" customHeight="1" x14ac:dyDescent="0.25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0.46</v>
      </c>
      <c r="P332" s="10">
        <f t="shared" si="21"/>
        <v>136.46</v>
      </c>
      <c r="Q332" s="13" t="s">
        <v>8308</v>
      </c>
      <c r="R332" s="13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18.75" hidden="1" customHeight="1" x14ac:dyDescent="0.25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1.03</v>
      </c>
      <c r="P333" s="10">
        <f t="shared" si="21"/>
        <v>78.2</v>
      </c>
      <c r="Q333" s="13" t="s">
        <v>8321</v>
      </c>
      <c r="R333" s="1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18.75" hidden="1" customHeight="1" x14ac:dyDescent="0.25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2.13</v>
      </c>
      <c r="P334" s="10">
        <f t="shared" si="21"/>
        <v>38.18</v>
      </c>
      <c r="Q334" s="13" t="s">
        <v>8327</v>
      </c>
      <c r="R334" s="13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18.75" hidden="1" customHeight="1" x14ac:dyDescent="0.25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1.02</v>
      </c>
      <c r="P335" s="10">
        <f t="shared" si="21"/>
        <v>115.69</v>
      </c>
      <c r="Q335" s="13" t="s">
        <v>8319</v>
      </c>
      <c r="R335" s="13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18.75" hidden="1" customHeight="1" x14ac:dyDescent="0.25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2.54</v>
      </c>
      <c r="P336" s="10">
        <f t="shared" si="21"/>
        <v>47.38</v>
      </c>
      <c r="Q336" s="13" t="s">
        <v>8319</v>
      </c>
      <c r="R336" s="13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18.75" hidden="1" customHeight="1" x14ac:dyDescent="0.25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1.02</v>
      </c>
      <c r="P337" s="10">
        <f t="shared" si="21"/>
        <v>85.34</v>
      </c>
      <c r="Q337" s="13" t="s">
        <v>8321</v>
      </c>
      <c r="R337" s="13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18.75" hidden="1" customHeight="1" x14ac:dyDescent="0.25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1.02</v>
      </c>
      <c r="P338" s="10">
        <f t="shared" si="21"/>
        <v>119.19</v>
      </c>
      <c r="Q338" s="13" t="s">
        <v>8323</v>
      </c>
      <c r="R338" s="13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18.75" hidden="1" customHeight="1" x14ac:dyDescent="0.25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1.05</v>
      </c>
      <c r="P339" s="10">
        <f t="shared" si="21"/>
        <v>84.02</v>
      </c>
      <c r="Q339" s="13" t="s">
        <v>8321</v>
      </c>
      <c r="R339" s="13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18.75" hidden="1" customHeight="1" x14ac:dyDescent="0.25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1.01</v>
      </c>
      <c r="P340" s="10">
        <f t="shared" si="21"/>
        <v>200.89</v>
      </c>
      <c r="Q340" s="13" t="s">
        <v>8321</v>
      </c>
      <c r="R340" s="13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18.75" hidden="1" customHeight="1" x14ac:dyDescent="0.25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0.05</v>
      </c>
      <c r="P341" s="10">
        <f t="shared" si="21"/>
        <v>267.81</v>
      </c>
      <c r="Q341" s="13" t="s">
        <v>8316</v>
      </c>
      <c r="R341" s="13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18.75" hidden="1" customHeight="1" x14ac:dyDescent="0.25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1.01</v>
      </c>
      <c r="P342" s="10">
        <f t="shared" si="21"/>
        <v>239.35</v>
      </c>
      <c r="Q342" s="13" t="s">
        <v>8308</v>
      </c>
      <c r="R342" s="13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18.75" hidden="1" customHeight="1" x14ac:dyDescent="0.25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</v>
      </c>
      <c r="P343" s="10">
        <f t="shared" si="21"/>
        <v>115.08</v>
      </c>
      <c r="Q343" s="13" t="s">
        <v>8323</v>
      </c>
      <c r="R343" s="1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18.75" hidden="1" customHeight="1" x14ac:dyDescent="0.25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4.96</v>
      </c>
      <c r="P344" s="10">
        <f t="shared" si="21"/>
        <v>25.09</v>
      </c>
      <c r="Q344" s="13" t="s">
        <v>8316</v>
      </c>
      <c r="R344" s="13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18.75" hidden="1" customHeight="1" x14ac:dyDescent="0.25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0.49</v>
      </c>
      <c r="P345" s="10">
        <f t="shared" si="21"/>
        <v>176.36</v>
      </c>
      <c r="Q345" s="13" t="s">
        <v>8308</v>
      </c>
      <c r="R345" s="13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18.75" hidden="1" customHeight="1" x14ac:dyDescent="0.25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0.25</v>
      </c>
      <c r="P346" s="10">
        <f t="shared" si="21"/>
        <v>725.03</v>
      </c>
      <c r="Q346" s="13" t="s">
        <v>8321</v>
      </c>
      <c r="R346" s="13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18.75" hidden="1" customHeight="1" x14ac:dyDescent="0.25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2.72</v>
      </c>
      <c r="P347" s="10">
        <f t="shared" si="21"/>
        <v>98.41</v>
      </c>
      <c r="Q347" s="13" t="s">
        <v>8316</v>
      </c>
      <c r="R347" s="13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t="18.75" hidden="1" customHeight="1" x14ac:dyDescent="0.25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1.1100000000000001</v>
      </c>
      <c r="P348" s="10">
        <f t="shared" si="21"/>
        <v>42.52</v>
      </c>
      <c r="Q348" s="13" t="s">
        <v>8321</v>
      </c>
      <c r="R348" s="13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18.75" hidden="1" customHeight="1" x14ac:dyDescent="0.25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1.06</v>
      </c>
      <c r="P349" s="10">
        <f t="shared" si="21"/>
        <v>251.74</v>
      </c>
      <c r="Q349" s="13" t="s">
        <v>8323</v>
      </c>
      <c r="R349" s="13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18.75" hidden="1" customHeight="1" x14ac:dyDescent="0.25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1.62</v>
      </c>
      <c r="P350" s="10">
        <f t="shared" si="21"/>
        <v>62.52</v>
      </c>
      <c r="Q350" s="13" t="s">
        <v>8327</v>
      </c>
      <c r="R350" s="13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18.75" hidden="1" customHeight="1" x14ac:dyDescent="0.25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2.4300000000000002</v>
      </c>
      <c r="P351" s="10">
        <f t="shared" si="21"/>
        <v>82.15</v>
      </c>
      <c r="Q351" s="13" t="s">
        <v>8316</v>
      </c>
      <c r="R351" s="13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18.75" hidden="1" customHeight="1" x14ac:dyDescent="0.25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1.62</v>
      </c>
      <c r="P352" s="10">
        <f t="shared" si="21"/>
        <v>39.51</v>
      </c>
      <c r="Q352" s="13" t="s">
        <v>8313</v>
      </c>
      <c r="R352" s="13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18.75" hidden="1" customHeight="1" x14ac:dyDescent="0.25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4.84</v>
      </c>
      <c r="P353" s="10">
        <f t="shared" si="21"/>
        <v>82.32</v>
      </c>
      <c r="Q353" s="13" t="s">
        <v>8313</v>
      </c>
      <c r="R353" s="1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18.75" hidden="1" customHeight="1" x14ac:dyDescent="0.25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1.27</v>
      </c>
      <c r="P354" s="10">
        <f t="shared" si="21"/>
        <v>117.6</v>
      </c>
      <c r="Q354" s="13" t="s">
        <v>8308</v>
      </c>
      <c r="R354" s="13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18.75" hidden="1" customHeight="1" x14ac:dyDescent="0.25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7.0000000000000007E-2</v>
      </c>
      <c r="P355" s="10">
        <f t="shared" si="21"/>
        <v>177.39</v>
      </c>
      <c r="Q355" s="13" t="s">
        <v>8308</v>
      </c>
      <c r="R355" s="13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18.75" hidden="1" customHeight="1" x14ac:dyDescent="0.25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1.19</v>
      </c>
      <c r="P356" s="10">
        <f t="shared" si="21"/>
        <v>388.98</v>
      </c>
      <c r="Q356" s="13" t="s">
        <v>8327</v>
      </c>
      <c r="R356" s="13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18.75" hidden="1" customHeight="1" x14ac:dyDescent="0.25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1.02</v>
      </c>
      <c r="P357" s="10">
        <f t="shared" si="21"/>
        <v>189.76</v>
      </c>
      <c r="Q357" s="13" t="s">
        <v>8319</v>
      </c>
      <c r="R357" s="13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18.75" hidden="1" customHeight="1" x14ac:dyDescent="0.25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1.18</v>
      </c>
      <c r="P358" s="10">
        <f t="shared" si="21"/>
        <v>110.35</v>
      </c>
      <c r="Q358" s="13" t="s">
        <v>8323</v>
      </c>
      <c r="R358" s="13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18.75" hidden="1" customHeight="1" x14ac:dyDescent="0.25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5.85</v>
      </c>
      <c r="P359" s="10">
        <f t="shared" si="21"/>
        <v>222.99</v>
      </c>
      <c r="Q359" s="13" t="s">
        <v>8308</v>
      </c>
      <c r="R359" s="13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18.75" hidden="1" customHeight="1" x14ac:dyDescent="0.25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1.06</v>
      </c>
      <c r="P360" s="10">
        <f t="shared" si="21"/>
        <v>146.44999999999999</v>
      </c>
      <c r="Q360" s="13" t="s">
        <v>8323</v>
      </c>
      <c r="R360" s="13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18.75" hidden="1" customHeight="1" x14ac:dyDescent="0.25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1.25</v>
      </c>
      <c r="P361" s="10">
        <f t="shared" si="21"/>
        <v>95.83</v>
      </c>
      <c r="Q361" s="13" t="s">
        <v>8313</v>
      </c>
      <c r="R361" s="13" t="s">
        <v>8314</v>
      </c>
      <c r="S361" s="17">
        <f t="shared" si="22"/>
        <v>41964.751342592594</v>
      </c>
      <c r="T361" s="17">
        <f t="shared" si="23"/>
        <v>41996</v>
      </c>
    </row>
    <row r="362" spans="1:20" ht="18.75" hidden="1" customHeight="1" x14ac:dyDescent="0.25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1.05</v>
      </c>
      <c r="P362" s="10">
        <f t="shared" si="21"/>
        <v>61.56</v>
      </c>
      <c r="Q362" s="13" t="s">
        <v>8313</v>
      </c>
      <c r="R362" s="13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18.75" hidden="1" customHeight="1" x14ac:dyDescent="0.25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3.19</v>
      </c>
      <c r="P363" s="10">
        <f t="shared" si="21"/>
        <v>131.38</v>
      </c>
      <c r="Q363" s="13" t="s">
        <v>8323</v>
      </c>
      <c r="R363" s="1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18.75" hidden="1" customHeight="1" x14ac:dyDescent="0.25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1.1499999999999999</v>
      </c>
      <c r="P364" s="10">
        <f t="shared" si="21"/>
        <v>80.19</v>
      </c>
      <c r="Q364" s="13" t="s">
        <v>8308</v>
      </c>
      <c r="R364" s="13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18.75" hidden="1" customHeight="1" x14ac:dyDescent="0.25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4.12</v>
      </c>
      <c r="P365" s="10">
        <f t="shared" si="21"/>
        <v>44.06</v>
      </c>
      <c r="Q365" s="13" t="s">
        <v>8316</v>
      </c>
      <c r="R365" s="13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18.75" hidden="1" customHeight="1" x14ac:dyDescent="0.25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</v>
      </c>
      <c r="P366" s="10">
        <f t="shared" si="21"/>
        <v>138.66999999999999</v>
      </c>
      <c r="Q366" s="13" t="s">
        <v>8308</v>
      </c>
      <c r="R366" s="13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18.75" hidden="1" customHeight="1" x14ac:dyDescent="0.25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1.01</v>
      </c>
      <c r="P367" s="10">
        <f t="shared" si="21"/>
        <v>216.75</v>
      </c>
      <c r="Q367" s="13" t="s">
        <v>8321</v>
      </c>
      <c r="R367" s="13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18.75" hidden="1" customHeight="1" x14ac:dyDescent="0.25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1.1200000000000001</v>
      </c>
      <c r="P368" s="10">
        <f t="shared" si="21"/>
        <v>58.54</v>
      </c>
      <c r="Q368" s="13" t="s">
        <v>8321</v>
      </c>
      <c r="R368" s="13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18.75" hidden="1" customHeight="1" x14ac:dyDescent="0.25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1.02</v>
      </c>
      <c r="P369" s="10">
        <f t="shared" si="21"/>
        <v>140.86000000000001</v>
      </c>
      <c r="Q369" s="13" t="s">
        <v>8327</v>
      </c>
      <c r="R369" s="13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18.75" hidden="1" customHeight="1" x14ac:dyDescent="0.25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1.1200000000000001</v>
      </c>
      <c r="P370" s="10">
        <f t="shared" si="21"/>
        <v>148.97</v>
      </c>
      <c r="Q370" s="13" t="s">
        <v>8321</v>
      </c>
      <c r="R370" s="13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18.75" hidden="1" customHeight="1" x14ac:dyDescent="0.25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1.01</v>
      </c>
      <c r="P371" s="10">
        <f t="shared" si="21"/>
        <v>67.84</v>
      </c>
      <c r="Q371" s="13" t="s">
        <v>8313</v>
      </c>
      <c r="R371" s="13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18.75" hidden="1" customHeight="1" x14ac:dyDescent="0.25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1.48</v>
      </c>
      <c r="P372" s="10">
        <f t="shared" si="21"/>
        <v>207.62</v>
      </c>
      <c r="Q372" s="13" t="s">
        <v>8313</v>
      </c>
      <c r="R372" s="13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18.75" hidden="1" customHeight="1" x14ac:dyDescent="0.25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1.1200000000000001</v>
      </c>
      <c r="P373" s="10">
        <f t="shared" si="21"/>
        <v>116.21</v>
      </c>
      <c r="Q373" s="13" t="s">
        <v>8313</v>
      </c>
      <c r="R373" s="1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18.75" hidden="1" customHeight="1" x14ac:dyDescent="0.25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0.63</v>
      </c>
      <c r="P374" s="10">
        <f t="shared" si="21"/>
        <v>128.62</v>
      </c>
      <c r="Q374" s="13" t="s">
        <v>8308</v>
      </c>
      <c r="R374" s="13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18.75" hidden="1" customHeight="1" x14ac:dyDescent="0.25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1.1000000000000001</v>
      </c>
      <c r="P375" s="10">
        <f t="shared" si="21"/>
        <v>55.96</v>
      </c>
      <c r="Q375" s="13" t="s">
        <v>8316</v>
      </c>
      <c r="R375" s="13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18.75" hidden="1" customHeight="1" x14ac:dyDescent="0.25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1.1000000000000001</v>
      </c>
      <c r="P376" s="10">
        <f t="shared" si="21"/>
        <v>92.04</v>
      </c>
      <c r="Q376" s="13" t="s">
        <v>8323</v>
      </c>
      <c r="R376" s="13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18.75" hidden="1" customHeight="1" x14ac:dyDescent="0.25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1.04</v>
      </c>
      <c r="P377" s="10">
        <f t="shared" si="21"/>
        <v>81.13</v>
      </c>
      <c r="Q377" s="13" t="s">
        <v>8323</v>
      </c>
      <c r="R377" s="13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18.75" hidden="1" customHeight="1" x14ac:dyDescent="0.25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1.22</v>
      </c>
      <c r="P378" s="10">
        <f t="shared" si="21"/>
        <v>64.37</v>
      </c>
      <c r="Q378" s="13" t="s">
        <v>8327</v>
      </c>
      <c r="R378" s="13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18.75" hidden="1" customHeight="1" x14ac:dyDescent="0.25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1.46</v>
      </c>
      <c r="P379" s="10">
        <f t="shared" si="21"/>
        <v>47.06</v>
      </c>
      <c r="Q379" s="13" t="s">
        <v>8308</v>
      </c>
      <c r="R379" s="13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18.75" hidden="1" customHeight="1" x14ac:dyDescent="0.25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1.04</v>
      </c>
      <c r="P380" s="10">
        <f t="shared" si="21"/>
        <v>79.97</v>
      </c>
      <c r="Q380" s="13" t="s">
        <v>8313</v>
      </c>
      <c r="R380" s="13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18.75" hidden="1" customHeight="1" x14ac:dyDescent="0.25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1.0900000000000001</v>
      </c>
      <c r="P381" s="10">
        <f t="shared" si="21"/>
        <v>92.13</v>
      </c>
      <c r="Q381" s="13" t="s">
        <v>8323</v>
      </c>
      <c r="R381" s="13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18.75" hidden="1" customHeight="1" x14ac:dyDescent="0.25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1.2</v>
      </c>
      <c r="P382" s="10">
        <f t="shared" si="21"/>
        <v>88.15</v>
      </c>
      <c r="Q382" s="13" t="s">
        <v>8327</v>
      </c>
      <c r="R382" s="13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18.75" hidden="1" customHeight="1" x14ac:dyDescent="0.25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1.08</v>
      </c>
      <c r="P383" s="10">
        <f t="shared" si="21"/>
        <v>65.3</v>
      </c>
      <c r="Q383" s="13" t="s">
        <v>8321</v>
      </c>
      <c r="R383" s="1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18.75" hidden="1" customHeight="1" x14ac:dyDescent="0.25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1.24</v>
      </c>
      <c r="P384" s="10">
        <f t="shared" si="21"/>
        <v>110.39</v>
      </c>
      <c r="Q384" s="13" t="s">
        <v>8313</v>
      </c>
      <c r="R384" s="13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18.75" hidden="1" customHeight="1" x14ac:dyDescent="0.25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1.8</v>
      </c>
      <c r="P385" s="10">
        <f t="shared" si="21"/>
        <v>96.38</v>
      </c>
      <c r="Q385" s="13" t="s">
        <v>8313</v>
      </c>
      <c r="R385" s="13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18.75" hidden="1" customHeight="1" x14ac:dyDescent="0.25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1.08</v>
      </c>
      <c r="P386" s="10">
        <f t="shared" si="21"/>
        <v>106.8</v>
      </c>
      <c r="Q386" s="13" t="s">
        <v>8323</v>
      </c>
      <c r="R386" s="13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18.75" hidden="1" customHeight="1" x14ac:dyDescent="0.25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ROUND(E387/D387,2)</f>
        <v>1.07</v>
      </c>
      <c r="P387" s="10">
        <f t="shared" ref="P387:P450" si="25">ROUND(E387/L387,2)</f>
        <v>97.64</v>
      </c>
      <c r="Q387" s="13" t="s">
        <v>8321</v>
      </c>
      <c r="R387" s="13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18.75" hidden="1" customHeight="1" x14ac:dyDescent="0.25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1.19</v>
      </c>
      <c r="P388" s="10">
        <f t="shared" si="25"/>
        <v>89.96</v>
      </c>
      <c r="Q388" s="13" t="s">
        <v>8321</v>
      </c>
      <c r="R388" s="13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18.75" hidden="1" customHeight="1" x14ac:dyDescent="0.25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0.43</v>
      </c>
      <c r="P389" s="10">
        <f t="shared" si="25"/>
        <v>215.96</v>
      </c>
      <c r="Q389" s="13" t="s">
        <v>8308</v>
      </c>
      <c r="R389" s="13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18.75" hidden="1" customHeight="1" x14ac:dyDescent="0.25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1.07</v>
      </c>
      <c r="P390" s="10">
        <f t="shared" si="25"/>
        <v>224.85</v>
      </c>
      <c r="Q390" s="13" t="s">
        <v>8321</v>
      </c>
      <c r="R390" s="13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18.75" hidden="1" customHeight="1" x14ac:dyDescent="0.25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1.07</v>
      </c>
      <c r="P391" s="10">
        <f t="shared" si="25"/>
        <v>267</v>
      </c>
      <c r="Q391" s="13" t="s">
        <v>8308</v>
      </c>
      <c r="R391" s="13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18.75" hidden="1" customHeight="1" x14ac:dyDescent="0.25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1.07</v>
      </c>
      <c r="P392" s="10">
        <f t="shared" si="25"/>
        <v>134.91</v>
      </c>
      <c r="Q392" s="13" t="s">
        <v>8321</v>
      </c>
      <c r="R392" s="13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18.75" hidden="1" customHeight="1" x14ac:dyDescent="0.25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0.47</v>
      </c>
      <c r="P393" s="10">
        <f t="shared" si="25"/>
        <v>53.25</v>
      </c>
      <c r="Q393" s="13" t="s">
        <v>8308</v>
      </c>
      <c r="R393" s="1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18.75" hidden="1" customHeight="1" x14ac:dyDescent="0.25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0.65</v>
      </c>
      <c r="P394" s="10">
        <f t="shared" si="25"/>
        <v>170.63</v>
      </c>
      <c r="Q394" s="13" t="s">
        <v>8313</v>
      </c>
      <c r="R394" s="13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18.75" hidden="1" customHeight="1" x14ac:dyDescent="0.25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0.28000000000000003</v>
      </c>
      <c r="P395" s="10">
        <f t="shared" si="25"/>
        <v>370.95</v>
      </c>
      <c r="Q395" s="13" t="s">
        <v>8316</v>
      </c>
      <c r="R395" s="13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18.75" hidden="1" customHeight="1" x14ac:dyDescent="0.25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1.05</v>
      </c>
      <c r="P396" s="10">
        <f t="shared" si="25"/>
        <v>373.56</v>
      </c>
      <c r="Q396" s="13" t="s">
        <v>8308</v>
      </c>
      <c r="R396" s="13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18.75" hidden="1" customHeight="1" x14ac:dyDescent="0.25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1.04</v>
      </c>
      <c r="P397" s="10">
        <f t="shared" si="25"/>
        <v>64.930000000000007</v>
      </c>
      <c r="Q397" s="13" t="s">
        <v>8308</v>
      </c>
      <c r="R397" s="13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18.75" hidden="1" customHeight="1" x14ac:dyDescent="0.25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1.04</v>
      </c>
      <c r="P398" s="10">
        <f t="shared" si="25"/>
        <v>138.80000000000001</v>
      </c>
      <c r="Q398" s="13" t="s">
        <v>8321</v>
      </c>
      <c r="R398" s="13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t="18.75" hidden="1" customHeight="1" x14ac:dyDescent="0.25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1.04</v>
      </c>
      <c r="P399" s="10">
        <f t="shared" si="25"/>
        <v>266.08999999999997</v>
      </c>
      <c r="Q399" s="13" t="s">
        <v>8327</v>
      </c>
      <c r="R399" s="13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18.75" hidden="1" customHeight="1" x14ac:dyDescent="0.25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1.38</v>
      </c>
      <c r="P400" s="10">
        <f t="shared" si="25"/>
        <v>98.99</v>
      </c>
      <c r="Q400" s="13" t="s">
        <v>8327</v>
      </c>
      <c r="R400" s="13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18.75" hidden="1" customHeight="1" x14ac:dyDescent="0.25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1.06</v>
      </c>
      <c r="P401" s="10">
        <f t="shared" si="25"/>
        <v>206.31</v>
      </c>
      <c r="Q401" s="13" t="s">
        <v>8316</v>
      </c>
      <c r="R401" s="13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18.75" hidden="1" customHeight="1" x14ac:dyDescent="0.25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1.1399999999999999</v>
      </c>
      <c r="P402" s="10">
        <f t="shared" si="25"/>
        <v>101.83</v>
      </c>
      <c r="Q402" s="13" t="s">
        <v>8321</v>
      </c>
      <c r="R402" s="13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18.75" hidden="1" customHeight="1" x14ac:dyDescent="0.25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0.82</v>
      </c>
      <c r="P403" s="10">
        <f t="shared" si="25"/>
        <v>216.34</v>
      </c>
      <c r="Q403" s="13" t="s">
        <v>8308</v>
      </c>
      <c r="R403" s="1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18.75" hidden="1" customHeight="1" x14ac:dyDescent="0.25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1.1100000000000001</v>
      </c>
      <c r="P404" s="10">
        <f t="shared" si="25"/>
        <v>97.11</v>
      </c>
      <c r="Q404" s="13" t="s">
        <v>8313</v>
      </c>
      <c r="R404" s="13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18.75" hidden="1" customHeight="1" x14ac:dyDescent="0.25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1.57</v>
      </c>
      <c r="P405" s="10">
        <f t="shared" si="25"/>
        <v>67.97</v>
      </c>
      <c r="Q405" s="13" t="s">
        <v>8316</v>
      </c>
      <c r="R405" s="13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18.75" hidden="1" customHeight="1" x14ac:dyDescent="0.25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1.0900000000000001</v>
      </c>
      <c r="P406" s="10">
        <f t="shared" si="25"/>
        <v>99.16</v>
      </c>
      <c r="Q406" s="13" t="s">
        <v>8327</v>
      </c>
      <c r="R406" s="13" t="s">
        <v>8331</v>
      </c>
      <c r="S406" s="17">
        <f t="shared" si="26"/>
        <v>42445.823055555549</v>
      </c>
      <c r="T406" s="17">
        <f t="shared" si="27"/>
        <v>42476</v>
      </c>
    </row>
    <row r="407" spans="1:20" ht="18.75" hidden="1" customHeight="1" x14ac:dyDescent="0.25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1.46</v>
      </c>
      <c r="P407" s="10">
        <f t="shared" si="25"/>
        <v>91.88</v>
      </c>
      <c r="Q407" s="13" t="s">
        <v>8313</v>
      </c>
      <c r="R407" s="13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18.75" hidden="1" customHeight="1" x14ac:dyDescent="0.25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1.02</v>
      </c>
      <c r="P408" s="10">
        <f t="shared" si="25"/>
        <v>177.09</v>
      </c>
      <c r="Q408" s="13" t="s">
        <v>8323</v>
      </c>
      <c r="R408" s="13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18.75" hidden="1" customHeight="1" x14ac:dyDescent="0.25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1.1299999999999999</v>
      </c>
      <c r="P409" s="10">
        <f t="shared" si="25"/>
        <v>109.96</v>
      </c>
      <c r="Q409" s="13" t="s">
        <v>8327</v>
      </c>
      <c r="R409" s="13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18.75" hidden="1" customHeight="1" x14ac:dyDescent="0.25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1.01</v>
      </c>
      <c r="P410" s="10">
        <f t="shared" si="25"/>
        <v>168.78</v>
      </c>
      <c r="Q410" s="13" t="s">
        <v>8311</v>
      </c>
      <c r="R410" s="13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18.75" hidden="1" customHeight="1" x14ac:dyDescent="0.25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1.0900000000000001</v>
      </c>
      <c r="P411" s="10">
        <f t="shared" si="25"/>
        <v>199.9</v>
      </c>
      <c r="Q411" s="13" t="s">
        <v>8321</v>
      </c>
      <c r="R411" s="13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18.75" hidden="1" customHeight="1" x14ac:dyDescent="0.25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1.01</v>
      </c>
      <c r="P412" s="10">
        <f t="shared" si="25"/>
        <v>141.75</v>
      </c>
      <c r="Q412" s="13" t="s">
        <v>8321</v>
      </c>
      <c r="R412" s="13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18.75" hidden="1" customHeight="1" x14ac:dyDescent="0.25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1.01</v>
      </c>
      <c r="P413" s="10">
        <f t="shared" si="25"/>
        <v>104.26</v>
      </c>
      <c r="Q413" s="13" t="s">
        <v>8321</v>
      </c>
      <c r="R413" s="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18.75" hidden="1" customHeight="1" x14ac:dyDescent="0.25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1.01</v>
      </c>
      <c r="P414" s="10">
        <f t="shared" si="25"/>
        <v>182.91</v>
      </c>
      <c r="Q414" s="13" t="s">
        <v>8323</v>
      </c>
      <c r="R414" s="13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18.75" hidden="1" customHeight="1" x14ac:dyDescent="0.25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</v>
      </c>
      <c r="P415" s="10">
        <f t="shared" si="25"/>
        <v>143.36000000000001</v>
      </c>
      <c r="Q415" s="13" t="s">
        <v>8311</v>
      </c>
      <c r="R415" s="13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18.75" hidden="1" customHeight="1" x14ac:dyDescent="0.25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</v>
      </c>
      <c r="P416" s="10">
        <f t="shared" si="25"/>
        <v>417.33</v>
      </c>
      <c r="Q416" s="13" t="s">
        <v>8327</v>
      </c>
      <c r="R416" s="13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18.75" hidden="1" customHeight="1" x14ac:dyDescent="0.25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</v>
      </c>
      <c r="P417" s="10">
        <f t="shared" si="25"/>
        <v>606.82000000000005</v>
      </c>
      <c r="Q417" s="13" t="s">
        <v>8321</v>
      </c>
      <c r="R417" s="13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18.75" hidden="1" customHeight="1" x14ac:dyDescent="0.25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</v>
      </c>
      <c r="P418" s="10">
        <f t="shared" si="25"/>
        <v>168.25</v>
      </c>
      <c r="Q418" s="13" t="s">
        <v>8323</v>
      </c>
      <c r="R418" s="13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18.75" hidden="1" customHeight="1" x14ac:dyDescent="0.25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1.53</v>
      </c>
      <c r="P419" s="10">
        <f t="shared" si="25"/>
        <v>135.59</v>
      </c>
      <c r="Q419" s="13" t="s">
        <v>8316</v>
      </c>
      <c r="R419" s="13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18.75" hidden="1" customHeight="1" x14ac:dyDescent="0.25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1.42</v>
      </c>
      <c r="P420" s="10">
        <f t="shared" si="25"/>
        <v>117.51</v>
      </c>
      <c r="Q420" s="13" t="s">
        <v>8321</v>
      </c>
      <c r="R420" s="13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18.75" hidden="1" customHeight="1" x14ac:dyDescent="0.25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0.02</v>
      </c>
      <c r="P421" s="10">
        <f t="shared" si="25"/>
        <v>3304</v>
      </c>
      <c r="Q421" s="13" t="s">
        <v>8308</v>
      </c>
      <c r="R421" s="13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18.75" hidden="1" customHeight="1" x14ac:dyDescent="0.25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7.0000000000000007E-2</v>
      </c>
      <c r="P422" s="10">
        <f t="shared" si="25"/>
        <v>63.57</v>
      </c>
      <c r="Q422" s="13" t="s">
        <v>8316</v>
      </c>
      <c r="R422" s="13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18.75" hidden="1" customHeight="1" x14ac:dyDescent="0.25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0.4</v>
      </c>
      <c r="P423" s="10">
        <f t="shared" si="25"/>
        <v>99.86</v>
      </c>
      <c r="Q423" s="13" t="s">
        <v>8308</v>
      </c>
      <c r="R423" s="1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18.75" hidden="1" customHeight="1" x14ac:dyDescent="0.25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5.59</v>
      </c>
      <c r="P424" s="10">
        <f t="shared" si="25"/>
        <v>58.38</v>
      </c>
      <c r="Q424" s="13" t="s">
        <v>8313</v>
      </c>
      <c r="R424" s="13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18.75" hidden="1" customHeight="1" x14ac:dyDescent="0.25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1.08</v>
      </c>
      <c r="P425" s="10">
        <f t="shared" si="25"/>
        <v>60.82</v>
      </c>
      <c r="Q425" s="13" t="s">
        <v>8316</v>
      </c>
      <c r="R425" s="13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18.75" hidden="1" customHeight="1" x14ac:dyDescent="0.25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0.26</v>
      </c>
      <c r="P426" s="10">
        <f t="shared" si="25"/>
        <v>150.65</v>
      </c>
      <c r="Q426" s="13" t="s">
        <v>8308</v>
      </c>
      <c r="R426" s="13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18.75" hidden="1" customHeight="1" x14ac:dyDescent="0.25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0.39</v>
      </c>
      <c r="P427" s="10">
        <f t="shared" si="25"/>
        <v>113.63</v>
      </c>
      <c r="Q427" s="13" t="s">
        <v>8308</v>
      </c>
      <c r="R427" s="13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18.75" hidden="1" customHeight="1" x14ac:dyDescent="0.25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1.04</v>
      </c>
      <c r="P428" s="10">
        <f t="shared" si="25"/>
        <v>50.85</v>
      </c>
      <c r="Q428" s="13" t="s">
        <v>8316</v>
      </c>
      <c r="R428" s="13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18.75" hidden="1" customHeight="1" x14ac:dyDescent="0.25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1.93</v>
      </c>
      <c r="P429" s="10">
        <f t="shared" si="25"/>
        <v>63.05</v>
      </c>
      <c r="Q429" s="13" t="s">
        <v>8308</v>
      </c>
      <c r="R429" s="13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t="18.75" hidden="1" customHeight="1" x14ac:dyDescent="0.25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0.38</v>
      </c>
      <c r="P430" s="10">
        <f t="shared" si="25"/>
        <v>158.63999999999999</v>
      </c>
      <c r="Q430" s="13" t="s">
        <v>8308</v>
      </c>
      <c r="R430" s="13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18.75" hidden="1" customHeight="1" x14ac:dyDescent="0.25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1.01</v>
      </c>
      <c r="P431" s="10">
        <f t="shared" si="25"/>
        <v>135.66999999999999</v>
      </c>
      <c r="Q431" s="13" t="s">
        <v>8313</v>
      </c>
      <c r="R431" s="13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18.75" hidden="1" customHeight="1" x14ac:dyDescent="0.25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1.03</v>
      </c>
      <c r="P432" s="10">
        <f t="shared" si="25"/>
        <v>91.48</v>
      </c>
      <c r="Q432" s="13" t="s">
        <v>8321</v>
      </c>
      <c r="R432" s="13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18.75" hidden="1" customHeight="1" x14ac:dyDescent="0.25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1.26</v>
      </c>
      <c r="P433" s="10">
        <f t="shared" si="25"/>
        <v>190.45</v>
      </c>
      <c r="Q433" s="13" t="s">
        <v>8308</v>
      </c>
      <c r="R433" s="1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18.75" hidden="1" customHeight="1" x14ac:dyDescent="0.25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3.77</v>
      </c>
      <c r="P434" s="10">
        <f t="shared" si="25"/>
        <v>65</v>
      </c>
      <c r="Q434" s="13" t="s">
        <v>8316</v>
      </c>
      <c r="R434" s="13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18.75" hidden="1" customHeight="1" x14ac:dyDescent="0.25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18.670000000000002</v>
      </c>
      <c r="P435" s="10">
        <f t="shared" si="25"/>
        <v>90.64</v>
      </c>
      <c r="Q435" s="13" t="s">
        <v>8316</v>
      </c>
      <c r="R435" s="13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18.75" hidden="1" customHeight="1" x14ac:dyDescent="0.25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1.01</v>
      </c>
      <c r="P436" s="10">
        <f t="shared" si="25"/>
        <v>90.62</v>
      </c>
      <c r="Q436" s="13" t="s">
        <v>8321</v>
      </c>
      <c r="R436" s="13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18.75" hidden="1" customHeight="1" x14ac:dyDescent="0.25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1.04</v>
      </c>
      <c r="P437" s="10">
        <f t="shared" si="25"/>
        <v>125.98</v>
      </c>
      <c r="Q437" s="13" t="s">
        <v>8323</v>
      </c>
      <c r="R437" s="13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18.75" hidden="1" customHeight="1" x14ac:dyDescent="0.25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1.03</v>
      </c>
      <c r="P438" s="10">
        <f t="shared" si="25"/>
        <v>111.53</v>
      </c>
      <c r="Q438" s="13" t="s">
        <v>8313</v>
      </c>
      <c r="R438" s="13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18.75" hidden="1" customHeight="1" x14ac:dyDescent="0.25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1.24</v>
      </c>
      <c r="P439" s="10">
        <f t="shared" si="25"/>
        <v>67.67</v>
      </c>
      <c r="Q439" s="13" t="s">
        <v>8327</v>
      </c>
      <c r="R439" s="13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18.75" hidden="1" customHeight="1" x14ac:dyDescent="0.25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1.0900000000000001</v>
      </c>
      <c r="P440" s="10">
        <f t="shared" si="25"/>
        <v>159.24</v>
      </c>
      <c r="Q440" s="13" t="s">
        <v>8313</v>
      </c>
      <c r="R440" s="13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18.75" hidden="1" customHeight="1" x14ac:dyDescent="0.25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1.01</v>
      </c>
      <c r="P441" s="10">
        <f t="shared" si="25"/>
        <v>109.11</v>
      </c>
      <c r="Q441" s="13" t="s">
        <v>8327</v>
      </c>
      <c r="R441" s="13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18.75" hidden="1" customHeight="1" x14ac:dyDescent="0.25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1.21</v>
      </c>
      <c r="P442" s="10">
        <f t="shared" si="25"/>
        <v>80.459999999999994</v>
      </c>
      <c r="Q442" s="13" t="s">
        <v>8323</v>
      </c>
      <c r="R442" s="13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18.75" hidden="1" customHeight="1" x14ac:dyDescent="0.25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1.03</v>
      </c>
      <c r="P443" s="10">
        <f t="shared" si="25"/>
        <v>174.04</v>
      </c>
      <c r="Q443" s="13" t="s">
        <v>8308</v>
      </c>
      <c r="R443" s="1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18.75" hidden="1" customHeight="1" x14ac:dyDescent="0.25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1.39</v>
      </c>
      <c r="P444" s="10">
        <f t="shared" si="25"/>
        <v>65.760000000000005</v>
      </c>
      <c r="Q444" s="13" t="s">
        <v>8321</v>
      </c>
      <c r="R444" s="13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18.75" hidden="1" customHeight="1" x14ac:dyDescent="0.25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2.78</v>
      </c>
      <c r="P445" s="10">
        <f t="shared" si="25"/>
        <v>67.16</v>
      </c>
      <c r="Q445" s="13" t="s">
        <v>8313</v>
      </c>
      <c r="R445" s="13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18.75" hidden="1" customHeight="1" x14ac:dyDescent="0.25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2.2400000000000002</v>
      </c>
      <c r="P446" s="10">
        <f t="shared" si="25"/>
        <v>58.93</v>
      </c>
      <c r="Q446" s="13" t="s">
        <v>8308</v>
      </c>
      <c r="R446" s="13" t="s">
        <v>8315</v>
      </c>
      <c r="S446" s="17">
        <f t="shared" si="26"/>
        <v>42767.801712962959</v>
      </c>
      <c r="T446" s="17">
        <f t="shared" si="27"/>
        <v>42809</v>
      </c>
    </row>
    <row r="447" spans="1:20" ht="18.75" hidden="1" customHeight="1" x14ac:dyDescent="0.25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1.79</v>
      </c>
      <c r="P447" s="10">
        <f t="shared" si="25"/>
        <v>73.34</v>
      </c>
      <c r="Q447" s="13" t="s">
        <v>8321</v>
      </c>
      <c r="R447" s="13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18.75" hidden="1" customHeight="1" x14ac:dyDescent="0.25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1.23</v>
      </c>
      <c r="P448" s="10">
        <f t="shared" si="25"/>
        <v>99.86</v>
      </c>
      <c r="Q448" s="13" t="s">
        <v>8321</v>
      </c>
      <c r="R448" s="13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18.75" hidden="1" customHeight="1" x14ac:dyDescent="0.25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1.05</v>
      </c>
      <c r="P449" s="10">
        <f t="shared" si="25"/>
        <v>80.2</v>
      </c>
      <c r="Q449" s="13" t="s">
        <v>8321</v>
      </c>
      <c r="R449" s="13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18.75" hidden="1" customHeight="1" x14ac:dyDescent="0.25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3.55</v>
      </c>
      <c r="P450" s="10">
        <f t="shared" si="25"/>
        <v>89.1</v>
      </c>
      <c r="Q450" s="13" t="s">
        <v>8308</v>
      </c>
      <c r="R450" s="13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18.75" hidden="1" customHeight="1" x14ac:dyDescent="0.25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ROUND(E451/D451,2)</f>
        <v>1.18</v>
      </c>
      <c r="P451" s="10">
        <f t="shared" ref="P451:P514" si="29">ROUND(E451/L451,2)</f>
        <v>180.41</v>
      </c>
      <c r="Q451" s="13" t="s">
        <v>8313</v>
      </c>
      <c r="R451" s="13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18.75" hidden="1" customHeight="1" x14ac:dyDescent="0.25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0.7</v>
      </c>
      <c r="P452" s="10">
        <f t="shared" si="29"/>
        <v>382.39</v>
      </c>
      <c r="Q452" s="13" t="s">
        <v>8308</v>
      </c>
      <c r="R452" s="13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18.75" hidden="1" customHeight="1" x14ac:dyDescent="0.25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0.25</v>
      </c>
      <c r="P453" s="10">
        <f t="shared" si="29"/>
        <v>89.6</v>
      </c>
      <c r="Q453" s="13" t="s">
        <v>8308</v>
      </c>
      <c r="R453" s="1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18.75" hidden="1" customHeight="1" x14ac:dyDescent="0.25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1.17</v>
      </c>
      <c r="P454" s="10">
        <f t="shared" si="29"/>
        <v>133.93</v>
      </c>
      <c r="Q454" s="13" t="s">
        <v>8327</v>
      </c>
      <c r="R454" s="13" t="s">
        <v>8331</v>
      </c>
      <c r="S454" s="17">
        <f t="shared" si="30"/>
        <v>42081.77143518519</v>
      </c>
      <c r="T454" s="17">
        <f t="shared" si="31"/>
        <v>42119</v>
      </c>
    </row>
    <row r="455" spans="1:20" ht="18.75" hidden="1" customHeight="1" x14ac:dyDescent="0.25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</v>
      </c>
      <c r="P455" s="10">
        <f t="shared" si="29"/>
        <v>224.13</v>
      </c>
      <c r="Q455" s="13" t="s">
        <v>8327</v>
      </c>
      <c r="R455" s="13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18.75" hidden="1" customHeight="1" x14ac:dyDescent="0.25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1.1599999999999999</v>
      </c>
      <c r="P456" s="10">
        <f t="shared" si="29"/>
        <v>71.489999999999995</v>
      </c>
      <c r="Q456" s="13" t="s">
        <v>8323</v>
      </c>
      <c r="R456" s="13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18.75" hidden="1" customHeight="1" x14ac:dyDescent="0.25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1.1599999999999999</v>
      </c>
      <c r="P457" s="10">
        <f t="shared" si="29"/>
        <v>116.86</v>
      </c>
      <c r="Q457" s="13" t="s">
        <v>8321</v>
      </c>
      <c r="R457" s="13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18.75" hidden="1" customHeight="1" x14ac:dyDescent="0.25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1.04</v>
      </c>
      <c r="P458" s="10">
        <f t="shared" si="29"/>
        <v>123.38</v>
      </c>
      <c r="Q458" s="13" t="s">
        <v>8313</v>
      </c>
      <c r="R458" s="13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18.75" hidden="1" customHeight="1" x14ac:dyDescent="0.25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1.1599999999999999</v>
      </c>
      <c r="P459" s="10">
        <f t="shared" si="29"/>
        <v>152.54</v>
      </c>
      <c r="Q459" s="13" t="s">
        <v>8327</v>
      </c>
      <c r="R459" s="13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18.75" hidden="1" customHeight="1" x14ac:dyDescent="0.25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1.45</v>
      </c>
      <c r="P460" s="10">
        <f t="shared" si="29"/>
        <v>70.53</v>
      </c>
      <c r="Q460" s="13" t="s">
        <v>8327</v>
      </c>
      <c r="R460" s="13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18.75" hidden="1" customHeight="1" x14ac:dyDescent="0.25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1.82</v>
      </c>
      <c r="P461" s="10">
        <f t="shared" si="29"/>
        <v>143.97999999999999</v>
      </c>
      <c r="Q461" s="13" t="s">
        <v>8308</v>
      </c>
      <c r="R461" s="13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18.75" hidden="1" customHeight="1" x14ac:dyDescent="0.25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1.08</v>
      </c>
      <c r="P462" s="10">
        <f t="shared" si="29"/>
        <v>69.599999999999994</v>
      </c>
      <c r="Q462" s="13" t="s">
        <v>8311</v>
      </c>
      <c r="R462" s="13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18.75" hidden="1" customHeight="1" x14ac:dyDescent="0.25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1.72</v>
      </c>
      <c r="P463" s="10">
        <f t="shared" si="29"/>
        <v>58.42</v>
      </c>
      <c r="Q463" s="13" t="s">
        <v>8308</v>
      </c>
      <c r="R463" s="1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18.75" hidden="1" customHeight="1" x14ac:dyDescent="0.25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1.07</v>
      </c>
      <c r="P464" s="10">
        <f t="shared" si="29"/>
        <v>89.9</v>
      </c>
      <c r="Q464" s="13" t="s">
        <v>8327</v>
      </c>
      <c r="R464" s="13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18.75" hidden="1" customHeight="1" x14ac:dyDescent="0.25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0.11</v>
      </c>
      <c r="P465" s="10">
        <f t="shared" si="29"/>
        <v>112.86</v>
      </c>
      <c r="Q465" s="13" t="s">
        <v>8308</v>
      </c>
      <c r="R465" s="13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18.75" hidden="1" customHeight="1" x14ac:dyDescent="0.25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1.1399999999999999</v>
      </c>
      <c r="P466" s="10">
        <f t="shared" si="29"/>
        <v>108.01</v>
      </c>
      <c r="Q466" s="13" t="s">
        <v>8321</v>
      </c>
      <c r="R466" s="13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18.75" hidden="1" customHeight="1" x14ac:dyDescent="0.25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1.7</v>
      </c>
      <c r="P467" s="10">
        <f t="shared" si="29"/>
        <v>90.58</v>
      </c>
      <c r="Q467" s="13" t="s">
        <v>8321</v>
      </c>
      <c r="R467" s="13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18.75" hidden="1" customHeight="1" x14ac:dyDescent="0.25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0.06</v>
      </c>
      <c r="P468" s="10">
        <f t="shared" si="29"/>
        <v>182.62</v>
      </c>
      <c r="Q468" s="13" t="s">
        <v>8308</v>
      </c>
      <c r="R468" s="13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18.75" hidden="1" customHeight="1" x14ac:dyDescent="0.25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6.74</v>
      </c>
      <c r="P469" s="10">
        <f t="shared" si="29"/>
        <v>70.849999999999994</v>
      </c>
      <c r="Q469" s="13" t="s">
        <v>8308</v>
      </c>
      <c r="R469" s="13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18.75" hidden="1" customHeight="1" x14ac:dyDescent="0.25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1.4</v>
      </c>
      <c r="P470" s="10">
        <f t="shared" si="29"/>
        <v>95.49</v>
      </c>
      <c r="Q470" s="13" t="s">
        <v>8308</v>
      </c>
      <c r="R470" s="13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18.75" hidden="1" customHeight="1" x14ac:dyDescent="0.25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1.02</v>
      </c>
      <c r="P471" s="10">
        <f t="shared" si="29"/>
        <v>165.35</v>
      </c>
      <c r="Q471" s="13" t="s">
        <v>8313</v>
      </c>
      <c r="R471" s="13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18.75" hidden="1" customHeight="1" x14ac:dyDescent="0.25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1.1100000000000001</v>
      </c>
      <c r="P472" s="10">
        <f t="shared" si="29"/>
        <v>127.98</v>
      </c>
      <c r="Q472" s="13" t="s">
        <v>8327</v>
      </c>
      <c r="R472" s="13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18.75" hidden="1" customHeight="1" x14ac:dyDescent="0.25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1.04</v>
      </c>
      <c r="P473" s="10">
        <f t="shared" si="29"/>
        <v>48.04</v>
      </c>
      <c r="Q473" s="13" t="s">
        <v>8313</v>
      </c>
      <c r="R473" s="1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18.75" hidden="1" customHeight="1" x14ac:dyDescent="0.25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1.1000000000000001</v>
      </c>
      <c r="P474" s="10">
        <f t="shared" si="29"/>
        <v>70</v>
      </c>
      <c r="Q474" s="13" t="s">
        <v>8321</v>
      </c>
      <c r="R474" s="13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18.75" hidden="1" customHeight="1" x14ac:dyDescent="0.25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1.1000000000000001</v>
      </c>
      <c r="P475" s="10">
        <f t="shared" si="29"/>
        <v>128.91</v>
      </c>
      <c r="Q475" s="13" t="s">
        <v>8323</v>
      </c>
      <c r="R475" s="13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18.75" hidden="1" customHeight="1" x14ac:dyDescent="0.25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1.1000000000000001</v>
      </c>
      <c r="P476" s="10">
        <f t="shared" si="29"/>
        <v>99.79</v>
      </c>
      <c r="Q476" s="13" t="s">
        <v>8323</v>
      </c>
      <c r="R476" s="13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18.75" hidden="1" customHeight="1" x14ac:dyDescent="0.25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1.0900000000000001</v>
      </c>
      <c r="P477" s="10">
        <f t="shared" si="29"/>
        <v>121.28</v>
      </c>
      <c r="Q477" s="13" t="s">
        <v>8321</v>
      </c>
      <c r="R477" s="13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18.75" hidden="1" customHeight="1" x14ac:dyDescent="0.25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1.0900000000000001</v>
      </c>
      <c r="P478" s="10">
        <f t="shared" si="29"/>
        <v>139.24</v>
      </c>
      <c r="Q478" s="13" t="s">
        <v>8323</v>
      </c>
      <c r="R478" s="13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18.75" hidden="1" customHeight="1" x14ac:dyDescent="0.25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1.08</v>
      </c>
      <c r="P479" s="10">
        <f t="shared" si="29"/>
        <v>90.18</v>
      </c>
      <c r="Q479" s="13" t="s">
        <v>8308</v>
      </c>
      <c r="R479" s="13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18.75" hidden="1" customHeight="1" x14ac:dyDescent="0.25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2.95</v>
      </c>
      <c r="P480" s="10">
        <f t="shared" si="29"/>
        <v>92.1</v>
      </c>
      <c r="Q480" s="13" t="s">
        <v>8327</v>
      </c>
      <c r="R480" s="13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18.75" hidden="1" customHeight="1" x14ac:dyDescent="0.25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1.08</v>
      </c>
      <c r="P481" s="10">
        <f t="shared" si="29"/>
        <v>462.86</v>
      </c>
      <c r="Q481" s="13" t="s">
        <v>8313</v>
      </c>
      <c r="R481" s="13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18.75" hidden="1" customHeight="1" x14ac:dyDescent="0.25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1.01</v>
      </c>
      <c r="P482" s="10">
        <f t="shared" si="29"/>
        <v>39.92</v>
      </c>
      <c r="Q482" s="13" t="s">
        <v>8313</v>
      </c>
      <c r="R482" s="13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18.75" hidden="1" customHeight="1" x14ac:dyDescent="0.25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1.08</v>
      </c>
      <c r="P483" s="10">
        <f t="shared" si="29"/>
        <v>117.85</v>
      </c>
      <c r="Q483" s="13" t="s">
        <v>8321</v>
      </c>
      <c r="R483" s="1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18.75" hidden="1" customHeight="1" x14ac:dyDescent="0.25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1.07</v>
      </c>
      <c r="P484" s="10">
        <f t="shared" si="29"/>
        <v>81.63</v>
      </c>
      <c r="Q484" s="13" t="s">
        <v>8321</v>
      </c>
      <c r="R484" s="13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18.75" hidden="1" customHeight="1" x14ac:dyDescent="0.25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1.1399999999999999</v>
      </c>
      <c r="P485" s="10">
        <f t="shared" si="29"/>
        <v>68.11</v>
      </c>
      <c r="Q485" s="13" t="s">
        <v>8316</v>
      </c>
      <c r="R485" s="13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18.75" hidden="1" customHeight="1" x14ac:dyDescent="0.25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1.59</v>
      </c>
      <c r="P486" s="10">
        <f t="shared" si="29"/>
        <v>77.33</v>
      </c>
      <c r="Q486" s="13" t="s">
        <v>8308</v>
      </c>
      <c r="R486" s="13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18.75" hidden="1" customHeight="1" x14ac:dyDescent="0.25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1.06</v>
      </c>
      <c r="P487" s="10">
        <f t="shared" si="29"/>
        <v>38.54</v>
      </c>
      <c r="Q487" s="13" t="s">
        <v>8327</v>
      </c>
      <c r="R487" s="13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18.75" hidden="1" customHeight="1" x14ac:dyDescent="0.25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6.36</v>
      </c>
      <c r="P488" s="10">
        <f t="shared" si="29"/>
        <v>94.1</v>
      </c>
      <c r="Q488" s="13" t="s">
        <v>8316</v>
      </c>
      <c r="R488" s="13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18.75" hidden="1" customHeight="1" x14ac:dyDescent="0.25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0.4</v>
      </c>
      <c r="P489" s="10">
        <f t="shared" si="29"/>
        <v>152.41</v>
      </c>
      <c r="Q489" s="13" t="s">
        <v>8308</v>
      </c>
      <c r="R489" s="13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18.75" hidden="1" customHeight="1" x14ac:dyDescent="0.25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1.05</v>
      </c>
      <c r="P490" s="10">
        <f t="shared" si="29"/>
        <v>205.3</v>
      </c>
      <c r="Q490" s="13" t="s">
        <v>8308</v>
      </c>
      <c r="R490" s="13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18.75" hidden="1" customHeight="1" x14ac:dyDescent="0.25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1.05</v>
      </c>
      <c r="P491" s="10">
        <f t="shared" si="29"/>
        <v>63.23</v>
      </c>
      <c r="Q491" s="13" t="s">
        <v>8323</v>
      </c>
      <c r="R491" s="13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18.75" hidden="1" customHeight="1" x14ac:dyDescent="0.25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5.24</v>
      </c>
      <c r="P492" s="10">
        <f t="shared" si="29"/>
        <v>44.17</v>
      </c>
      <c r="Q492" s="13" t="s">
        <v>8316</v>
      </c>
      <c r="R492" s="13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18.75" hidden="1" customHeight="1" x14ac:dyDescent="0.25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1.05</v>
      </c>
      <c r="P493" s="10">
        <f t="shared" si="29"/>
        <v>67.77</v>
      </c>
      <c r="Q493" s="13" t="s">
        <v>8321</v>
      </c>
      <c r="R493" s="1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18.75" hidden="1" customHeight="1" x14ac:dyDescent="0.25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1.01</v>
      </c>
      <c r="P494" s="10">
        <f t="shared" si="29"/>
        <v>54.91</v>
      </c>
      <c r="Q494" s="13" t="s">
        <v>8323</v>
      </c>
      <c r="R494" s="13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18.75" hidden="1" customHeight="1" x14ac:dyDescent="0.25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1.05</v>
      </c>
      <c r="P495" s="10">
        <f t="shared" si="29"/>
        <v>327.08</v>
      </c>
      <c r="Q495" s="13" t="s">
        <v>8323</v>
      </c>
      <c r="R495" s="13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18.75" hidden="1" customHeight="1" x14ac:dyDescent="0.25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1.57</v>
      </c>
      <c r="P496" s="10">
        <f t="shared" si="29"/>
        <v>146.69</v>
      </c>
      <c r="Q496" s="13" t="s">
        <v>8323</v>
      </c>
      <c r="R496" s="13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18.75" hidden="1" customHeight="1" x14ac:dyDescent="0.25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1.05</v>
      </c>
      <c r="P497" s="10">
        <f t="shared" si="29"/>
        <v>89.59</v>
      </c>
      <c r="Q497" s="13" t="s">
        <v>8323</v>
      </c>
      <c r="R497" s="13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18.75" hidden="1" customHeight="1" x14ac:dyDescent="0.25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1.57</v>
      </c>
      <c r="P498" s="10">
        <f t="shared" si="29"/>
        <v>36.97</v>
      </c>
      <c r="Q498" s="13" t="s">
        <v>8308</v>
      </c>
      <c r="R498" s="13" t="s">
        <v>8309</v>
      </c>
      <c r="S498" s="17">
        <f t="shared" si="30"/>
        <v>41871.845601851855</v>
      </c>
      <c r="T498" s="17">
        <f t="shared" si="31"/>
        <v>41913</v>
      </c>
    </row>
    <row r="499" spans="1:20" ht="18.75" hidden="1" customHeight="1" x14ac:dyDescent="0.25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1.1200000000000001</v>
      </c>
      <c r="P499" s="10">
        <f t="shared" si="29"/>
        <v>75.98</v>
      </c>
      <c r="Q499" s="13" t="s">
        <v>8313</v>
      </c>
      <c r="R499" s="13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18.75" hidden="1" customHeight="1" x14ac:dyDescent="0.25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1.1200000000000001</v>
      </c>
      <c r="P500" s="10">
        <f t="shared" si="29"/>
        <v>85.05</v>
      </c>
      <c r="Q500" s="13" t="s">
        <v>8327</v>
      </c>
      <c r="R500" s="13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18.75" hidden="1" customHeight="1" x14ac:dyDescent="0.25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1.04</v>
      </c>
      <c r="P501" s="10">
        <f t="shared" si="29"/>
        <v>78.03</v>
      </c>
      <c r="Q501" s="13" t="s">
        <v>8327</v>
      </c>
      <c r="R501" s="13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18.75" hidden="1" customHeight="1" x14ac:dyDescent="0.25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1.04</v>
      </c>
      <c r="P502" s="10">
        <f t="shared" si="29"/>
        <v>135.63</v>
      </c>
      <c r="Q502" s="13" t="s">
        <v>8323</v>
      </c>
      <c r="R502" s="13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18.75" hidden="1" customHeight="1" x14ac:dyDescent="0.25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1.04</v>
      </c>
      <c r="P503" s="10">
        <f t="shared" si="29"/>
        <v>239.94</v>
      </c>
      <c r="Q503" s="13" t="s">
        <v>8321</v>
      </c>
      <c r="R503" s="1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18.75" hidden="1" customHeight="1" x14ac:dyDescent="0.25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1.56</v>
      </c>
      <c r="P504" s="10">
        <f t="shared" si="29"/>
        <v>117.23</v>
      </c>
      <c r="Q504" s="13" t="s">
        <v>8327</v>
      </c>
      <c r="R504" s="13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18.75" hidden="1" customHeight="1" x14ac:dyDescent="0.25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1.04</v>
      </c>
      <c r="P505" s="10">
        <f t="shared" si="29"/>
        <v>111.18</v>
      </c>
      <c r="Q505" s="13" t="s">
        <v>8313</v>
      </c>
      <c r="R505" s="13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18.75" hidden="1" customHeight="1" x14ac:dyDescent="0.25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1.04</v>
      </c>
      <c r="P506" s="10">
        <f t="shared" si="29"/>
        <v>199.17</v>
      </c>
      <c r="Q506" s="13" t="s">
        <v>8323</v>
      </c>
      <c r="R506" s="13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18.75" hidden="1" customHeight="1" x14ac:dyDescent="0.25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1.55</v>
      </c>
      <c r="P507" s="10">
        <f t="shared" si="29"/>
        <v>207.07</v>
      </c>
      <c r="Q507" s="13" t="s">
        <v>8313</v>
      </c>
      <c r="R507" s="13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18.75" hidden="1" customHeight="1" x14ac:dyDescent="0.25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1.72</v>
      </c>
      <c r="P508" s="10">
        <f t="shared" si="29"/>
        <v>174.21</v>
      </c>
      <c r="Q508" s="13" t="s">
        <v>8313</v>
      </c>
      <c r="R508" s="13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18.75" hidden="1" customHeight="1" x14ac:dyDescent="0.25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1.03</v>
      </c>
      <c r="P509" s="10">
        <f t="shared" si="29"/>
        <v>85.53</v>
      </c>
      <c r="Q509" s="13" t="s">
        <v>8323</v>
      </c>
      <c r="R509" s="13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18.75" hidden="1" customHeight="1" x14ac:dyDescent="0.25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1.54</v>
      </c>
      <c r="P510" s="10">
        <f t="shared" si="29"/>
        <v>106.5</v>
      </c>
      <c r="Q510" s="13" t="s">
        <v>8323</v>
      </c>
      <c r="R510" s="13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18.75" hidden="1" customHeight="1" x14ac:dyDescent="0.25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1.19</v>
      </c>
      <c r="P511" s="10">
        <f t="shared" si="29"/>
        <v>61.5</v>
      </c>
      <c r="Q511" s="13" t="s">
        <v>8321</v>
      </c>
      <c r="R511" s="13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18.75" hidden="1" customHeight="1" x14ac:dyDescent="0.25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0.15</v>
      </c>
      <c r="P512" s="10">
        <f t="shared" si="29"/>
        <v>530.69000000000005</v>
      </c>
      <c r="Q512" s="13" t="s">
        <v>8308</v>
      </c>
      <c r="R512" s="13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18.75" hidden="1" customHeight="1" x14ac:dyDescent="0.25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1.02</v>
      </c>
      <c r="P513" s="10">
        <f t="shared" si="29"/>
        <v>127.79</v>
      </c>
      <c r="Q513" s="13" t="s">
        <v>8323</v>
      </c>
      <c r="R513" s="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18.75" hidden="1" customHeight="1" x14ac:dyDescent="0.25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1.02</v>
      </c>
      <c r="P514" s="10">
        <f t="shared" si="29"/>
        <v>136.85</v>
      </c>
      <c r="Q514" s="13" t="s">
        <v>8323</v>
      </c>
      <c r="R514" s="13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18.75" hidden="1" customHeight="1" x14ac:dyDescent="0.25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ROUND(E515/D515,2)</f>
        <v>1.02</v>
      </c>
      <c r="P515" s="10">
        <f t="shared" ref="P515:P578" si="33">ROUND(E515/L515,2)</f>
        <v>88.04</v>
      </c>
      <c r="Q515" s="13" t="s">
        <v>8327</v>
      </c>
      <c r="R515" s="13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18.75" hidden="1" customHeight="1" x14ac:dyDescent="0.25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1.02</v>
      </c>
      <c r="P516" s="10">
        <f t="shared" si="33"/>
        <v>53.18</v>
      </c>
      <c r="Q516" s="13" t="s">
        <v>8323</v>
      </c>
      <c r="R516" s="13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18.75" hidden="1" customHeight="1" x14ac:dyDescent="0.25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1.02</v>
      </c>
      <c r="P517" s="10">
        <f t="shared" si="33"/>
        <v>221.52</v>
      </c>
      <c r="Q517" s="13" t="s">
        <v>8321</v>
      </c>
      <c r="R517" s="13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18.75" hidden="1" customHeight="1" x14ac:dyDescent="0.25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0.61</v>
      </c>
      <c r="P518" s="10">
        <f t="shared" si="33"/>
        <v>109.94</v>
      </c>
      <c r="Q518" s="13" t="s">
        <v>8313</v>
      </c>
      <c r="R518" s="13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18.75" hidden="1" customHeight="1" x14ac:dyDescent="0.25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3.05</v>
      </c>
      <c r="P519" s="10">
        <f t="shared" si="33"/>
        <v>68.489999999999995</v>
      </c>
      <c r="Q519" s="13" t="s">
        <v>8321</v>
      </c>
      <c r="R519" s="13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18.75" hidden="1" customHeight="1" x14ac:dyDescent="0.25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1.02</v>
      </c>
      <c r="P520" s="10">
        <f t="shared" si="33"/>
        <v>125.12</v>
      </c>
      <c r="Q520" s="13" t="s">
        <v>8323</v>
      </c>
      <c r="R520" s="13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18.75" hidden="1" customHeight="1" x14ac:dyDescent="0.25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1.02</v>
      </c>
      <c r="P521" s="10">
        <f t="shared" si="33"/>
        <v>149.31</v>
      </c>
      <c r="Q521" s="13" t="s">
        <v>8319</v>
      </c>
      <c r="R521" s="13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18.75" hidden="1" customHeight="1" x14ac:dyDescent="0.25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1.02</v>
      </c>
      <c r="P522" s="10">
        <f t="shared" si="33"/>
        <v>67.39</v>
      </c>
      <c r="Q522" s="13" t="s">
        <v>8327</v>
      </c>
      <c r="R522" s="13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18.75" hidden="1" customHeight="1" x14ac:dyDescent="0.25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1.01</v>
      </c>
      <c r="P523" s="10">
        <f t="shared" si="33"/>
        <v>44.67</v>
      </c>
      <c r="Q523" s="13" t="s">
        <v>8311</v>
      </c>
      <c r="R523" s="13" t="s">
        <v>8312</v>
      </c>
      <c r="S523" s="17">
        <f t="shared" si="34"/>
        <v>41899.645300925928</v>
      </c>
      <c r="T523" s="17">
        <f t="shared" si="35"/>
        <v>41933</v>
      </c>
    </row>
    <row r="524" spans="1:20" ht="18.75" hidden="1" customHeight="1" x14ac:dyDescent="0.25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1.01</v>
      </c>
      <c r="P524" s="10">
        <f t="shared" si="33"/>
        <v>123.35</v>
      </c>
      <c r="Q524" s="13" t="s">
        <v>8319</v>
      </c>
      <c r="R524" s="13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18.75" hidden="1" customHeight="1" x14ac:dyDescent="0.25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1.01</v>
      </c>
      <c r="P525" s="10">
        <f t="shared" si="33"/>
        <v>256.37</v>
      </c>
      <c r="Q525" s="13" t="s">
        <v>8323</v>
      </c>
      <c r="R525" s="13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18.75" hidden="1" customHeight="1" x14ac:dyDescent="0.25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3.02</v>
      </c>
      <c r="P526" s="10">
        <f t="shared" si="33"/>
        <v>252.02</v>
      </c>
      <c r="Q526" s="13" t="s">
        <v>8323</v>
      </c>
      <c r="R526" s="13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18.75" hidden="1" customHeight="1" x14ac:dyDescent="0.25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1.01</v>
      </c>
      <c r="P527" s="10">
        <f t="shared" si="33"/>
        <v>97.99</v>
      </c>
      <c r="Q527" s="13" t="s">
        <v>8327</v>
      </c>
      <c r="R527" s="13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18.75" hidden="1" customHeight="1" x14ac:dyDescent="0.25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1.91</v>
      </c>
      <c r="P528" s="10">
        <f t="shared" si="33"/>
        <v>259.95</v>
      </c>
      <c r="Q528" s="13" t="s">
        <v>8323</v>
      </c>
      <c r="R528" s="13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18.75" hidden="1" customHeight="1" x14ac:dyDescent="0.25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5.37</v>
      </c>
      <c r="P529" s="10">
        <f t="shared" si="33"/>
        <v>22.12</v>
      </c>
      <c r="Q529" s="13" t="s">
        <v>8316</v>
      </c>
      <c r="R529" s="13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18.75" hidden="1" customHeight="1" x14ac:dyDescent="0.25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1.1299999999999999</v>
      </c>
      <c r="P530" s="10">
        <f t="shared" si="33"/>
        <v>73.02</v>
      </c>
      <c r="Q530" s="13" t="s">
        <v>8321</v>
      </c>
      <c r="R530" s="13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18.75" hidden="1" customHeight="1" x14ac:dyDescent="0.25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1.43</v>
      </c>
      <c r="P531" s="10">
        <f t="shared" si="33"/>
        <v>185.48</v>
      </c>
      <c r="Q531" s="13" t="s">
        <v>8321</v>
      </c>
      <c r="R531" s="13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18.75" hidden="1" customHeight="1" x14ac:dyDescent="0.25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0.73</v>
      </c>
      <c r="P532" s="10">
        <f t="shared" si="33"/>
        <v>405.5</v>
      </c>
      <c r="Q532" s="13" t="s">
        <v>8308</v>
      </c>
      <c r="R532" s="13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18.75" hidden="1" customHeight="1" x14ac:dyDescent="0.25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1.45</v>
      </c>
      <c r="P533" s="10">
        <f t="shared" si="33"/>
        <v>70.790000000000006</v>
      </c>
      <c r="Q533" s="13" t="s">
        <v>8327</v>
      </c>
      <c r="R533" s="1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18.75" hidden="1" customHeight="1" x14ac:dyDescent="0.25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1.1100000000000001</v>
      </c>
      <c r="P534" s="10">
        <f t="shared" si="33"/>
        <v>200.69</v>
      </c>
      <c r="Q534" s="13" t="s">
        <v>8323</v>
      </c>
      <c r="R534" s="13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18.75" hidden="1" customHeight="1" x14ac:dyDescent="0.25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1.44</v>
      </c>
      <c r="P535" s="10">
        <f t="shared" si="33"/>
        <v>92.55</v>
      </c>
      <c r="Q535" s="13" t="s">
        <v>8327</v>
      </c>
      <c r="R535" s="13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18.75" hidden="1" customHeight="1" x14ac:dyDescent="0.25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0.11</v>
      </c>
      <c r="P536" s="10">
        <f t="shared" si="33"/>
        <v>51.82</v>
      </c>
      <c r="Q536" s="13" t="s">
        <v>8308</v>
      </c>
      <c r="R536" s="13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18.75" hidden="1" customHeight="1" x14ac:dyDescent="0.25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0.28000000000000003</v>
      </c>
      <c r="P537" s="10">
        <f t="shared" si="33"/>
        <v>26.6</v>
      </c>
      <c r="Q537" s="13" t="s">
        <v>8316</v>
      </c>
      <c r="R537" s="13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18.75" hidden="1" customHeight="1" x14ac:dyDescent="0.25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1.18</v>
      </c>
      <c r="P538" s="10">
        <f t="shared" si="33"/>
        <v>97.19</v>
      </c>
      <c r="Q538" s="13" t="s">
        <v>8308</v>
      </c>
      <c r="R538" s="13" t="s">
        <v>8309</v>
      </c>
      <c r="S538" s="17">
        <f t="shared" si="34"/>
        <v>41389.808194444442</v>
      </c>
      <c r="T538" s="17">
        <f t="shared" si="35"/>
        <v>41422</v>
      </c>
    </row>
    <row r="539" spans="1:20" ht="18.75" hidden="1" customHeight="1" x14ac:dyDescent="0.25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2.83</v>
      </c>
      <c r="P539" s="10">
        <f t="shared" si="33"/>
        <v>49.88</v>
      </c>
      <c r="Q539" s="13" t="s">
        <v>8321</v>
      </c>
      <c r="R539" s="13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18.75" hidden="1" customHeight="1" x14ac:dyDescent="0.25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1.28</v>
      </c>
      <c r="P540" s="10">
        <f t="shared" si="33"/>
        <v>118.34</v>
      </c>
      <c r="Q540" s="13" t="s">
        <v>8321</v>
      </c>
      <c r="R540" s="13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18.75" hidden="1" customHeight="1" x14ac:dyDescent="0.25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2.81</v>
      </c>
      <c r="P541" s="10">
        <f t="shared" si="33"/>
        <v>147.94999999999999</v>
      </c>
      <c r="Q541" s="13" t="s">
        <v>8308</v>
      </c>
      <c r="R541" s="13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18.75" hidden="1" customHeight="1" x14ac:dyDescent="0.25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0.47</v>
      </c>
      <c r="P542" s="10">
        <f t="shared" si="33"/>
        <v>1272.73</v>
      </c>
      <c r="Q542" s="13" t="s">
        <v>8308</v>
      </c>
      <c r="R542" s="13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18.75" hidden="1" customHeight="1" x14ac:dyDescent="0.25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1.17</v>
      </c>
      <c r="P543" s="10">
        <f t="shared" si="33"/>
        <v>76.92</v>
      </c>
      <c r="Q543" s="13" t="s">
        <v>8327</v>
      </c>
      <c r="R543" s="1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18.75" hidden="1" customHeight="1" x14ac:dyDescent="0.25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1.1100000000000001</v>
      </c>
      <c r="P544" s="10">
        <f t="shared" si="33"/>
        <v>73.36</v>
      </c>
      <c r="Q544" s="13" t="s">
        <v>8327</v>
      </c>
      <c r="R544" s="13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18.75" hidden="1" customHeight="1" x14ac:dyDescent="0.25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3.47</v>
      </c>
      <c r="P545" s="10">
        <f t="shared" si="33"/>
        <v>29.31</v>
      </c>
      <c r="Q545" s="13" t="s">
        <v>8308</v>
      </c>
      <c r="R545" s="13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18.75" hidden="1" customHeight="1" x14ac:dyDescent="0.25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0.56999999999999995</v>
      </c>
      <c r="P546" s="10">
        <f t="shared" si="33"/>
        <v>150.5</v>
      </c>
      <c r="Q546" s="13" t="s">
        <v>8313</v>
      </c>
      <c r="R546" s="13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18.75" hidden="1" customHeight="1" x14ac:dyDescent="0.25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1.1399999999999999</v>
      </c>
      <c r="P547" s="10">
        <f t="shared" si="33"/>
        <v>103.22</v>
      </c>
      <c r="Q547" s="13" t="s">
        <v>8321</v>
      </c>
      <c r="R547" s="13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18.75" hidden="1" customHeight="1" x14ac:dyDescent="0.25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1.71</v>
      </c>
      <c r="P548" s="10">
        <f t="shared" si="33"/>
        <v>25.43</v>
      </c>
      <c r="Q548" s="13" t="s">
        <v>8316</v>
      </c>
      <c r="R548" s="13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18.75" hidden="1" customHeight="1" x14ac:dyDescent="0.25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0.27</v>
      </c>
      <c r="P549" s="10">
        <f t="shared" si="33"/>
        <v>402.71</v>
      </c>
      <c r="Q549" s="13" t="s">
        <v>8308</v>
      </c>
      <c r="R549" s="13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18.75" hidden="1" customHeight="1" x14ac:dyDescent="0.25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1.0900000000000001</v>
      </c>
      <c r="P550" s="10">
        <f t="shared" si="33"/>
        <v>103.68</v>
      </c>
      <c r="Q550" s="13" t="s">
        <v>8327</v>
      </c>
      <c r="R550" s="13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18.75" hidden="1" customHeight="1" x14ac:dyDescent="0.25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1.36</v>
      </c>
      <c r="P551" s="10">
        <f t="shared" si="33"/>
        <v>59.97</v>
      </c>
      <c r="Q551" s="13" t="s">
        <v>8311</v>
      </c>
      <c r="R551" s="13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18.75" hidden="1" customHeight="1" x14ac:dyDescent="0.25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13.57</v>
      </c>
      <c r="P552" s="10">
        <f t="shared" si="33"/>
        <v>14.37</v>
      </c>
      <c r="Q552" s="13" t="s">
        <v>8316</v>
      </c>
      <c r="R552" s="13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18.75" hidden="1" customHeight="1" x14ac:dyDescent="0.25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2.71</v>
      </c>
      <c r="P553" s="10">
        <f t="shared" si="33"/>
        <v>140.97999999999999</v>
      </c>
      <c r="Q553" s="13" t="s">
        <v>8316</v>
      </c>
      <c r="R553" s="1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18.75" hidden="1" customHeight="1" x14ac:dyDescent="0.25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1.35</v>
      </c>
      <c r="P554" s="10">
        <f t="shared" si="33"/>
        <v>79.41</v>
      </c>
      <c r="Q554" s="13" t="s">
        <v>8313</v>
      </c>
      <c r="R554" s="13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18.75" hidden="1" customHeight="1" x14ac:dyDescent="0.25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1.54</v>
      </c>
      <c r="P555" s="10">
        <f t="shared" si="33"/>
        <v>70.58</v>
      </c>
      <c r="Q555" s="13" t="s">
        <v>8327</v>
      </c>
      <c r="R555" s="13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18.75" hidden="1" customHeight="1" x14ac:dyDescent="0.25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1.05</v>
      </c>
      <c r="P556" s="10">
        <f t="shared" si="33"/>
        <v>78.66</v>
      </c>
      <c r="Q556" s="13" t="s">
        <v>8321</v>
      </c>
      <c r="R556" s="13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18.75" hidden="1" customHeight="1" x14ac:dyDescent="0.25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1.03</v>
      </c>
      <c r="P557" s="10">
        <f t="shared" si="33"/>
        <v>234.79</v>
      </c>
      <c r="Q557" s="13" t="s">
        <v>8313</v>
      </c>
      <c r="R557" s="13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18.75" hidden="1" customHeight="1" x14ac:dyDescent="0.25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1.99</v>
      </c>
      <c r="P558" s="10">
        <f t="shared" si="33"/>
        <v>94.49</v>
      </c>
      <c r="Q558" s="13" t="s">
        <v>8327</v>
      </c>
      <c r="R558" s="13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18.75" hidden="1" customHeight="1" x14ac:dyDescent="0.25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0.44</v>
      </c>
      <c r="P559" s="10">
        <f t="shared" si="33"/>
        <v>174.95</v>
      </c>
      <c r="Q559" s="13" t="s">
        <v>8308</v>
      </c>
      <c r="R559" s="13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18.75" hidden="1" customHeight="1" x14ac:dyDescent="0.25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1.02</v>
      </c>
      <c r="P560" s="10">
        <f t="shared" si="33"/>
        <v>141.41999999999999</v>
      </c>
      <c r="Q560" s="13" t="s">
        <v>8311</v>
      </c>
      <c r="R560" s="13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18.75" hidden="1" customHeight="1" x14ac:dyDescent="0.25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1.1100000000000001</v>
      </c>
      <c r="P561" s="10">
        <f t="shared" si="33"/>
        <v>74.180000000000007</v>
      </c>
      <c r="Q561" s="13" t="s">
        <v>8319</v>
      </c>
      <c r="R561" s="13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18.75" hidden="1" customHeight="1" x14ac:dyDescent="0.25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1.47</v>
      </c>
      <c r="P562" s="10">
        <f t="shared" si="33"/>
        <v>52.7</v>
      </c>
      <c r="Q562" s="13" t="s">
        <v>8316</v>
      </c>
      <c r="R562" s="13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18.75" hidden="1" customHeight="1" x14ac:dyDescent="0.25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1.05</v>
      </c>
      <c r="P563" s="10">
        <f t="shared" si="33"/>
        <v>118.74</v>
      </c>
      <c r="Q563" s="13" t="s">
        <v>8313</v>
      </c>
      <c r="R563" s="1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18.75" hidden="1" customHeight="1" x14ac:dyDescent="0.25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1.01</v>
      </c>
      <c r="P564" s="10">
        <f t="shared" si="33"/>
        <v>70.77</v>
      </c>
      <c r="Q564" s="13" t="s">
        <v>8323</v>
      </c>
      <c r="R564" s="13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18.75" hidden="1" customHeight="1" x14ac:dyDescent="0.25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1.0900000000000001</v>
      </c>
      <c r="P565" s="10">
        <f t="shared" si="33"/>
        <v>84.11</v>
      </c>
      <c r="Q565" s="13" t="s">
        <v>8323</v>
      </c>
      <c r="R565" s="13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18.75" hidden="1" customHeight="1" x14ac:dyDescent="0.25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2.62</v>
      </c>
      <c r="P566" s="10">
        <f t="shared" si="33"/>
        <v>127.32</v>
      </c>
      <c r="Q566" s="13" t="s">
        <v>8308</v>
      </c>
      <c r="R566" s="13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18.75" hidden="1" customHeight="1" x14ac:dyDescent="0.25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1.01</v>
      </c>
      <c r="P567" s="10">
        <f t="shared" si="33"/>
        <v>211.48</v>
      </c>
      <c r="Q567" s="13" t="s">
        <v>8313</v>
      </c>
      <c r="R567" s="13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18.75" hidden="1" customHeight="1" x14ac:dyDescent="0.25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1.04</v>
      </c>
      <c r="P568" s="10">
        <f t="shared" si="33"/>
        <v>81.849999999999994</v>
      </c>
      <c r="Q568" s="13" t="s">
        <v>8321</v>
      </c>
      <c r="R568" s="13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18.75" hidden="1" customHeight="1" x14ac:dyDescent="0.25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1.32</v>
      </c>
      <c r="P569" s="10">
        <f t="shared" si="33"/>
        <v>78.58</v>
      </c>
      <c r="Q569" s="13" t="s">
        <v>8321</v>
      </c>
      <c r="R569" s="13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18.75" hidden="1" customHeight="1" x14ac:dyDescent="0.25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1.04</v>
      </c>
      <c r="P570" s="10">
        <f t="shared" si="33"/>
        <v>56.46</v>
      </c>
      <c r="Q570" s="13" t="s">
        <v>8321</v>
      </c>
      <c r="R570" s="13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18.75" hidden="1" customHeight="1" x14ac:dyDescent="0.25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1.1200000000000001</v>
      </c>
      <c r="P571" s="10">
        <f t="shared" si="33"/>
        <v>367.97</v>
      </c>
      <c r="Q571" s="13" t="s">
        <v>8308</v>
      </c>
      <c r="R571" s="13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18.75" hidden="1" customHeight="1" x14ac:dyDescent="0.25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1.07</v>
      </c>
      <c r="P572" s="10">
        <f t="shared" si="33"/>
        <v>273.83</v>
      </c>
      <c r="Q572" s="13" t="s">
        <v>8321</v>
      </c>
      <c r="R572" s="13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18.75" hidden="1" customHeight="1" x14ac:dyDescent="0.25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0.21</v>
      </c>
      <c r="P573" s="10">
        <f t="shared" si="33"/>
        <v>105.93</v>
      </c>
      <c r="Q573" s="13" t="s">
        <v>8308</v>
      </c>
      <c r="R573" s="1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18.75" hidden="1" customHeight="1" x14ac:dyDescent="0.25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1.28</v>
      </c>
      <c r="P574" s="10">
        <f t="shared" si="33"/>
        <v>72.760000000000005</v>
      </c>
      <c r="Q574" s="13" t="s">
        <v>8323</v>
      </c>
      <c r="R574" s="13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18.75" hidden="1" customHeight="1" x14ac:dyDescent="0.25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1.28</v>
      </c>
      <c r="P575" s="10">
        <f t="shared" si="33"/>
        <v>492.31</v>
      </c>
      <c r="Q575" s="13" t="s">
        <v>8311</v>
      </c>
      <c r="R575" s="13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18.75" hidden="1" customHeight="1" x14ac:dyDescent="0.25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1.28</v>
      </c>
      <c r="P576" s="10">
        <f t="shared" si="33"/>
        <v>90.74</v>
      </c>
      <c r="Q576" s="13" t="s">
        <v>8323</v>
      </c>
      <c r="R576" s="13" t="s">
        <v>8326</v>
      </c>
      <c r="S576" s="17">
        <f t="shared" si="34"/>
        <v>42158.065694444449</v>
      </c>
      <c r="T576" s="17">
        <f t="shared" si="35"/>
        <v>42201</v>
      </c>
    </row>
    <row r="577" spans="1:20" ht="18.75" hidden="1" customHeight="1" x14ac:dyDescent="0.25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0.26</v>
      </c>
      <c r="P577" s="10">
        <f t="shared" si="33"/>
        <v>133.25</v>
      </c>
      <c r="Q577" s="13" t="s">
        <v>8308</v>
      </c>
      <c r="R577" s="13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18.75" hidden="1" customHeight="1" x14ac:dyDescent="0.25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1.2</v>
      </c>
      <c r="P578" s="10">
        <f t="shared" si="33"/>
        <v>108.24</v>
      </c>
      <c r="Q578" s="13" t="s">
        <v>8323</v>
      </c>
      <c r="R578" s="13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18.75" hidden="1" customHeight="1" x14ac:dyDescent="0.25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ROUND(E579/D579,2)</f>
        <v>1.27</v>
      </c>
      <c r="P579" s="10">
        <f t="shared" ref="P579:P642" si="37">ROUND(E579/L579,2)</f>
        <v>69.569999999999993</v>
      </c>
      <c r="Q579" s="13" t="s">
        <v>8323</v>
      </c>
      <c r="R579" s="13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18.75" hidden="1" customHeight="1" x14ac:dyDescent="0.25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1.06</v>
      </c>
      <c r="P580" s="10">
        <f t="shared" si="37"/>
        <v>62.71</v>
      </c>
      <c r="Q580" s="13" t="s">
        <v>8321</v>
      </c>
      <c r="R580" s="13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18.75" hidden="1" customHeight="1" x14ac:dyDescent="0.25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2.5299999999999998</v>
      </c>
      <c r="P581" s="10">
        <f t="shared" si="37"/>
        <v>68.25</v>
      </c>
      <c r="Q581" s="13" t="s">
        <v>8308</v>
      </c>
      <c r="R581" s="13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18.75" hidden="1" customHeight="1" x14ac:dyDescent="0.25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1.03</v>
      </c>
      <c r="P582" s="10">
        <f t="shared" si="37"/>
        <v>93.81</v>
      </c>
      <c r="Q582" s="13" t="s">
        <v>8323</v>
      </c>
      <c r="R582" s="13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18.75" hidden="1" customHeight="1" x14ac:dyDescent="0.25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</v>
      </c>
      <c r="P583" s="10">
        <f t="shared" si="37"/>
        <v>126.81</v>
      </c>
      <c r="Q583" s="13" t="s">
        <v>8327</v>
      </c>
      <c r="R583" s="1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18.75" hidden="1" customHeight="1" x14ac:dyDescent="0.25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0.7</v>
      </c>
      <c r="P584" s="10">
        <f t="shared" si="37"/>
        <v>63.56</v>
      </c>
      <c r="Q584" s="13" t="s">
        <v>8323</v>
      </c>
      <c r="R584" s="13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18.75" hidden="1" customHeight="1" x14ac:dyDescent="0.25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0.31</v>
      </c>
      <c r="P585" s="10">
        <f t="shared" si="37"/>
        <v>102.02</v>
      </c>
      <c r="Q585" s="13" t="s">
        <v>8308</v>
      </c>
      <c r="R585" s="13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18.75" hidden="1" customHeight="1" x14ac:dyDescent="0.25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4.97</v>
      </c>
      <c r="P586" s="10">
        <f t="shared" si="37"/>
        <v>51.72</v>
      </c>
      <c r="Q586" s="13" t="s">
        <v>8327</v>
      </c>
      <c r="R586" s="13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18.75" hidden="1" customHeight="1" x14ac:dyDescent="0.25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1.23</v>
      </c>
      <c r="P587" s="10">
        <f t="shared" si="37"/>
        <v>94.74</v>
      </c>
      <c r="Q587" s="13" t="s">
        <v>8313</v>
      </c>
      <c r="R587" s="13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18.75" hidden="1" customHeight="1" x14ac:dyDescent="0.25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1.24</v>
      </c>
      <c r="P588" s="10">
        <f t="shared" si="37"/>
        <v>92.54</v>
      </c>
      <c r="Q588" s="13" t="s">
        <v>8327</v>
      </c>
      <c r="R588" s="13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18.75" hidden="1" customHeight="1" x14ac:dyDescent="0.25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1.24</v>
      </c>
      <c r="P589" s="10">
        <f t="shared" si="37"/>
        <v>88.24</v>
      </c>
      <c r="Q589" s="13" t="s">
        <v>8308</v>
      </c>
      <c r="R589" s="13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18.75" hidden="1" customHeight="1" x14ac:dyDescent="0.25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1.03</v>
      </c>
      <c r="P590" s="10">
        <f t="shared" si="37"/>
        <v>62.05</v>
      </c>
      <c r="Q590" s="13" t="s">
        <v>8323</v>
      </c>
      <c r="R590" s="13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18.75" hidden="1" customHeight="1" x14ac:dyDescent="0.25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1.23</v>
      </c>
      <c r="P591" s="10">
        <f t="shared" si="37"/>
        <v>71.239999999999995</v>
      </c>
      <c r="Q591" s="13" t="s">
        <v>8323</v>
      </c>
      <c r="R591" s="13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18.75" hidden="1" customHeight="1" x14ac:dyDescent="0.25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2.46</v>
      </c>
      <c r="P592" s="10">
        <f t="shared" si="37"/>
        <v>67.7</v>
      </c>
      <c r="Q592" s="13" t="s">
        <v>8323</v>
      </c>
      <c r="R592" s="13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18.75" hidden="1" customHeight="1" x14ac:dyDescent="0.25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1.02</v>
      </c>
      <c r="P593" s="10">
        <f t="shared" si="37"/>
        <v>106.57</v>
      </c>
      <c r="Q593" s="13" t="s">
        <v>8323</v>
      </c>
      <c r="R593" s="1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18.75" hidden="1" customHeight="1" x14ac:dyDescent="0.25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1.02</v>
      </c>
      <c r="P594" s="10">
        <f t="shared" si="37"/>
        <v>66.59</v>
      </c>
      <c r="Q594" s="13" t="s">
        <v>8323</v>
      </c>
      <c r="R594" s="13" t="s">
        <v>8326</v>
      </c>
      <c r="S594" s="17">
        <f t="shared" si="38"/>
        <v>41971.002152777779</v>
      </c>
      <c r="T594" s="17">
        <f t="shared" si="39"/>
        <v>42004</v>
      </c>
    </row>
    <row r="595" spans="1:20" ht="18.75" hidden="1" customHeight="1" x14ac:dyDescent="0.25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1.02</v>
      </c>
      <c r="P595" s="10">
        <f t="shared" si="37"/>
        <v>103.64</v>
      </c>
      <c r="Q595" s="13" t="s">
        <v>8313</v>
      </c>
      <c r="R595" s="13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18.75" hidden="1" customHeight="1" x14ac:dyDescent="0.25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1.22</v>
      </c>
      <c r="P596" s="10">
        <f t="shared" si="37"/>
        <v>716.35</v>
      </c>
      <c r="Q596" s="13" t="s">
        <v>8323</v>
      </c>
      <c r="R596" s="13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18.75" hidden="1" customHeight="1" x14ac:dyDescent="0.25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1.01</v>
      </c>
      <c r="P597" s="10">
        <f t="shared" si="37"/>
        <v>139.83000000000001</v>
      </c>
      <c r="Q597" s="13" t="s">
        <v>8321</v>
      </c>
      <c r="R597" s="13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18.75" hidden="1" customHeight="1" x14ac:dyDescent="0.25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1.22</v>
      </c>
      <c r="P598" s="10">
        <f t="shared" si="37"/>
        <v>109.59</v>
      </c>
      <c r="Q598" s="13" t="s">
        <v>8323</v>
      </c>
      <c r="R598" s="13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18.75" hidden="1" customHeight="1" x14ac:dyDescent="0.25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1.21</v>
      </c>
      <c r="P599" s="10">
        <f t="shared" si="37"/>
        <v>55.81</v>
      </c>
      <c r="Q599" s="13" t="s">
        <v>8308</v>
      </c>
      <c r="R599" s="13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18.75" hidden="1" customHeight="1" x14ac:dyDescent="0.25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1.1000000000000001</v>
      </c>
      <c r="P600" s="10">
        <f t="shared" si="37"/>
        <v>31.44</v>
      </c>
      <c r="Q600" s="13" t="s">
        <v>8308</v>
      </c>
      <c r="R600" s="13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18.75" hidden="1" customHeight="1" x14ac:dyDescent="0.25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1.01</v>
      </c>
      <c r="P601" s="10">
        <f t="shared" si="37"/>
        <v>60.48</v>
      </c>
      <c r="Q601" s="13" t="s">
        <v>8323</v>
      </c>
      <c r="R601" s="13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18.75" hidden="1" customHeight="1" x14ac:dyDescent="0.25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</v>
      </c>
      <c r="P602" s="10">
        <f t="shared" si="37"/>
        <v>169.61</v>
      </c>
      <c r="Q602" s="13" t="s">
        <v>8321</v>
      </c>
      <c r="R602" s="13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18.75" hidden="1" customHeight="1" x14ac:dyDescent="0.25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1.2</v>
      </c>
      <c r="P603" s="10">
        <f t="shared" si="37"/>
        <v>63.38</v>
      </c>
      <c r="Q603" s="13" t="s">
        <v>8327</v>
      </c>
      <c r="R603" s="1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18.75" hidden="1" customHeight="1" x14ac:dyDescent="0.25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</v>
      </c>
      <c r="P604" s="10">
        <f t="shared" si="37"/>
        <v>171.84</v>
      </c>
      <c r="Q604" s="13" t="s">
        <v>8321</v>
      </c>
      <c r="R604" s="13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18.75" hidden="1" customHeight="1" x14ac:dyDescent="0.25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1.07</v>
      </c>
      <c r="P605" s="10">
        <f t="shared" si="37"/>
        <v>71.900000000000006</v>
      </c>
      <c r="Q605" s="13" t="s">
        <v>8321</v>
      </c>
      <c r="R605" s="13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18.75" hidden="1" customHeight="1" x14ac:dyDescent="0.25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1.5</v>
      </c>
      <c r="P606" s="10">
        <f t="shared" si="37"/>
        <v>55.82</v>
      </c>
      <c r="Q606" s="13" t="s">
        <v>8313</v>
      </c>
      <c r="R606" s="13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t="18.75" hidden="1" customHeight="1" x14ac:dyDescent="0.25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</v>
      </c>
      <c r="P607" s="10">
        <f t="shared" si="37"/>
        <v>137.93</v>
      </c>
      <c r="Q607" s="13" t="s">
        <v>8321</v>
      </c>
      <c r="R607" s="13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18.75" hidden="1" customHeight="1" x14ac:dyDescent="0.25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1.24</v>
      </c>
      <c r="P608" s="10">
        <f t="shared" si="37"/>
        <v>139.53</v>
      </c>
      <c r="Q608" s="13" t="s">
        <v>8321</v>
      </c>
      <c r="R608" s="13" t="s">
        <v>8322</v>
      </c>
      <c r="S608" s="17">
        <f t="shared" si="38"/>
        <v>41837.210543981484</v>
      </c>
      <c r="T608" s="17">
        <f t="shared" si="39"/>
        <v>41859</v>
      </c>
    </row>
    <row r="609" spans="1:20" ht="18.75" hidden="1" customHeight="1" x14ac:dyDescent="0.25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1</v>
      </c>
      <c r="P609" s="10">
        <f t="shared" si="37"/>
        <v>1000</v>
      </c>
      <c r="Q609" s="13" t="s">
        <v>8323</v>
      </c>
      <c r="R609" s="13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18.75" hidden="1" customHeight="1" x14ac:dyDescent="0.25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1.2</v>
      </c>
      <c r="P610" s="10">
        <f t="shared" si="37"/>
        <v>64.16</v>
      </c>
      <c r="Q610" s="13" t="s">
        <v>8323</v>
      </c>
      <c r="R610" s="13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18.75" hidden="1" customHeight="1" x14ac:dyDescent="0.25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1.41</v>
      </c>
      <c r="P611" s="10">
        <f t="shared" si="37"/>
        <v>57.93</v>
      </c>
      <c r="Q611" s="13" t="s">
        <v>8316</v>
      </c>
      <c r="R611" s="13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t="18.75" hidden="1" customHeight="1" x14ac:dyDescent="0.25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0.12</v>
      </c>
      <c r="P612" s="10">
        <f t="shared" si="37"/>
        <v>314.29000000000002</v>
      </c>
      <c r="Q612" s="13" t="s">
        <v>8321</v>
      </c>
      <c r="R612" s="13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18.75" hidden="1" customHeight="1" x14ac:dyDescent="0.25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0.4</v>
      </c>
      <c r="P613" s="10">
        <f t="shared" si="37"/>
        <v>78.44</v>
      </c>
      <c r="Q613" s="13" t="s">
        <v>8313</v>
      </c>
      <c r="R613" s="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18.75" hidden="1" customHeight="1" x14ac:dyDescent="0.25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1.19</v>
      </c>
      <c r="P614" s="10">
        <f t="shared" si="37"/>
        <v>125.05</v>
      </c>
      <c r="Q614" s="13" t="s">
        <v>8323</v>
      </c>
      <c r="R614" s="13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18.75" hidden="1" customHeight="1" x14ac:dyDescent="0.25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0.39</v>
      </c>
      <c r="P615" s="10">
        <f t="shared" si="37"/>
        <v>788.53</v>
      </c>
      <c r="Q615" s="13" t="s">
        <v>8308</v>
      </c>
      <c r="R615" s="13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18.75" hidden="1" customHeight="1" x14ac:dyDescent="0.25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1.18</v>
      </c>
      <c r="P616" s="10">
        <f t="shared" si="37"/>
        <v>131.16999999999999</v>
      </c>
      <c r="Q616" s="13" t="s">
        <v>8327</v>
      </c>
      <c r="R616" s="13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18.75" hidden="1" customHeight="1" x14ac:dyDescent="0.25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1.47</v>
      </c>
      <c r="P617" s="10">
        <f t="shared" si="37"/>
        <v>42.89</v>
      </c>
      <c r="Q617" s="13" t="s">
        <v>8308</v>
      </c>
      <c r="R617" s="13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18.75" hidden="1" customHeight="1" x14ac:dyDescent="0.25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1</v>
      </c>
      <c r="P618" s="10">
        <f t="shared" si="37"/>
        <v>93.98</v>
      </c>
      <c r="Q618" s="13" t="s">
        <v>8323</v>
      </c>
      <c r="R618" s="13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18.75" hidden="1" customHeight="1" x14ac:dyDescent="0.25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2.35</v>
      </c>
      <c r="P619" s="10">
        <f t="shared" si="37"/>
        <v>64.180000000000007</v>
      </c>
      <c r="Q619" s="13" t="s">
        <v>8308</v>
      </c>
      <c r="R619" s="13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18.75" hidden="1" customHeight="1" x14ac:dyDescent="0.25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11.74</v>
      </c>
      <c r="P620" s="10">
        <f t="shared" si="37"/>
        <v>81.56</v>
      </c>
      <c r="Q620" s="13" t="s">
        <v>8316</v>
      </c>
      <c r="R620" s="13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18.75" hidden="1" customHeight="1" x14ac:dyDescent="0.25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1.17</v>
      </c>
      <c r="P621" s="10">
        <f t="shared" si="37"/>
        <v>45.99</v>
      </c>
      <c r="Q621" s="13" t="s">
        <v>8327</v>
      </c>
      <c r="R621" s="13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18.75" hidden="1" customHeight="1" x14ac:dyDescent="0.25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0.08</v>
      </c>
      <c r="P622" s="10">
        <f t="shared" si="37"/>
        <v>292.08</v>
      </c>
      <c r="Q622" s="13" t="s">
        <v>8308</v>
      </c>
      <c r="R622" s="13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18.75" hidden="1" customHeight="1" x14ac:dyDescent="0.25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1.17</v>
      </c>
      <c r="P623" s="10">
        <f t="shared" si="37"/>
        <v>40.76</v>
      </c>
      <c r="Q623" s="13" t="s">
        <v>8321</v>
      </c>
      <c r="R623" s="1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18.75" hidden="1" customHeight="1" x14ac:dyDescent="0.25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1.55</v>
      </c>
      <c r="P624" s="10">
        <f t="shared" si="37"/>
        <v>112.02</v>
      </c>
      <c r="Q624" s="13" t="s">
        <v>8327</v>
      </c>
      <c r="R624" s="13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18.75" hidden="1" customHeight="1" x14ac:dyDescent="0.25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1.37</v>
      </c>
      <c r="P625" s="10">
        <f t="shared" si="37"/>
        <v>63.92</v>
      </c>
      <c r="Q625" s="13" t="s">
        <v>8321</v>
      </c>
      <c r="R625" s="13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18.75" hidden="1" customHeight="1" x14ac:dyDescent="0.25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1.1599999999999999</v>
      </c>
      <c r="P626" s="10">
        <f t="shared" si="37"/>
        <v>223.48</v>
      </c>
      <c r="Q626" s="13" t="s">
        <v>8321</v>
      </c>
      <c r="R626" s="13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18.75" hidden="1" customHeight="1" x14ac:dyDescent="0.25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0.41</v>
      </c>
      <c r="P627" s="10">
        <f t="shared" si="37"/>
        <v>120.77</v>
      </c>
      <c r="Q627" s="13" t="s">
        <v>8313</v>
      </c>
      <c r="R627" s="13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18.75" hidden="1" customHeight="1" x14ac:dyDescent="0.25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1.1599999999999999</v>
      </c>
      <c r="P628" s="10">
        <f t="shared" si="37"/>
        <v>84.46</v>
      </c>
      <c r="Q628" s="13" t="s">
        <v>8308</v>
      </c>
      <c r="R628" s="13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18.75" hidden="1" customHeight="1" x14ac:dyDescent="0.25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1.44</v>
      </c>
      <c r="P629" s="10">
        <f t="shared" si="37"/>
        <v>40.799999999999997</v>
      </c>
      <c r="Q629" s="13" t="s">
        <v>8319</v>
      </c>
      <c r="R629" s="13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18.75" hidden="1" customHeight="1" x14ac:dyDescent="0.25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1.1499999999999999</v>
      </c>
      <c r="P630" s="10">
        <f t="shared" si="37"/>
        <v>62.07</v>
      </c>
      <c r="Q630" s="13" t="s">
        <v>8319</v>
      </c>
      <c r="R630" s="13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18.75" hidden="1" customHeight="1" x14ac:dyDescent="0.25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1.54</v>
      </c>
      <c r="P631" s="10">
        <f t="shared" si="37"/>
        <v>110.87</v>
      </c>
      <c r="Q631" s="13" t="s">
        <v>8323</v>
      </c>
      <c r="R631" s="13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18.75" hidden="1" customHeight="1" x14ac:dyDescent="0.25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</v>
      </c>
      <c r="P632" s="10">
        <f t="shared" si="37"/>
        <v>136.9</v>
      </c>
      <c r="Q632" s="13" t="s">
        <v>8308</v>
      </c>
      <c r="R632" s="13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18.75" hidden="1" customHeight="1" x14ac:dyDescent="0.25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1.1499999999999999</v>
      </c>
      <c r="P633" s="10">
        <f t="shared" si="37"/>
        <v>67.88</v>
      </c>
      <c r="Q633" s="13" t="s">
        <v>8327</v>
      </c>
      <c r="R633" s="1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18.75" hidden="1" customHeight="1" x14ac:dyDescent="0.25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0.06</v>
      </c>
      <c r="P634" s="10">
        <f t="shared" si="37"/>
        <v>603.53</v>
      </c>
      <c r="Q634" s="13" t="s">
        <v>8308</v>
      </c>
      <c r="R634" s="13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18.75" hidden="1" customHeight="1" x14ac:dyDescent="0.25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1.1499999999999999</v>
      </c>
      <c r="P635" s="10">
        <f t="shared" si="37"/>
        <v>184.68</v>
      </c>
      <c r="Q635" s="13" t="s">
        <v>8323</v>
      </c>
      <c r="R635" s="13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18.75" hidden="1" customHeight="1" x14ac:dyDescent="0.25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0.05</v>
      </c>
      <c r="P636" s="10">
        <f t="shared" si="37"/>
        <v>1270.22</v>
      </c>
      <c r="Q636" s="13" t="s">
        <v>8323</v>
      </c>
      <c r="R636" s="13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18.75" hidden="1" customHeight="1" x14ac:dyDescent="0.25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1.34</v>
      </c>
      <c r="P637" s="10">
        <f t="shared" si="37"/>
        <v>23.81</v>
      </c>
      <c r="Q637" s="13" t="s">
        <v>8316</v>
      </c>
      <c r="R637" s="13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18.75" hidden="1" customHeight="1" x14ac:dyDescent="0.25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1.1399999999999999</v>
      </c>
      <c r="P638" s="10">
        <f t="shared" si="37"/>
        <v>72.06</v>
      </c>
      <c r="Q638" s="13" t="s">
        <v>8327</v>
      </c>
      <c r="R638" s="13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18.75" hidden="1" customHeight="1" x14ac:dyDescent="0.25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1.46</v>
      </c>
      <c r="P639" s="10">
        <f t="shared" si="37"/>
        <v>98.82</v>
      </c>
      <c r="Q639" s="13" t="s">
        <v>8327</v>
      </c>
      <c r="R639" s="13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18.75" hidden="1" customHeight="1" x14ac:dyDescent="0.25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1.1399999999999999</v>
      </c>
      <c r="P640" s="10">
        <f t="shared" si="37"/>
        <v>88.77</v>
      </c>
      <c r="Q640" s="13" t="s">
        <v>8323</v>
      </c>
      <c r="R640" s="13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18.75" hidden="1" customHeight="1" x14ac:dyDescent="0.25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1.26</v>
      </c>
      <c r="P641" s="10">
        <f t="shared" si="37"/>
        <v>61.7</v>
      </c>
      <c r="Q641" s="13" t="s">
        <v>8327</v>
      </c>
      <c r="R641" s="13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18.75" hidden="1" customHeight="1" x14ac:dyDescent="0.25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3.15</v>
      </c>
      <c r="P642" s="10">
        <f t="shared" si="37"/>
        <v>105.05</v>
      </c>
      <c r="Q642" s="13" t="s">
        <v>8311</v>
      </c>
      <c r="R642" s="13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18.75" hidden="1" customHeight="1" x14ac:dyDescent="0.25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ROUND(E643/D643,2)</f>
        <v>1.19</v>
      </c>
      <c r="P643" s="10">
        <f t="shared" ref="P643:P706" si="41">ROUND(E643/L643,2)</f>
        <v>50.16</v>
      </c>
      <c r="Q643" s="13" t="s">
        <v>8323</v>
      </c>
      <c r="R643" s="1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18.75" hidden="1" customHeight="1" x14ac:dyDescent="0.25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2.87</v>
      </c>
      <c r="P644" s="10">
        <f t="shared" si="41"/>
        <v>41.78</v>
      </c>
      <c r="Q644" s="13" t="s">
        <v>8316</v>
      </c>
      <c r="R644" s="13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18.75" hidden="1" customHeight="1" x14ac:dyDescent="0.25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1.1299999999999999</v>
      </c>
      <c r="P645" s="10">
        <f t="shared" si="41"/>
        <v>48.05</v>
      </c>
      <c r="Q645" s="13" t="s">
        <v>8321</v>
      </c>
      <c r="R645" s="13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18.75" hidden="1" customHeight="1" x14ac:dyDescent="0.25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1.5</v>
      </c>
      <c r="P646" s="10">
        <f t="shared" si="41"/>
        <v>160.44</v>
      </c>
      <c r="Q646" s="13" t="s">
        <v>8308</v>
      </c>
      <c r="R646" s="13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18.75" hidden="1" customHeight="1" x14ac:dyDescent="0.25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1.1200000000000001</v>
      </c>
      <c r="P647" s="10">
        <f t="shared" si="41"/>
        <v>181.13</v>
      </c>
      <c r="Q647" s="13" t="s">
        <v>8321</v>
      </c>
      <c r="R647" s="13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18.75" hidden="1" customHeight="1" x14ac:dyDescent="0.25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0.01</v>
      </c>
      <c r="P648" s="10">
        <f t="shared" si="41"/>
        <v>415.78</v>
      </c>
      <c r="Q648" s="13" t="s">
        <v>8323</v>
      </c>
      <c r="R648" s="13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18.75" hidden="1" customHeight="1" x14ac:dyDescent="0.25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2.8</v>
      </c>
      <c r="P649" s="10">
        <f t="shared" si="41"/>
        <v>81.27</v>
      </c>
      <c r="Q649" s="13" t="s">
        <v>8313</v>
      </c>
      <c r="R649" s="13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18.75" hidden="1" customHeight="1" x14ac:dyDescent="0.25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1.1200000000000001</v>
      </c>
      <c r="P650" s="10">
        <f t="shared" si="41"/>
        <v>79.260000000000005</v>
      </c>
      <c r="Q650" s="13" t="s">
        <v>8327</v>
      </c>
      <c r="R650" s="13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18.75" hidden="1" customHeight="1" x14ac:dyDescent="0.25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1.1200000000000001</v>
      </c>
      <c r="P651" s="10">
        <f t="shared" si="41"/>
        <v>73.91</v>
      </c>
      <c r="Q651" s="13" t="s">
        <v>8327</v>
      </c>
      <c r="R651" s="13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18.75" hidden="1" customHeight="1" x14ac:dyDescent="0.25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1.1100000000000001</v>
      </c>
      <c r="P652" s="10">
        <f t="shared" si="41"/>
        <v>57.63</v>
      </c>
      <c r="Q652" s="13" t="s">
        <v>8323</v>
      </c>
      <c r="R652" s="13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18.75" hidden="1" customHeight="1" x14ac:dyDescent="0.25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1.1100000000000001</v>
      </c>
      <c r="P653" s="10">
        <f t="shared" si="41"/>
        <v>62.33</v>
      </c>
      <c r="Q653" s="13" t="s">
        <v>8321</v>
      </c>
      <c r="R653" s="1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18.75" hidden="1" customHeight="1" x14ac:dyDescent="0.25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1.29</v>
      </c>
      <c r="P654" s="10">
        <f t="shared" si="41"/>
        <v>128.94999999999999</v>
      </c>
      <c r="Q654" s="13" t="s">
        <v>8321</v>
      </c>
      <c r="R654" s="13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18.75" hidden="1" customHeight="1" x14ac:dyDescent="0.25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1.1100000000000001</v>
      </c>
      <c r="P655" s="10">
        <f t="shared" si="41"/>
        <v>115.31</v>
      </c>
      <c r="Q655" s="13" t="s">
        <v>8327</v>
      </c>
      <c r="R655" s="13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18.75" hidden="1" customHeight="1" x14ac:dyDescent="0.25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1.1100000000000001</v>
      </c>
      <c r="P656" s="10">
        <f t="shared" si="41"/>
        <v>151.46</v>
      </c>
      <c r="Q656" s="13" t="s">
        <v>8323</v>
      </c>
      <c r="R656" s="13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18.75" hidden="1" customHeight="1" x14ac:dyDescent="0.25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1.05</v>
      </c>
      <c r="P657" s="10">
        <f t="shared" si="41"/>
        <v>56.07</v>
      </c>
      <c r="Q657" s="13" t="s">
        <v>8323</v>
      </c>
      <c r="R657" s="13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18.75" hidden="1" customHeight="1" x14ac:dyDescent="0.25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0.28000000000000003</v>
      </c>
      <c r="P658" s="10">
        <f t="shared" si="41"/>
        <v>167.15</v>
      </c>
      <c r="Q658" s="13" t="s">
        <v>8308</v>
      </c>
      <c r="R658" s="13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18.75" hidden="1" customHeight="1" x14ac:dyDescent="0.25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14.62</v>
      </c>
      <c r="P659" s="10">
        <f t="shared" si="41"/>
        <v>40.76</v>
      </c>
      <c r="Q659" s="13" t="s">
        <v>8308</v>
      </c>
      <c r="R659" s="13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18.75" hidden="1" customHeight="1" x14ac:dyDescent="0.25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1.1000000000000001</v>
      </c>
      <c r="P660" s="10">
        <f t="shared" si="41"/>
        <v>85.55</v>
      </c>
      <c r="Q660" s="13" t="s">
        <v>8327</v>
      </c>
      <c r="R660" s="13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18.75" hidden="1" customHeight="1" x14ac:dyDescent="0.25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0.39</v>
      </c>
      <c r="P661" s="10">
        <f t="shared" si="41"/>
        <v>133.9</v>
      </c>
      <c r="Q661" s="13" t="s">
        <v>8313</v>
      </c>
      <c r="R661" s="13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18.75" hidden="1" customHeight="1" x14ac:dyDescent="0.25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5.42</v>
      </c>
      <c r="P662" s="10">
        <f t="shared" si="41"/>
        <v>41.23</v>
      </c>
      <c r="Q662" s="13" t="s">
        <v>8316</v>
      </c>
      <c r="R662" s="13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18.75" hidden="1" customHeight="1" x14ac:dyDescent="0.25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0.22</v>
      </c>
      <c r="P663" s="10">
        <f t="shared" si="41"/>
        <v>50.3</v>
      </c>
      <c r="Q663" s="13" t="s">
        <v>8308</v>
      </c>
      <c r="R663" s="1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18.75" hidden="1" customHeight="1" x14ac:dyDescent="0.25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1.08</v>
      </c>
      <c r="P664" s="10">
        <f t="shared" si="41"/>
        <v>58.72</v>
      </c>
      <c r="Q664" s="13" t="s">
        <v>8321</v>
      </c>
      <c r="R664" s="13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18.75" hidden="1" customHeight="1" x14ac:dyDescent="0.25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1.8</v>
      </c>
      <c r="P665" s="10">
        <f t="shared" si="41"/>
        <v>24.27</v>
      </c>
      <c r="Q665" s="13" t="s">
        <v>8316</v>
      </c>
      <c r="R665" s="13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18.75" hidden="1" customHeight="1" x14ac:dyDescent="0.25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1.08</v>
      </c>
      <c r="P666" s="10">
        <f t="shared" si="41"/>
        <v>90</v>
      </c>
      <c r="Q666" s="13" t="s">
        <v>8319</v>
      </c>
      <c r="R666" s="13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18.75" hidden="1" customHeight="1" x14ac:dyDescent="0.25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0.22</v>
      </c>
      <c r="P667" s="10">
        <f t="shared" si="41"/>
        <v>128.27000000000001</v>
      </c>
      <c r="Q667" s="13" t="s">
        <v>8323</v>
      </c>
      <c r="R667" s="13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18.75" hidden="1" customHeight="1" x14ac:dyDescent="0.25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1.07</v>
      </c>
      <c r="P668" s="10">
        <f t="shared" si="41"/>
        <v>108.48</v>
      </c>
      <c r="Q668" s="13" t="s">
        <v>8327</v>
      </c>
      <c r="R668" s="13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18.75" hidden="1" customHeight="1" x14ac:dyDescent="0.25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1.02</v>
      </c>
      <c r="P669" s="10">
        <f t="shared" si="41"/>
        <v>107.1</v>
      </c>
      <c r="Q669" s="13" t="s">
        <v>8308</v>
      </c>
      <c r="R669" s="13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18.75" hidden="1" customHeight="1" x14ac:dyDescent="0.25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1.26</v>
      </c>
      <c r="P670" s="10">
        <f t="shared" si="41"/>
        <v>21.5</v>
      </c>
      <c r="Q670" s="13" t="s">
        <v>8316</v>
      </c>
      <c r="R670" s="13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18.75" hidden="1" customHeight="1" x14ac:dyDescent="0.25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1.07</v>
      </c>
      <c r="P671" s="10">
        <f t="shared" si="41"/>
        <v>109.03</v>
      </c>
      <c r="Q671" s="13" t="s">
        <v>8323</v>
      </c>
      <c r="R671" s="13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18.75" hidden="1" customHeight="1" x14ac:dyDescent="0.25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4.2699999999999996</v>
      </c>
      <c r="P672" s="10">
        <f t="shared" si="41"/>
        <v>31.69</v>
      </c>
      <c r="Q672" s="13" t="s">
        <v>8319</v>
      </c>
      <c r="R672" s="13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18.75" hidden="1" customHeight="1" x14ac:dyDescent="0.25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2.14</v>
      </c>
      <c r="P673" s="10">
        <f t="shared" si="41"/>
        <v>122.74</v>
      </c>
      <c r="Q673" s="13" t="s">
        <v>8308</v>
      </c>
      <c r="R673" s="1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18.75" hidden="1" customHeight="1" x14ac:dyDescent="0.25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1.26</v>
      </c>
      <c r="P674" s="10">
        <f t="shared" si="41"/>
        <v>187.19</v>
      </c>
      <c r="Q674" s="13" t="s">
        <v>8311</v>
      </c>
      <c r="R674" s="13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18.75" hidden="1" customHeight="1" x14ac:dyDescent="0.25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1.06</v>
      </c>
      <c r="P675" s="10">
        <f t="shared" si="41"/>
        <v>120.91</v>
      </c>
      <c r="Q675" s="13" t="s">
        <v>8321</v>
      </c>
      <c r="R675" s="13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18.75" hidden="1" customHeight="1" x14ac:dyDescent="0.25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2.65</v>
      </c>
      <c r="P676" s="10">
        <f t="shared" si="41"/>
        <v>84.21</v>
      </c>
      <c r="Q676" s="13" t="s">
        <v>8327</v>
      </c>
      <c r="R676" s="13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18.75" hidden="1" customHeight="1" x14ac:dyDescent="0.25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1.06</v>
      </c>
      <c r="P677" s="10">
        <f t="shared" si="41"/>
        <v>103.95</v>
      </c>
      <c r="Q677" s="13" t="s">
        <v>8323</v>
      </c>
      <c r="R677" s="13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18.75" hidden="1" customHeight="1" x14ac:dyDescent="0.25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1.06</v>
      </c>
      <c r="P678" s="10">
        <f t="shared" si="41"/>
        <v>95.96</v>
      </c>
      <c r="Q678" s="13" t="s">
        <v>8311</v>
      </c>
      <c r="R678" s="13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18.75" hidden="1" customHeight="1" x14ac:dyDescent="0.25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1.06</v>
      </c>
      <c r="P679" s="10">
        <f t="shared" si="41"/>
        <v>87.96</v>
      </c>
      <c r="Q679" s="13" t="s">
        <v>8327</v>
      </c>
      <c r="R679" s="13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18.75" hidden="1" customHeight="1" x14ac:dyDescent="0.25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1.06</v>
      </c>
      <c r="P680" s="10">
        <f t="shared" si="41"/>
        <v>62.83</v>
      </c>
      <c r="Q680" s="13" t="s">
        <v>8323</v>
      </c>
      <c r="R680" s="13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18.75" hidden="1" customHeight="1" x14ac:dyDescent="0.25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3.52</v>
      </c>
      <c r="P681" s="10">
        <f t="shared" si="41"/>
        <v>22.08</v>
      </c>
      <c r="Q681" s="13" t="s">
        <v>8327</v>
      </c>
      <c r="R681" s="13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18.75" hidden="1" customHeight="1" x14ac:dyDescent="0.25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1.06</v>
      </c>
      <c r="P682" s="10">
        <f t="shared" si="41"/>
        <v>63.17</v>
      </c>
      <c r="Q682" s="13" t="s">
        <v>8321</v>
      </c>
      <c r="R682" s="13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18.75" hidden="1" customHeight="1" x14ac:dyDescent="0.25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</v>
      </c>
      <c r="P683" s="10">
        <f t="shared" si="41"/>
        <v>202.42</v>
      </c>
      <c r="Q683" s="13" t="s">
        <v>8321</v>
      </c>
      <c r="R683" s="1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18.75" hidden="1" customHeight="1" x14ac:dyDescent="0.25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1.05</v>
      </c>
      <c r="P684" s="10">
        <f t="shared" si="41"/>
        <v>201.94</v>
      </c>
      <c r="Q684" s="13" t="s">
        <v>8327</v>
      </c>
      <c r="R684" s="13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18.75" hidden="1" customHeight="1" x14ac:dyDescent="0.25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1.04</v>
      </c>
      <c r="P685" s="10">
        <f t="shared" si="41"/>
        <v>145</v>
      </c>
      <c r="Q685" s="13" t="s">
        <v>8323</v>
      </c>
      <c r="R685" s="13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18.75" hidden="1" customHeight="1" x14ac:dyDescent="0.25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1.49</v>
      </c>
      <c r="P686" s="10">
        <f t="shared" si="41"/>
        <v>71.97</v>
      </c>
      <c r="Q686" s="13" t="s">
        <v>8327</v>
      </c>
      <c r="R686" s="13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18.75" hidden="1" customHeight="1" x14ac:dyDescent="0.25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1.3</v>
      </c>
      <c r="P687" s="10">
        <f t="shared" si="41"/>
        <v>43.1</v>
      </c>
      <c r="Q687" s="13" t="s">
        <v>8308</v>
      </c>
      <c r="R687" s="13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18.75" hidden="1" customHeight="1" x14ac:dyDescent="0.25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1.04</v>
      </c>
      <c r="P688" s="10">
        <f t="shared" si="41"/>
        <v>66.37</v>
      </c>
      <c r="Q688" s="13" t="s">
        <v>8327</v>
      </c>
      <c r="R688" s="13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18.75" hidden="1" customHeight="1" x14ac:dyDescent="0.25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1.04</v>
      </c>
      <c r="P689" s="10">
        <f t="shared" si="41"/>
        <v>69.27</v>
      </c>
      <c r="Q689" s="13" t="s">
        <v>8321</v>
      </c>
      <c r="R689" s="13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18.75" hidden="1" customHeight="1" x14ac:dyDescent="0.25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1.04</v>
      </c>
      <c r="P690" s="10">
        <f t="shared" si="41"/>
        <v>90.2</v>
      </c>
      <c r="Q690" s="13" t="s">
        <v>8323</v>
      </c>
      <c r="R690" s="13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18.75" hidden="1" customHeight="1" x14ac:dyDescent="0.25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1.72</v>
      </c>
      <c r="P691" s="10">
        <f t="shared" si="41"/>
        <v>94.05</v>
      </c>
      <c r="Q691" s="13" t="s">
        <v>8327</v>
      </c>
      <c r="R691" s="13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18.75" hidden="1" customHeight="1" x14ac:dyDescent="0.25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1.03</v>
      </c>
      <c r="P692" s="10">
        <f t="shared" si="41"/>
        <v>90.68</v>
      </c>
      <c r="Q692" s="13" t="s">
        <v>8323</v>
      </c>
      <c r="R692" s="13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18.75" hidden="1" customHeight="1" x14ac:dyDescent="0.25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1.03</v>
      </c>
      <c r="P693" s="10">
        <f t="shared" si="41"/>
        <v>86.85</v>
      </c>
      <c r="Q693" s="13" t="s">
        <v>8321</v>
      </c>
      <c r="R693" s="1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18.75" hidden="1" customHeight="1" x14ac:dyDescent="0.25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1.03</v>
      </c>
      <c r="P694" s="10">
        <f t="shared" si="41"/>
        <v>86.55</v>
      </c>
      <c r="Q694" s="13" t="s">
        <v>8321</v>
      </c>
      <c r="R694" s="13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18.75" hidden="1" customHeight="1" x14ac:dyDescent="0.25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1.03</v>
      </c>
      <c r="P695" s="10">
        <f t="shared" si="41"/>
        <v>139.19</v>
      </c>
      <c r="Q695" s="13" t="s">
        <v>8323</v>
      </c>
      <c r="R695" s="13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18.75" hidden="1" customHeight="1" x14ac:dyDescent="0.25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1.03</v>
      </c>
      <c r="P696" s="10">
        <f t="shared" si="41"/>
        <v>63.57</v>
      </c>
      <c r="Q696" s="13" t="s">
        <v>8323</v>
      </c>
      <c r="R696" s="13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18.75" hidden="1" customHeight="1" x14ac:dyDescent="0.25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1.03</v>
      </c>
      <c r="P697" s="10">
        <f t="shared" si="41"/>
        <v>137.21</v>
      </c>
      <c r="Q697" s="13" t="s">
        <v>8321</v>
      </c>
      <c r="R697" s="13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18.75" hidden="1" customHeight="1" x14ac:dyDescent="0.25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1.03</v>
      </c>
      <c r="P698" s="10">
        <f t="shared" si="41"/>
        <v>168.69</v>
      </c>
      <c r="Q698" s="13" t="s">
        <v>8313</v>
      </c>
      <c r="R698" s="13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18.75" hidden="1" customHeight="1" x14ac:dyDescent="0.25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1.03</v>
      </c>
      <c r="P699" s="10">
        <f t="shared" si="41"/>
        <v>106.93</v>
      </c>
      <c r="Q699" s="13" t="s">
        <v>8323</v>
      </c>
      <c r="R699" s="13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t="18.75" hidden="1" customHeight="1" x14ac:dyDescent="0.25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1.02</v>
      </c>
      <c r="P700" s="10">
        <f t="shared" si="41"/>
        <v>196.83</v>
      </c>
      <c r="Q700" s="13" t="s">
        <v>8327</v>
      </c>
      <c r="R700" s="13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18.75" hidden="1" customHeight="1" x14ac:dyDescent="0.25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1.02</v>
      </c>
      <c r="P701" s="10">
        <f t="shared" si="41"/>
        <v>105.52</v>
      </c>
      <c r="Q701" s="13" t="s">
        <v>8323</v>
      </c>
      <c r="R701" s="13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18.75" hidden="1" customHeight="1" x14ac:dyDescent="0.25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2.04</v>
      </c>
      <c r="P702" s="10">
        <f t="shared" si="41"/>
        <v>59.36</v>
      </c>
      <c r="Q702" s="13" t="s">
        <v>8311</v>
      </c>
      <c r="R702" s="13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t="18.75" hidden="1" customHeight="1" x14ac:dyDescent="0.25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1.46</v>
      </c>
      <c r="P703" s="10">
        <f t="shared" si="41"/>
        <v>64.62</v>
      </c>
      <c r="Q703" s="13" t="s">
        <v>8327</v>
      </c>
      <c r="R703" s="13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18.75" hidden="1" customHeight="1" x14ac:dyDescent="0.25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1.28</v>
      </c>
      <c r="P704" s="10">
        <f t="shared" si="41"/>
        <v>129.11000000000001</v>
      </c>
      <c r="Q704" s="13" t="s">
        <v>8327</v>
      </c>
      <c r="R704" s="13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18.75" hidden="1" customHeight="1" x14ac:dyDescent="0.25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1.36</v>
      </c>
      <c r="P705" s="10">
        <f t="shared" si="41"/>
        <v>97.9</v>
      </c>
      <c r="Q705" s="13" t="s">
        <v>8327</v>
      </c>
      <c r="R705" s="13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18.75" hidden="1" customHeight="1" x14ac:dyDescent="0.25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1.02</v>
      </c>
      <c r="P706" s="10">
        <f t="shared" si="41"/>
        <v>141.29</v>
      </c>
      <c r="Q706" s="13" t="s">
        <v>8323</v>
      </c>
      <c r="R706" s="13" t="s">
        <v>8326</v>
      </c>
      <c r="S706" s="17">
        <f t="shared" si="42"/>
        <v>42239.957962962959</v>
      </c>
      <c r="T706" s="17">
        <f t="shared" si="43"/>
        <v>42260</v>
      </c>
    </row>
    <row r="707" spans="1:20" ht="18.75" hidden="1" customHeight="1" x14ac:dyDescent="0.25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ROUND(E707/D707,2)</f>
        <v>1.02</v>
      </c>
      <c r="P707" s="10">
        <f t="shared" ref="P707:P770" si="45">ROUND(E707/L707,2)</f>
        <v>137.24</v>
      </c>
      <c r="Q707" s="13" t="s">
        <v>8323</v>
      </c>
      <c r="R707" s="13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18.75" hidden="1" customHeight="1" x14ac:dyDescent="0.25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1.01</v>
      </c>
      <c r="P708" s="10">
        <f t="shared" si="45"/>
        <v>112.61</v>
      </c>
      <c r="Q708" s="13" t="s">
        <v>8327</v>
      </c>
      <c r="R708" s="13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18.75" hidden="1" customHeight="1" x14ac:dyDescent="0.25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1.01</v>
      </c>
      <c r="P709" s="10">
        <f t="shared" si="45"/>
        <v>99.34</v>
      </c>
      <c r="Q709" s="13" t="s">
        <v>8323</v>
      </c>
      <c r="R709" s="13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18.75" hidden="1" customHeight="1" x14ac:dyDescent="0.25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1.01</v>
      </c>
      <c r="P710" s="10">
        <f t="shared" si="45"/>
        <v>146.65</v>
      </c>
      <c r="Q710" s="13" t="s">
        <v>8321</v>
      </c>
      <c r="R710" s="13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18.75" hidden="1" customHeight="1" x14ac:dyDescent="0.25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1.01</v>
      </c>
      <c r="P711" s="10">
        <f t="shared" si="45"/>
        <v>103.21</v>
      </c>
      <c r="Q711" s="13" t="s">
        <v>8323</v>
      </c>
      <c r="R711" s="13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18.75" hidden="1" customHeight="1" x14ac:dyDescent="0.25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1.01</v>
      </c>
      <c r="P712" s="10">
        <f t="shared" si="45"/>
        <v>194.23</v>
      </c>
      <c r="Q712" s="13" t="s">
        <v>8321</v>
      </c>
      <c r="R712" s="13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18.75" customHeight="1" x14ac:dyDescent="0.25">
      <c r="A713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1.01</v>
      </c>
      <c r="P713" s="10">
        <f t="shared" si="45"/>
        <v>162.77000000000001</v>
      </c>
      <c r="Q713" s="13" t="s">
        <v>8323</v>
      </c>
      <c r="R713" s="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18.75" hidden="1" customHeight="1" x14ac:dyDescent="0.25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1.01</v>
      </c>
      <c r="P714" s="10">
        <f t="shared" si="45"/>
        <v>162.71</v>
      </c>
      <c r="Q714" s="13" t="s">
        <v>8323</v>
      </c>
      <c r="R714" s="13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18.75" hidden="1" customHeight="1" x14ac:dyDescent="0.25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1.01</v>
      </c>
      <c r="P715" s="10">
        <f t="shared" si="45"/>
        <v>63.83</v>
      </c>
      <c r="Q715" s="13" t="s">
        <v>8323</v>
      </c>
      <c r="R715" s="13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18.75" hidden="1" customHeight="1" x14ac:dyDescent="0.25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2.02</v>
      </c>
      <c r="P716" s="10">
        <f t="shared" si="45"/>
        <v>89.25</v>
      </c>
      <c r="Q716" s="13" t="s">
        <v>8327</v>
      </c>
      <c r="R716" s="13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18.75" hidden="1" customHeight="1" x14ac:dyDescent="0.25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2.02</v>
      </c>
      <c r="P717" s="10">
        <f t="shared" si="45"/>
        <v>80.650000000000006</v>
      </c>
      <c r="Q717" s="13" t="s">
        <v>8313</v>
      </c>
      <c r="R717" s="13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18.75" hidden="1" customHeight="1" x14ac:dyDescent="0.25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1.55</v>
      </c>
      <c r="P718" s="10">
        <f t="shared" si="45"/>
        <v>53.01</v>
      </c>
      <c r="Q718" s="13" t="s">
        <v>8327</v>
      </c>
      <c r="R718" s="13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18.75" hidden="1" customHeight="1" x14ac:dyDescent="0.25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3.36</v>
      </c>
      <c r="P719" s="10">
        <f t="shared" si="45"/>
        <v>41.77</v>
      </c>
      <c r="Q719" s="13" t="s">
        <v>8323</v>
      </c>
      <c r="R719" s="13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18.75" hidden="1" customHeight="1" x14ac:dyDescent="0.25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1.01</v>
      </c>
      <c r="P720" s="10">
        <f t="shared" si="45"/>
        <v>145.87</v>
      </c>
      <c r="Q720" s="13" t="s">
        <v>8323</v>
      </c>
      <c r="R720" s="13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18.75" hidden="1" customHeight="1" x14ac:dyDescent="0.25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</v>
      </c>
      <c r="P721" s="10">
        <f t="shared" si="45"/>
        <v>93.02</v>
      </c>
      <c r="Q721" s="13" t="s">
        <v>8321</v>
      </c>
      <c r="R721" s="13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18.75" hidden="1" customHeight="1" x14ac:dyDescent="0.25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1.67</v>
      </c>
      <c r="P722" s="10">
        <f t="shared" si="45"/>
        <v>99.46</v>
      </c>
      <c r="Q722" s="13" t="s">
        <v>8308</v>
      </c>
      <c r="R722" s="13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18.75" hidden="1" customHeight="1" x14ac:dyDescent="0.25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0.33</v>
      </c>
      <c r="P723" s="10">
        <f t="shared" si="45"/>
        <v>264.26</v>
      </c>
      <c r="Q723" s="13" t="s">
        <v>8327</v>
      </c>
      <c r="R723" s="1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18.75" hidden="1" customHeight="1" x14ac:dyDescent="0.25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</v>
      </c>
      <c r="P724" s="10">
        <f t="shared" si="45"/>
        <v>118.13</v>
      </c>
      <c r="Q724" s="13" t="s">
        <v>8323</v>
      </c>
      <c r="R724" s="13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18.75" hidden="1" customHeight="1" x14ac:dyDescent="0.25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</v>
      </c>
      <c r="P725" s="10">
        <f t="shared" si="45"/>
        <v>110.23</v>
      </c>
      <c r="Q725" s="13" t="s">
        <v>8323</v>
      </c>
      <c r="R725" s="13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18.75" hidden="1" customHeight="1" x14ac:dyDescent="0.25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</v>
      </c>
      <c r="P726" s="10">
        <f t="shared" si="45"/>
        <v>92.84</v>
      </c>
      <c r="Q726" s="13" t="s">
        <v>8323</v>
      </c>
      <c r="R726" s="13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18.75" hidden="1" customHeight="1" x14ac:dyDescent="0.25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</v>
      </c>
      <c r="P727" s="10">
        <f t="shared" si="45"/>
        <v>48.44</v>
      </c>
      <c r="Q727" s="13" t="s">
        <v>8323</v>
      </c>
      <c r="R727" s="13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18.75" hidden="1" customHeight="1" x14ac:dyDescent="0.25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</v>
      </c>
      <c r="P728" s="10">
        <f t="shared" si="45"/>
        <v>169.92</v>
      </c>
      <c r="Q728" s="13" t="s">
        <v>8327</v>
      </c>
      <c r="R728" s="13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18.75" hidden="1" customHeight="1" x14ac:dyDescent="0.25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</v>
      </c>
      <c r="P729" s="10">
        <f t="shared" si="45"/>
        <v>182.13</v>
      </c>
      <c r="Q729" s="13" t="s">
        <v>8327</v>
      </c>
      <c r="R729" s="13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18.75" hidden="1" customHeight="1" x14ac:dyDescent="0.25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1.22</v>
      </c>
      <c r="P730" s="10">
        <f t="shared" si="45"/>
        <v>84.14</v>
      </c>
      <c r="Q730" s="13" t="s">
        <v>8311</v>
      </c>
      <c r="R730" s="13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18.75" hidden="1" customHeight="1" x14ac:dyDescent="0.25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</v>
      </c>
      <c r="P731" s="10">
        <f t="shared" si="45"/>
        <v>172.41</v>
      </c>
      <c r="Q731" s="13" t="s">
        <v>8327</v>
      </c>
      <c r="R731" s="13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18.75" hidden="1" customHeight="1" x14ac:dyDescent="0.25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</v>
      </c>
      <c r="P732" s="10">
        <f t="shared" si="45"/>
        <v>370.37</v>
      </c>
      <c r="Q732" s="13" t="s">
        <v>8323</v>
      </c>
      <c r="R732" s="13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18.75" hidden="1" customHeight="1" x14ac:dyDescent="0.25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0.4</v>
      </c>
      <c r="P733" s="10">
        <f t="shared" si="45"/>
        <v>253.21</v>
      </c>
      <c r="Q733" s="13" t="s">
        <v>8316</v>
      </c>
      <c r="R733" s="1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18.75" hidden="1" customHeight="1" x14ac:dyDescent="0.25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1.23</v>
      </c>
      <c r="P734" s="10">
        <f t="shared" si="45"/>
        <v>169.52</v>
      </c>
      <c r="Q734" s="13" t="s">
        <v>8308</v>
      </c>
      <c r="R734" s="13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18.75" hidden="1" customHeight="1" x14ac:dyDescent="0.25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1.1499999999999999</v>
      </c>
      <c r="P735" s="10">
        <f t="shared" si="45"/>
        <v>58.69</v>
      </c>
      <c r="Q735" s="13" t="s">
        <v>8323</v>
      </c>
      <c r="R735" s="13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18.75" hidden="1" customHeight="1" x14ac:dyDescent="0.25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1.3</v>
      </c>
      <c r="P736" s="10">
        <f t="shared" si="45"/>
        <v>51.72</v>
      </c>
      <c r="Q736" s="13" t="s">
        <v>8321</v>
      </c>
      <c r="R736" s="13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18.75" hidden="1" customHeight="1" x14ac:dyDescent="0.25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1.02</v>
      </c>
      <c r="P737" s="10">
        <f t="shared" si="45"/>
        <v>33.19</v>
      </c>
      <c r="Q737" s="13" t="s">
        <v>8311</v>
      </c>
      <c r="R737" s="13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18.75" hidden="1" customHeight="1" x14ac:dyDescent="0.25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1.08</v>
      </c>
      <c r="P738" s="10">
        <f t="shared" si="45"/>
        <v>112.79</v>
      </c>
      <c r="Q738" s="13" t="s">
        <v>8313</v>
      </c>
      <c r="R738" s="13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18.75" hidden="1" customHeight="1" x14ac:dyDescent="0.25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</v>
      </c>
      <c r="P739" s="10">
        <f t="shared" si="45"/>
        <v>190.9</v>
      </c>
      <c r="Q739" s="13" t="s">
        <v>8327</v>
      </c>
      <c r="R739" s="13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18.75" hidden="1" customHeight="1" x14ac:dyDescent="0.25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</v>
      </c>
      <c r="P740" s="10">
        <f t="shared" si="45"/>
        <v>98.31</v>
      </c>
      <c r="Q740" s="13" t="s">
        <v>8323</v>
      </c>
      <c r="R740" s="13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18.75" hidden="1" customHeight="1" x14ac:dyDescent="0.25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</v>
      </c>
      <c r="P741" s="10">
        <f t="shared" si="45"/>
        <v>134.15</v>
      </c>
      <c r="Q741" s="13" t="s">
        <v>8323</v>
      </c>
      <c r="R741" s="13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18.75" hidden="1" customHeight="1" x14ac:dyDescent="0.25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1.58</v>
      </c>
      <c r="P742" s="10">
        <f t="shared" si="45"/>
        <v>68.349999999999994</v>
      </c>
      <c r="Q742" s="13" t="s">
        <v>8311</v>
      </c>
      <c r="R742" s="13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t="18.75" hidden="1" customHeight="1" x14ac:dyDescent="0.25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1.26</v>
      </c>
      <c r="P743" s="10">
        <f t="shared" si="45"/>
        <v>64.540000000000006</v>
      </c>
      <c r="Q743" s="13" t="s">
        <v>8327</v>
      </c>
      <c r="R743" s="1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18.75" hidden="1" customHeight="1" x14ac:dyDescent="0.25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0.24</v>
      </c>
      <c r="P744" s="10">
        <f t="shared" si="45"/>
        <v>51.23</v>
      </c>
      <c r="Q744" s="13" t="s">
        <v>8313</v>
      </c>
      <c r="R744" s="13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18.75" hidden="1" customHeight="1" x14ac:dyDescent="0.25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0.2</v>
      </c>
      <c r="P745" s="10">
        <f t="shared" si="45"/>
        <v>83.72</v>
      </c>
      <c r="Q745" s="13" t="s">
        <v>8313</v>
      </c>
      <c r="R745" s="13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18.75" hidden="1" customHeight="1" x14ac:dyDescent="0.25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1.05</v>
      </c>
      <c r="P746" s="10">
        <f t="shared" si="45"/>
        <v>59.41</v>
      </c>
      <c r="Q746" s="13" t="s">
        <v>8313</v>
      </c>
      <c r="R746" s="13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18.75" hidden="1" customHeight="1" x14ac:dyDescent="0.25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1.89</v>
      </c>
      <c r="P747" s="10">
        <f t="shared" si="45"/>
        <v>31.21</v>
      </c>
      <c r="Q747" s="13" t="s">
        <v>8323</v>
      </c>
      <c r="R747" s="13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18.75" hidden="1" customHeight="1" x14ac:dyDescent="0.25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0.52</v>
      </c>
      <c r="P748" s="10">
        <f t="shared" si="45"/>
        <v>94.19</v>
      </c>
      <c r="Q748" s="13" t="s">
        <v>8313</v>
      </c>
      <c r="R748" s="13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18.75" hidden="1" customHeight="1" x14ac:dyDescent="0.25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1.1100000000000001</v>
      </c>
      <c r="P749" s="10">
        <f t="shared" si="45"/>
        <v>104.39</v>
      </c>
      <c r="Q749" s="13" t="s">
        <v>8313</v>
      </c>
      <c r="R749" s="13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18.75" hidden="1" customHeight="1" x14ac:dyDescent="0.25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1.25</v>
      </c>
      <c r="P750" s="10">
        <f t="shared" si="45"/>
        <v>140.1</v>
      </c>
      <c r="Q750" s="13" t="s">
        <v>8321</v>
      </c>
      <c r="R750" s="13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18.75" hidden="1" customHeight="1" x14ac:dyDescent="0.25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1.04</v>
      </c>
      <c r="P751" s="10">
        <f t="shared" si="45"/>
        <v>90.1</v>
      </c>
      <c r="Q751" s="13" t="s">
        <v>8327</v>
      </c>
      <c r="R751" s="13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18.75" hidden="1" customHeight="1" x14ac:dyDescent="0.25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2.52</v>
      </c>
      <c r="P752" s="10">
        <f t="shared" si="45"/>
        <v>55.61</v>
      </c>
      <c r="Q752" s="13" t="s">
        <v>8327</v>
      </c>
      <c r="R752" s="13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18.75" hidden="1" customHeight="1" x14ac:dyDescent="0.25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1.03</v>
      </c>
      <c r="P753" s="10">
        <f t="shared" si="45"/>
        <v>64.16</v>
      </c>
      <c r="Q753" s="13" t="s">
        <v>8313</v>
      </c>
      <c r="R753" s="1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18.75" hidden="1" customHeight="1" x14ac:dyDescent="0.25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9302.5</v>
      </c>
      <c r="P754" s="10">
        <f t="shared" si="45"/>
        <v>4.57</v>
      </c>
      <c r="Q754" s="13" t="s">
        <v>8316</v>
      </c>
      <c r="R754" s="13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18.75" hidden="1" customHeight="1" x14ac:dyDescent="0.25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1.85</v>
      </c>
      <c r="P755" s="10">
        <f t="shared" si="45"/>
        <v>85.44</v>
      </c>
      <c r="Q755" s="13" t="s">
        <v>8321</v>
      </c>
      <c r="R755" s="13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18.75" hidden="1" customHeight="1" x14ac:dyDescent="0.25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1.02</v>
      </c>
      <c r="P756" s="10">
        <f t="shared" si="45"/>
        <v>196.34</v>
      </c>
      <c r="Q756" s="13" t="s">
        <v>8327</v>
      </c>
      <c r="R756" s="13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18.75" hidden="1" customHeight="1" x14ac:dyDescent="0.25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1.1499999999999999</v>
      </c>
      <c r="P757" s="10">
        <f t="shared" si="45"/>
        <v>57.52</v>
      </c>
      <c r="Q757" s="13" t="s">
        <v>8327</v>
      </c>
      <c r="R757" s="13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18.75" hidden="1" customHeight="1" x14ac:dyDescent="0.25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1.1000000000000001</v>
      </c>
      <c r="P758" s="10">
        <f t="shared" si="45"/>
        <v>96.53</v>
      </c>
      <c r="Q758" s="13" t="s">
        <v>8323</v>
      </c>
      <c r="R758" s="13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18.75" hidden="1" customHeight="1" x14ac:dyDescent="0.25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1.02</v>
      </c>
      <c r="P759" s="10">
        <f t="shared" si="45"/>
        <v>51.04</v>
      </c>
      <c r="Q759" s="13" t="s">
        <v>8327</v>
      </c>
      <c r="R759" s="13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18.75" hidden="1" customHeight="1" x14ac:dyDescent="0.25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1.1399999999999999</v>
      </c>
      <c r="P760" s="10">
        <f t="shared" si="45"/>
        <v>67.13</v>
      </c>
      <c r="Q760" s="13" t="s">
        <v>8327</v>
      </c>
      <c r="R760" s="13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18.75" hidden="1" customHeight="1" x14ac:dyDescent="0.25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1.01</v>
      </c>
      <c r="P761" s="10">
        <f t="shared" si="45"/>
        <v>126.72</v>
      </c>
      <c r="Q761" s="13" t="s">
        <v>8323</v>
      </c>
      <c r="R761" s="13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18.75" hidden="1" customHeight="1" x14ac:dyDescent="0.25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2.61</v>
      </c>
      <c r="P762" s="10">
        <f t="shared" si="45"/>
        <v>54.62</v>
      </c>
      <c r="Q762" s="13" t="s">
        <v>8313</v>
      </c>
      <c r="R762" s="13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18.75" hidden="1" customHeight="1" x14ac:dyDescent="0.25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1.04</v>
      </c>
      <c r="P763" s="10">
        <f t="shared" si="45"/>
        <v>130.16</v>
      </c>
      <c r="Q763" s="13" t="s">
        <v>8313</v>
      </c>
      <c r="R763" s="1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18.75" hidden="1" customHeight="1" x14ac:dyDescent="0.25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1.01</v>
      </c>
      <c r="P764" s="10">
        <f t="shared" si="45"/>
        <v>159.82</v>
      </c>
      <c r="Q764" s="13" t="s">
        <v>8321</v>
      </c>
      <c r="R764" s="13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18.75" hidden="1" customHeight="1" x14ac:dyDescent="0.25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1.01</v>
      </c>
      <c r="P765" s="10">
        <f t="shared" si="45"/>
        <v>347.85</v>
      </c>
      <c r="Q765" s="13" t="s">
        <v>8321</v>
      </c>
      <c r="R765" s="13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18.75" hidden="1" customHeight="1" x14ac:dyDescent="0.25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3.61</v>
      </c>
      <c r="P766" s="10">
        <f t="shared" si="45"/>
        <v>96.06</v>
      </c>
      <c r="Q766" s="13" t="s">
        <v>8308</v>
      </c>
      <c r="R766" s="13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18.75" hidden="1" customHeight="1" x14ac:dyDescent="0.25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1.1299999999999999</v>
      </c>
      <c r="P767" s="10">
        <f t="shared" si="45"/>
        <v>107.32</v>
      </c>
      <c r="Q767" s="13" t="s">
        <v>8316</v>
      </c>
      <c r="R767" s="13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18.75" hidden="1" customHeight="1" x14ac:dyDescent="0.25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1.1200000000000001</v>
      </c>
      <c r="P768" s="10">
        <f t="shared" si="45"/>
        <v>61.3</v>
      </c>
      <c r="Q768" s="13" t="s">
        <v>8321</v>
      </c>
      <c r="R768" s="13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18.75" hidden="1" customHeight="1" x14ac:dyDescent="0.25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0.22</v>
      </c>
      <c r="P769" s="10">
        <f t="shared" si="45"/>
        <v>23.95</v>
      </c>
      <c r="Q769" s="13" t="s">
        <v>8308</v>
      </c>
      <c r="R769" s="13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18.75" hidden="1" customHeight="1" x14ac:dyDescent="0.25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1.1000000000000001</v>
      </c>
      <c r="P770" s="10">
        <f t="shared" si="45"/>
        <v>65.91</v>
      </c>
      <c r="Q770" s="13" t="s">
        <v>8327</v>
      </c>
      <c r="R770" s="13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18.75" hidden="1" customHeight="1" x14ac:dyDescent="0.25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ROUND(E771/D771,2)</f>
        <v>0.15</v>
      </c>
      <c r="P771" s="10">
        <f t="shared" ref="P771:P834" si="49">ROUND(E771/L771,2)</f>
        <v>93.9</v>
      </c>
      <c r="Q771" s="13" t="s">
        <v>8308</v>
      </c>
      <c r="R771" s="13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18.75" hidden="1" customHeight="1" x14ac:dyDescent="0.25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0.18</v>
      </c>
      <c r="P772" s="10">
        <f t="shared" si="49"/>
        <v>115.99</v>
      </c>
      <c r="Q772" s="13" t="s">
        <v>8321</v>
      </c>
      <c r="R772" s="13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18.75" hidden="1" customHeight="1" x14ac:dyDescent="0.25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4.8899999999999997</v>
      </c>
      <c r="P773" s="10">
        <f t="shared" si="49"/>
        <v>31.57</v>
      </c>
      <c r="Q773" s="13" t="s">
        <v>8316</v>
      </c>
      <c r="R773" s="1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18.75" hidden="1" customHeight="1" x14ac:dyDescent="0.25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1.76</v>
      </c>
      <c r="P774" s="10">
        <f t="shared" si="49"/>
        <v>56</v>
      </c>
      <c r="Q774" s="13" t="s">
        <v>8327</v>
      </c>
      <c r="R774" s="13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18.75" hidden="1" customHeight="1" x14ac:dyDescent="0.25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1.03</v>
      </c>
      <c r="P775" s="10">
        <f t="shared" si="49"/>
        <v>94.41</v>
      </c>
      <c r="Q775" s="13" t="s">
        <v>8323</v>
      </c>
      <c r="R775" s="13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18.75" hidden="1" customHeight="1" x14ac:dyDescent="0.25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1.04</v>
      </c>
      <c r="P776" s="10">
        <f t="shared" si="49"/>
        <v>194.44</v>
      </c>
      <c r="Q776" s="13" t="s">
        <v>8321</v>
      </c>
      <c r="R776" s="13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18.75" hidden="1" customHeight="1" x14ac:dyDescent="0.25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1.75</v>
      </c>
      <c r="P777" s="10">
        <f t="shared" si="49"/>
        <v>264.85000000000002</v>
      </c>
      <c r="Q777" s="13" t="s">
        <v>8323</v>
      </c>
      <c r="R777" s="13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18.75" hidden="1" customHeight="1" x14ac:dyDescent="0.25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1.17</v>
      </c>
      <c r="P778" s="10">
        <f t="shared" si="49"/>
        <v>60.27</v>
      </c>
      <c r="Q778" s="13" t="s">
        <v>8327</v>
      </c>
      <c r="R778" s="13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18.75" hidden="1" customHeight="1" x14ac:dyDescent="0.25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1.03</v>
      </c>
      <c r="P779" s="10">
        <f t="shared" si="49"/>
        <v>109.19</v>
      </c>
      <c r="Q779" s="13" t="s">
        <v>8321</v>
      </c>
      <c r="R779" s="13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18.75" hidden="1" customHeight="1" x14ac:dyDescent="0.25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1.0900000000000001</v>
      </c>
      <c r="P780" s="10">
        <f t="shared" si="49"/>
        <v>86.44</v>
      </c>
      <c r="Q780" s="13" t="s">
        <v>8327</v>
      </c>
      <c r="R780" s="13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18.75" hidden="1" customHeight="1" x14ac:dyDescent="0.25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0.51</v>
      </c>
      <c r="P781" s="10">
        <f t="shared" si="49"/>
        <v>147.88</v>
      </c>
      <c r="Q781" s="13" t="s">
        <v>8323</v>
      </c>
      <c r="R781" s="13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18.75" hidden="1" customHeight="1" x14ac:dyDescent="0.25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1.03</v>
      </c>
      <c r="P782" s="10">
        <f t="shared" si="49"/>
        <v>242.28</v>
      </c>
      <c r="Q782" s="13" t="s">
        <v>8323</v>
      </c>
      <c r="R782" s="13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18.75" hidden="1" customHeight="1" x14ac:dyDescent="0.25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1.74</v>
      </c>
      <c r="P783" s="10">
        <f t="shared" si="49"/>
        <v>51.85</v>
      </c>
      <c r="Q783" s="13" t="s">
        <v>8327</v>
      </c>
      <c r="R783" s="1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t="18.75" hidden="1" customHeight="1" x14ac:dyDescent="0.25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1.03</v>
      </c>
      <c r="P784" s="10">
        <f t="shared" si="49"/>
        <v>173.7</v>
      </c>
      <c r="Q784" s="13" t="s">
        <v>8323</v>
      </c>
      <c r="R784" s="13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18.75" hidden="1" customHeight="1" x14ac:dyDescent="0.25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1.1599999999999999</v>
      </c>
      <c r="P785" s="10">
        <f t="shared" si="49"/>
        <v>144.43</v>
      </c>
      <c r="Q785" s="13" t="s">
        <v>8316</v>
      </c>
      <c r="R785" s="13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18.75" hidden="1" customHeight="1" x14ac:dyDescent="0.25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1.73</v>
      </c>
      <c r="P786" s="10">
        <f t="shared" si="49"/>
        <v>75.13</v>
      </c>
      <c r="Q786" s="13" t="s">
        <v>8319</v>
      </c>
      <c r="R786" s="13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18.75" hidden="1" customHeight="1" x14ac:dyDescent="0.25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1.02</v>
      </c>
      <c r="P787" s="10">
        <f t="shared" si="49"/>
        <v>105.32</v>
      </c>
      <c r="Q787" s="13" t="s">
        <v>8321</v>
      </c>
      <c r="R787" s="13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18.75" hidden="1" customHeight="1" x14ac:dyDescent="0.25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0.35</v>
      </c>
      <c r="P788" s="10">
        <f t="shared" si="49"/>
        <v>95.91</v>
      </c>
      <c r="Q788" s="13" t="s">
        <v>8308</v>
      </c>
      <c r="R788" s="13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18.75" hidden="1" customHeight="1" x14ac:dyDescent="0.25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1.08</v>
      </c>
      <c r="P789" s="10">
        <f t="shared" si="49"/>
        <v>88.87</v>
      </c>
      <c r="Q789" s="13" t="s">
        <v>8323</v>
      </c>
      <c r="R789" s="13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18.75" hidden="1" customHeight="1" x14ac:dyDescent="0.25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0.11</v>
      </c>
      <c r="P790" s="10">
        <f t="shared" si="49"/>
        <v>72.760000000000005</v>
      </c>
      <c r="Q790" s="13" t="s">
        <v>8319</v>
      </c>
      <c r="R790" s="13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18.75" hidden="1" customHeight="1" x14ac:dyDescent="0.25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1.07</v>
      </c>
      <c r="P791" s="10">
        <f t="shared" si="49"/>
        <v>49.32</v>
      </c>
      <c r="Q791" s="13" t="s">
        <v>8321</v>
      </c>
      <c r="R791" s="13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18.75" hidden="1" customHeight="1" x14ac:dyDescent="0.25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1.01</v>
      </c>
      <c r="P792" s="10">
        <f t="shared" si="49"/>
        <v>125.99</v>
      </c>
      <c r="Q792" s="13" t="s">
        <v>8319</v>
      </c>
      <c r="R792" s="13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18.75" hidden="1" customHeight="1" x14ac:dyDescent="0.25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1.07</v>
      </c>
      <c r="P793" s="10">
        <f t="shared" si="49"/>
        <v>45.42</v>
      </c>
      <c r="Q793" s="13" t="s">
        <v>8321</v>
      </c>
      <c r="R793" s="1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18.75" hidden="1" customHeight="1" x14ac:dyDescent="0.25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0.09</v>
      </c>
      <c r="P794" s="10">
        <f t="shared" si="49"/>
        <v>29.24</v>
      </c>
      <c r="Q794" s="13" t="s">
        <v>8346</v>
      </c>
      <c r="R794" s="13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18.75" hidden="1" customHeight="1" x14ac:dyDescent="0.25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1.07</v>
      </c>
      <c r="P795" s="10">
        <f t="shared" si="49"/>
        <v>90.82</v>
      </c>
      <c r="Q795" s="13" t="s">
        <v>8323</v>
      </c>
      <c r="R795" s="13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18.75" hidden="1" customHeight="1" x14ac:dyDescent="0.25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1.42</v>
      </c>
      <c r="P796" s="10">
        <f t="shared" si="49"/>
        <v>193.84</v>
      </c>
      <c r="Q796" s="13" t="s">
        <v>8321</v>
      </c>
      <c r="R796" s="13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18.75" hidden="1" customHeight="1" x14ac:dyDescent="0.25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1.06</v>
      </c>
      <c r="P797" s="10">
        <f t="shared" si="49"/>
        <v>146.88</v>
      </c>
      <c r="Q797" s="13" t="s">
        <v>8321</v>
      </c>
      <c r="R797" s="13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18.75" hidden="1" customHeight="1" x14ac:dyDescent="0.25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0.11</v>
      </c>
      <c r="P798" s="10">
        <f t="shared" si="49"/>
        <v>117.65</v>
      </c>
      <c r="Q798" s="13" t="s">
        <v>8323</v>
      </c>
      <c r="R798" s="13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18.75" hidden="1" customHeight="1" x14ac:dyDescent="0.25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2.82</v>
      </c>
      <c r="P799" s="10">
        <f t="shared" si="49"/>
        <v>52.79</v>
      </c>
      <c r="Q799" s="13" t="s">
        <v>8313</v>
      </c>
      <c r="R799" s="13" t="s">
        <v>8314</v>
      </c>
      <c r="S799" s="17">
        <f t="shared" si="50"/>
        <v>42736.732893518521</v>
      </c>
      <c r="T799" s="17">
        <f t="shared" si="51"/>
        <v>42767</v>
      </c>
    </row>
    <row r="800" spans="1:20" ht="18.75" hidden="1" customHeight="1" x14ac:dyDescent="0.25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1.05</v>
      </c>
      <c r="P800" s="10">
        <f t="shared" si="49"/>
        <v>158.96</v>
      </c>
      <c r="Q800" s="13" t="s">
        <v>8327</v>
      </c>
      <c r="R800" s="13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18.75" hidden="1" customHeight="1" x14ac:dyDescent="0.25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1.68</v>
      </c>
      <c r="P801" s="10">
        <f t="shared" si="49"/>
        <v>84.86</v>
      </c>
      <c r="Q801" s="13" t="s">
        <v>8323</v>
      </c>
      <c r="R801" s="13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18.75" hidden="1" customHeight="1" x14ac:dyDescent="0.25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1.68</v>
      </c>
      <c r="P802" s="10">
        <f t="shared" si="49"/>
        <v>75.67</v>
      </c>
      <c r="Q802" s="13" t="s">
        <v>8319</v>
      </c>
      <c r="R802" s="13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t="18.75" hidden="1" customHeight="1" x14ac:dyDescent="0.25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1.04</v>
      </c>
      <c r="P803" s="10">
        <f t="shared" si="49"/>
        <v>117.68</v>
      </c>
      <c r="Q803" s="13" t="s">
        <v>8327</v>
      </c>
      <c r="R803" s="1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18.75" hidden="1" customHeight="1" x14ac:dyDescent="0.25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1.04</v>
      </c>
      <c r="P804" s="10">
        <f t="shared" si="49"/>
        <v>56.41</v>
      </c>
      <c r="Q804" s="13" t="s">
        <v>8327</v>
      </c>
      <c r="R804" s="13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18.75" hidden="1" customHeight="1" x14ac:dyDescent="0.25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1.04</v>
      </c>
      <c r="P805" s="10">
        <f t="shared" si="49"/>
        <v>177.62</v>
      </c>
      <c r="Q805" s="13" t="s">
        <v>8323</v>
      </c>
      <c r="R805" s="13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18.75" hidden="1" customHeight="1" x14ac:dyDescent="0.25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1.66</v>
      </c>
      <c r="P806" s="10">
        <f t="shared" si="49"/>
        <v>177.02</v>
      </c>
      <c r="Q806" s="13" t="s">
        <v>8323</v>
      </c>
      <c r="R806" s="13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18.75" hidden="1" customHeight="1" x14ac:dyDescent="0.25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0.22</v>
      </c>
      <c r="P807" s="10">
        <f t="shared" si="49"/>
        <v>66.52</v>
      </c>
      <c r="Q807" s="13" t="s">
        <v>8321</v>
      </c>
      <c r="R807" s="13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18.75" hidden="1" customHeight="1" x14ac:dyDescent="0.25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1.38</v>
      </c>
      <c r="P808" s="10">
        <f t="shared" si="49"/>
        <v>87.44</v>
      </c>
      <c r="Q808" s="13" t="s">
        <v>8308</v>
      </c>
      <c r="R808" s="13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18.75" hidden="1" customHeight="1" x14ac:dyDescent="0.25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3.32</v>
      </c>
      <c r="P809" s="10">
        <f t="shared" si="49"/>
        <v>21.23</v>
      </c>
      <c r="Q809" s="13" t="s">
        <v>8316</v>
      </c>
      <c r="R809" s="13" t="s">
        <v>8317</v>
      </c>
      <c r="S809" s="17">
        <f t="shared" si="50"/>
        <v>42331.378923611104</v>
      </c>
      <c r="T809" s="17">
        <f t="shared" si="51"/>
        <v>42352</v>
      </c>
    </row>
    <row r="810" spans="1:20" ht="18.75" hidden="1" customHeight="1" x14ac:dyDescent="0.25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1.1100000000000001</v>
      </c>
      <c r="P810" s="10">
        <f t="shared" si="49"/>
        <v>61.03</v>
      </c>
      <c r="Q810" s="13" t="s">
        <v>8327</v>
      </c>
      <c r="R810" s="13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18.75" hidden="1" customHeight="1" x14ac:dyDescent="0.25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1.65</v>
      </c>
      <c r="P811" s="10">
        <f t="shared" si="49"/>
        <v>81.099999999999994</v>
      </c>
      <c r="Q811" s="13" t="s">
        <v>8313</v>
      </c>
      <c r="R811" s="13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18.75" hidden="1" customHeight="1" x14ac:dyDescent="0.25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0.24</v>
      </c>
      <c r="P812" s="10">
        <f t="shared" si="49"/>
        <v>305.77999999999997</v>
      </c>
      <c r="Q812" s="13" t="s">
        <v>8319</v>
      </c>
      <c r="R812" s="13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18.75" hidden="1" customHeight="1" x14ac:dyDescent="0.25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1.03</v>
      </c>
      <c r="P813" s="10">
        <f t="shared" si="49"/>
        <v>100.5</v>
      </c>
      <c r="Q813" s="13" t="s">
        <v>8323</v>
      </c>
      <c r="R813" s="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18.75" hidden="1" customHeight="1" x14ac:dyDescent="0.25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1.03</v>
      </c>
      <c r="P814" s="10">
        <f t="shared" si="49"/>
        <v>329.2</v>
      </c>
      <c r="Q814" s="13" t="s">
        <v>8323</v>
      </c>
      <c r="R814" s="13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18.75" hidden="1" customHeight="1" x14ac:dyDescent="0.25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1.03</v>
      </c>
      <c r="P815" s="10">
        <f t="shared" si="49"/>
        <v>115.87</v>
      </c>
      <c r="Q815" s="13" t="s">
        <v>8323</v>
      </c>
      <c r="R815" s="13" t="s">
        <v>8326</v>
      </c>
      <c r="S815" s="17">
        <f t="shared" si="50"/>
        <v>42262.096782407403</v>
      </c>
      <c r="T815" s="17">
        <f t="shared" si="51"/>
        <v>42286</v>
      </c>
    </row>
    <row r="816" spans="1:20" ht="18.75" hidden="1" customHeight="1" x14ac:dyDescent="0.25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1.03</v>
      </c>
      <c r="P816" s="10">
        <f t="shared" si="49"/>
        <v>87.36</v>
      </c>
      <c r="Q816" s="13" t="s">
        <v>8323</v>
      </c>
      <c r="R816" s="13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18.75" hidden="1" customHeight="1" x14ac:dyDescent="0.25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1.03</v>
      </c>
      <c r="P817" s="10">
        <f t="shared" si="49"/>
        <v>132.44</v>
      </c>
      <c r="Q817" s="13" t="s">
        <v>8327</v>
      </c>
      <c r="R817" s="13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18.75" hidden="1" customHeight="1" x14ac:dyDescent="0.25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1.03</v>
      </c>
      <c r="P818" s="10">
        <f t="shared" si="49"/>
        <v>70.78</v>
      </c>
      <c r="Q818" s="13" t="s">
        <v>8327</v>
      </c>
      <c r="R818" s="13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t="18.75" hidden="1" customHeight="1" x14ac:dyDescent="0.25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1.0900000000000001</v>
      </c>
      <c r="P819" s="10">
        <f t="shared" si="49"/>
        <v>151.97999999999999</v>
      </c>
      <c r="Q819" s="13" t="s">
        <v>8323</v>
      </c>
      <c r="R819" s="13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18.75" hidden="1" customHeight="1" x14ac:dyDescent="0.25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0.36</v>
      </c>
      <c r="P820" s="10">
        <f t="shared" si="49"/>
        <v>67.14</v>
      </c>
      <c r="Q820" s="13" t="s">
        <v>8313</v>
      </c>
      <c r="R820" s="13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18.75" hidden="1" customHeight="1" x14ac:dyDescent="0.25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0.1</v>
      </c>
      <c r="P821" s="10">
        <f t="shared" si="49"/>
        <v>744.55</v>
      </c>
      <c r="Q821" s="13" t="s">
        <v>8311</v>
      </c>
      <c r="R821" s="13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18.75" hidden="1" customHeight="1" x14ac:dyDescent="0.25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3.27</v>
      </c>
      <c r="P822" s="10">
        <f t="shared" si="49"/>
        <v>97.3</v>
      </c>
      <c r="Q822" s="13" t="s">
        <v>8316</v>
      </c>
      <c r="R822" s="13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18.75" hidden="1" customHeight="1" x14ac:dyDescent="0.25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1.02</v>
      </c>
      <c r="P823" s="10">
        <f t="shared" si="49"/>
        <v>255.17</v>
      </c>
      <c r="Q823" s="13" t="s">
        <v>8323</v>
      </c>
      <c r="R823" s="1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t="18.75" hidden="1" customHeight="1" x14ac:dyDescent="0.25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1.63</v>
      </c>
      <c r="P824" s="10">
        <f t="shared" si="49"/>
        <v>34.869999999999997</v>
      </c>
      <c r="Q824" s="13" t="s">
        <v>8311</v>
      </c>
      <c r="R824" s="13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18.75" hidden="1" customHeight="1" x14ac:dyDescent="0.25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1.25</v>
      </c>
      <c r="P825" s="10">
        <f t="shared" si="49"/>
        <v>77.64</v>
      </c>
      <c r="Q825" s="13" t="s">
        <v>8327</v>
      </c>
      <c r="R825" s="13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18.75" hidden="1" customHeight="1" x14ac:dyDescent="0.25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1.1299999999999999</v>
      </c>
      <c r="P826" s="10">
        <f t="shared" si="49"/>
        <v>50.22</v>
      </c>
      <c r="Q826" s="13" t="s">
        <v>8308</v>
      </c>
      <c r="R826" s="13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18.75" hidden="1" customHeight="1" x14ac:dyDescent="0.25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1.02</v>
      </c>
      <c r="P827" s="10">
        <f t="shared" si="49"/>
        <v>116</v>
      </c>
      <c r="Q827" s="13" t="s">
        <v>8323</v>
      </c>
      <c r="R827" s="13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18.75" hidden="1" customHeight="1" x14ac:dyDescent="0.25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1.01</v>
      </c>
      <c r="P828" s="10">
        <f t="shared" si="49"/>
        <v>202.85</v>
      </c>
      <c r="Q828" s="13" t="s">
        <v>8323</v>
      </c>
      <c r="R828" s="13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18.75" hidden="1" customHeight="1" x14ac:dyDescent="0.25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1.01</v>
      </c>
      <c r="P829" s="10">
        <f t="shared" si="49"/>
        <v>142.28</v>
      </c>
      <c r="Q829" s="13" t="s">
        <v>8323</v>
      </c>
      <c r="R829" s="13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18.75" hidden="1" customHeight="1" x14ac:dyDescent="0.25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1.08</v>
      </c>
      <c r="P830" s="10">
        <f t="shared" si="49"/>
        <v>37.200000000000003</v>
      </c>
      <c r="Q830" s="13" t="s">
        <v>8316</v>
      </c>
      <c r="R830" s="13" t="s">
        <v>8317</v>
      </c>
      <c r="S830" s="17">
        <f t="shared" si="50"/>
        <v>42452.666770833333</v>
      </c>
      <c r="T830" s="17">
        <f t="shared" si="51"/>
        <v>42483</v>
      </c>
    </row>
    <row r="831" spans="1:20" ht="18.75" hidden="1" customHeight="1" x14ac:dyDescent="0.25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2.0299999999999998</v>
      </c>
      <c r="P831" s="10">
        <f t="shared" si="49"/>
        <v>47.68</v>
      </c>
      <c r="Q831" s="13" t="s">
        <v>8327</v>
      </c>
      <c r="R831" s="13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18.75" hidden="1" customHeight="1" x14ac:dyDescent="0.25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1.03</v>
      </c>
      <c r="P832" s="10">
        <f t="shared" si="49"/>
        <v>80.180000000000007</v>
      </c>
      <c r="Q832" s="13" t="s">
        <v>8327</v>
      </c>
      <c r="R832" s="13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18.75" hidden="1" customHeight="1" x14ac:dyDescent="0.25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1.01</v>
      </c>
      <c r="P833" s="10">
        <f t="shared" si="49"/>
        <v>74.95</v>
      </c>
      <c r="Q833" s="13" t="s">
        <v>8327</v>
      </c>
      <c r="R833" s="1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18.75" hidden="1" customHeight="1" x14ac:dyDescent="0.25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1.08</v>
      </c>
      <c r="P834" s="10">
        <f t="shared" si="49"/>
        <v>74.23</v>
      </c>
      <c r="Q834" s="13" t="s">
        <v>8319</v>
      </c>
      <c r="R834" s="13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18.75" hidden="1" customHeight="1" x14ac:dyDescent="0.25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ROUND(E835/D835,2)</f>
        <v>1.01</v>
      </c>
      <c r="P835" s="10">
        <f t="shared" ref="P835:P898" si="53">ROUND(E835/L835,2)</f>
        <v>104.99</v>
      </c>
      <c r="Q835" s="13" t="s">
        <v>8323</v>
      </c>
      <c r="R835" s="13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18.75" hidden="1" customHeight="1" x14ac:dyDescent="0.25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1.01</v>
      </c>
      <c r="P836" s="10">
        <f t="shared" si="53"/>
        <v>87.83</v>
      </c>
      <c r="Q836" s="13" t="s">
        <v>8327</v>
      </c>
      <c r="R836" s="13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18.75" hidden="1" customHeight="1" x14ac:dyDescent="0.25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0.09</v>
      </c>
      <c r="P837" s="10">
        <f t="shared" si="53"/>
        <v>65.67</v>
      </c>
      <c r="Q837" s="13" t="s">
        <v>8316</v>
      </c>
      <c r="R837" s="13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18.75" hidden="1" customHeight="1" x14ac:dyDescent="0.25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0.28999999999999998</v>
      </c>
      <c r="P838" s="10">
        <f t="shared" si="53"/>
        <v>34.22</v>
      </c>
      <c r="Q838" s="13" t="s">
        <v>8316</v>
      </c>
      <c r="R838" s="13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18.75" hidden="1" customHeight="1" x14ac:dyDescent="0.25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1.01</v>
      </c>
      <c r="P839" s="10">
        <f t="shared" si="53"/>
        <v>116.96</v>
      </c>
      <c r="Q839" s="13" t="s">
        <v>8327</v>
      </c>
      <c r="R839" s="13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18.75" hidden="1" customHeight="1" x14ac:dyDescent="0.25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8.06</v>
      </c>
      <c r="P840" s="10">
        <f t="shared" si="53"/>
        <v>49.47</v>
      </c>
      <c r="Q840" s="13" t="s">
        <v>8316</v>
      </c>
      <c r="R840" s="13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18.75" hidden="1" customHeight="1" x14ac:dyDescent="0.25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1.1499999999999999</v>
      </c>
      <c r="P841" s="10">
        <f t="shared" si="53"/>
        <v>39.31</v>
      </c>
      <c r="Q841" s="13" t="s">
        <v>8327</v>
      </c>
      <c r="R841" s="13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18.75" hidden="1" customHeight="1" x14ac:dyDescent="0.25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1.01</v>
      </c>
      <c r="P842" s="10">
        <f t="shared" si="53"/>
        <v>83.89</v>
      </c>
      <c r="Q842" s="13" t="s">
        <v>8327</v>
      </c>
      <c r="R842" s="13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18.75" hidden="1" customHeight="1" x14ac:dyDescent="0.25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</v>
      </c>
      <c r="P843" s="10">
        <f t="shared" si="53"/>
        <v>110.07</v>
      </c>
      <c r="Q843" s="13" t="s">
        <v>8321</v>
      </c>
      <c r="R843" s="1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18.75" hidden="1" customHeight="1" x14ac:dyDescent="0.25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</v>
      </c>
      <c r="P844" s="10">
        <f t="shared" si="53"/>
        <v>100.33</v>
      </c>
      <c r="Q844" s="13" t="s">
        <v>8327</v>
      </c>
      <c r="R844" s="13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18.75" hidden="1" customHeight="1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2.67</v>
      </c>
      <c r="P845" s="10">
        <f t="shared" si="53"/>
        <v>63.1</v>
      </c>
      <c r="Q845" s="13" t="s">
        <v>8327</v>
      </c>
      <c r="R845" s="13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18.75" hidden="1" customHeight="1" x14ac:dyDescent="0.25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</v>
      </c>
      <c r="P846" s="10">
        <f t="shared" si="53"/>
        <v>70.88</v>
      </c>
      <c r="Q846" s="13" t="s">
        <v>8323</v>
      </c>
      <c r="R846" s="13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18.75" hidden="1" customHeight="1" x14ac:dyDescent="0.25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1.07</v>
      </c>
      <c r="P847" s="10">
        <f t="shared" si="53"/>
        <v>65.08</v>
      </c>
      <c r="Q847" s="13" t="s">
        <v>8313</v>
      </c>
      <c r="R847" s="13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18.75" hidden="1" customHeight="1" x14ac:dyDescent="0.25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</v>
      </c>
      <c r="P848" s="10">
        <f t="shared" si="53"/>
        <v>421.11</v>
      </c>
      <c r="Q848" s="13" t="s">
        <v>8323</v>
      </c>
      <c r="R848" s="13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18.75" hidden="1" customHeight="1" x14ac:dyDescent="0.25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1.07</v>
      </c>
      <c r="P849" s="10">
        <f t="shared" si="53"/>
        <v>89.89</v>
      </c>
      <c r="Q849" s="13" t="s">
        <v>8321</v>
      </c>
      <c r="R849" s="13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18.75" hidden="1" customHeight="1" x14ac:dyDescent="0.25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1.1399999999999999</v>
      </c>
      <c r="P850" s="10">
        <f t="shared" si="53"/>
        <v>89.67</v>
      </c>
      <c r="Q850" s="13" t="s">
        <v>8313</v>
      </c>
      <c r="R850" s="13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18.75" hidden="1" customHeight="1" x14ac:dyDescent="0.25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1.1299999999999999</v>
      </c>
      <c r="P851" s="10">
        <f t="shared" si="53"/>
        <v>74.22</v>
      </c>
      <c r="Q851" s="13" t="s">
        <v>8323</v>
      </c>
      <c r="R851" s="13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18.75" hidden="1" customHeight="1" x14ac:dyDescent="0.25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1.32</v>
      </c>
      <c r="P852" s="10">
        <f t="shared" si="53"/>
        <v>74.150000000000006</v>
      </c>
      <c r="Q852" s="13" t="s">
        <v>8327</v>
      </c>
      <c r="R852" s="13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18.75" hidden="1" customHeight="1" x14ac:dyDescent="0.25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1.06</v>
      </c>
      <c r="P853" s="10">
        <f t="shared" si="53"/>
        <v>60.9</v>
      </c>
      <c r="Q853" s="13" t="s">
        <v>8311</v>
      </c>
      <c r="R853" s="1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18.75" hidden="1" customHeight="1" x14ac:dyDescent="0.25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0.2</v>
      </c>
      <c r="P854" s="10">
        <f t="shared" si="53"/>
        <v>272.58999999999997</v>
      </c>
      <c r="Q854" s="13" t="s">
        <v>8323</v>
      </c>
      <c r="R854" s="13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18.75" hidden="1" customHeight="1" x14ac:dyDescent="0.25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1.1299999999999999</v>
      </c>
      <c r="P855" s="10">
        <f t="shared" si="53"/>
        <v>64.27</v>
      </c>
      <c r="Q855" s="13" t="s">
        <v>8323</v>
      </c>
      <c r="R855" s="13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18.75" hidden="1" customHeight="1" x14ac:dyDescent="0.25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1.31</v>
      </c>
      <c r="P856" s="10">
        <f t="shared" si="53"/>
        <v>48.33</v>
      </c>
      <c r="Q856" s="13" t="s">
        <v>8323</v>
      </c>
      <c r="R856" s="13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18.75" hidden="1" customHeight="1" x14ac:dyDescent="0.25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2.3199999999999998</v>
      </c>
      <c r="P857" s="10">
        <f t="shared" si="53"/>
        <v>106.43</v>
      </c>
      <c r="Q857" s="13" t="s">
        <v>8321</v>
      </c>
      <c r="R857" s="13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18.75" hidden="1" customHeight="1" x14ac:dyDescent="0.25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0.22</v>
      </c>
      <c r="P858" s="10">
        <f t="shared" si="53"/>
        <v>157.46</v>
      </c>
      <c r="Q858" s="13" t="s">
        <v>8308</v>
      </c>
      <c r="R858" s="13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18.75" hidden="1" customHeight="1" x14ac:dyDescent="0.25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1.01</v>
      </c>
      <c r="P859" s="10">
        <f t="shared" si="53"/>
        <v>302.31</v>
      </c>
      <c r="Q859" s="13" t="s">
        <v>8323</v>
      </c>
      <c r="R859" s="13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18.75" hidden="1" customHeight="1" x14ac:dyDescent="0.25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1.31</v>
      </c>
      <c r="P860" s="10">
        <f t="shared" si="53"/>
        <v>45.05</v>
      </c>
      <c r="Q860" s="13" t="s">
        <v>8321</v>
      </c>
      <c r="R860" s="13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18.75" hidden="1" customHeight="1" x14ac:dyDescent="0.25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0.39</v>
      </c>
      <c r="P861" s="10">
        <f t="shared" si="53"/>
        <v>147.81</v>
      </c>
      <c r="Q861" s="13" t="s">
        <v>8327</v>
      </c>
      <c r="R861" s="13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18.75" hidden="1" customHeight="1" x14ac:dyDescent="0.25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1.04</v>
      </c>
      <c r="P862" s="10">
        <f t="shared" si="53"/>
        <v>340.57</v>
      </c>
      <c r="Q862" s="13" t="s">
        <v>8308</v>
      </c>
      <c r="R862" s="13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18.75" hidden="1" customHeight="1" x14ac:dyDescent="0.25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1.56</v>
      </c>
      <c r="P863" s="10">
        <f t="shared" si="53"/>
        <v>38.28</v>
      </c>
      <c r="Q863" s="13" t="s">
        <v>8323</v>
      </c>
      <c r="R863" s="1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18.75" hidden="1" customHeight="1" x14ac:dyDescent="0.25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7.8</v>
      </c>
      <c r="P864" s="10">
        <f t="shared" si="53"/>
        <v>37.119999999999997</v>
      </c>
      <c r="Q864" s="13" t="s">
        <v>8316</v>
      </c>
      <c r="R864" s="13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18.75" hidden="1" customHeight="1" x14ac:dyDescent="0.25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0.26</v>
      </c>
      <c r="P865" s="10">
        <f t="shared" si="53"/>
        <v>90.62</v>
      </c>
      <c r="Q865" s="13" t="s">
        <v>8308</v>
      </c>
      <c r="R865" s="13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18.75" hidden="1" customHeight="1" x14ac:dyDescent="0.25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1.04</v>
      </c>
      <c r="P866" s="10">
        <f t="shared" si="53"/>
        <v>60.86</v>
      </c>
      <c r="Q866" s="13" t="s">
        <v>8327</v>
      </c>
      <c r="R866" s="13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18.75" hidden="1" customHeight="1" x14ac:dyDescent="0.25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1.04</v>
      </c>
      <c r="P867" s="10">
        <f t="shared" si="53"/>
        <v>90.52</v>
      </c>
      <c r="Q867" s="13" t="s">
        <v>8327</v>
      </c>
      <c r="R867" s="13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18.75" hidden="1" customHeight="1" x14ac:dyDescent="0.25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0.19</v>
      </c>
      <c r="P868" s="10">
        <f t="shared" si="53"/>
        <v>55.46</v>
      </c>
      <c r="Q868" s="13" t="s">
        <v>8321</v>
      </c>
      <c r="R868" s="13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18.75" hidden="1" customHeight="1" x14ac:dyDescent="0.25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1.1100000000000001</v>
      </c>
      <c r="P869" s="10">
        <f t="shared" si="53"/>
        <v>104.73</v>
      </c>
      <c r="Q869" s="13" t="s">
        <v>8327</v>
      </c>
      <c r="R869" s="13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18.75" hidden="1" customHeight="1" x14ac:dyDescent="0.25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1.03</v>
      </c>
      <c r="P870" s="10">
        <f t="shared" si="53"/>
        <v>69.67</v>
      </c>
      <c r="Q870" s="13" t="s">
        <v>8327</v>
      </c>
      <c r="R870" s="13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18.75" hidden="1" customHeight="1" x14ac:dyDescent="0.25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1.1000000000000001</v>
      </c>
      <c r="P871" s="10">
        <f t="shared" si="53"/>
        <v>68.239999999999995</v>
      </c>
      <c r="Q871" s="13" t="s">
        <v>8321</v>
      </c>
      <c r="R871" s="13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18.75" hidden="1" customHeight="1" x14ac:dyDescent="0.25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1.03</v>
      </c>
      <c r="P872" s="10">
        <f t="shared" si="53"/>
        <v>79.400000000000006</v>
      </c>
      <c r="Q872" s="13" t="s">
        <v>8321</v>
      </c>
      <c r="R872" s="13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18.75" hidden="1" customHeight="1" x14ac:dyDescent="0.25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1.02</v>
      </c>
      <c r="P873" s="10">
        <f t="shared" si="53"/>
        <v>111.38</v>
      </c>
      <c r="Q873" s="13" t="s">
        <v>8321</v>
      </c>
      <c r="R873" s="1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18.75" hidden="1" customHeight="1" x14ac:dyDescent="0.25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1.7</v>
      </c>
      <c r="P874" s="10">
        <f t="shared" si="53"/>
        <v>84.29</v>
      </c>
      <c r="Q874" s="13" t="s">
        <v>8323</v>
      </c>
      <c r="R874" s="13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18.75" hidden="1" customHeight="1" x14ac:dyDescent="0.25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1.28</v>
      </c>
      <c r="P875" s="10">
        <f t="shared" si="53"/>
        <v>117.92</v>
      </c>
      <c r="Q875" s="13" t="s">
        <v>8321</v>
      </c>
      <c r="R875" s="13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18.75" hidden="1" customHeight="1" x14ac:dyDescent="0.25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0.1</v>
      </c>
      <c r="P876" s="10">
        <f t="shared" si="53"/>
        <v>94.51</v>
      </c>
      <c r="Q876" s="13" t="s">
        <v>8321</v>
      </c>
      <c r="R876" s="13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18.75" hidden="1" customHeight="1" x14ac:dyDescent="0.25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1.02</v>
      </c>
      <c r="P877" s="10">
        <f t="shared" si="53"/>
        <v>246.29</v>
      </c>
      <c r="Q877" s="13" t="s">
        <v>8327</v>
      </c>
      <c r="R877" s="13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18.75" hidden="1" customHeight="1" x14ac:dyDescent="0.25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1.02</v>
      </c>
      <c r="P878" s="10">
        <f t="shared" si="53"/>
        <v>177.21</v>
      </c>
      <c r="Q878" s="13" t="s">
        <v>8327</v>
      </c>
      <c r="R878" s="13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18.75" hidden="1" customHeight="1" x14ac:dyDescent="0.25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1.0900000000000001</v>
      </c>
      <c r="P879" s="10">
        <f t="shared" si="53"/>
        <v>65.099999999999994</v>
      </c>
      <c r="Q879" s="13" t="s">
        <v>8323</v>
      </c>
      <c r="R879" s="13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18.75" hidden="1" customHeight="1" x14ac:dyDescent="0.25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1.0900000000000001</v>
      </c>
      <c r="P880" s="10">
        <f t="shared" si="53"/>
        <v>73.03</v>
      </c>
      <c r="Q880" s="13" t="s">
        <v>8323</v>
      </c>
      <c r="R880" s="13" t="s">
        <v>8324</v>
      </c>
      <c r="S880" s="17">
        <f t="shared" si="54"/>
        <v>41239.83625</v>
      </c>
      <c r="T880" s="17">
        <f t="shared" si="55"/>
        <v>41269.83625</v>
      </c>
    </row>
    <row r="881" spans="1:20" ht="18.75" hidden="1" customHeight="1" x14ac:dyDescent="0.25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1.01</v>
      </c>
      <c r="P881" s="10">
        <f t="shared" si="53"/>
        <v>270.57</v>
      </c>
      <c r="Q881" s="13" t="s">
        <v>8308</v>
      </c>
      <c r="R881" s="13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18.75" hidden="1" customHeight="1" x14ac:dyDescent="0.25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1.26</v>
      </c>
      <c r="P882" s="10">
        <f t="shared" si="53"/>
        <v>28.63</v>
      </c>
      <c r="Q882" s="13" t="s">
        <v>8311</v>
      </c>
      <c r="R882" s="13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18.75" hidden="1" customHeight="1" x14ac:dyDescent="0.25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3.02</v>
      </c>
      <c r="P883" s="10">
        <f t="shared" si="53"/>
        <v>52.1</v>
      </c>
      <c r="Q883" s="13" t="s">
        <v>8323</v>
      </c>
      <c r="R883" s="1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18.75" hidden="1" customHeight="1" x14ac:dyDescent="0.25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0.75</v>
      </c>
      <c r="P884" s="10">
        <f t="shared" si="53"/>
        <v>251.33</v>
      </c>
      <c r="Q884" s="13" t="s">
        <v>8323</v>
      </c>
      <c r="R884" s="13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18.75" hidden="1" customHeight="1" x14ac:dyDescent="0.25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0.5</v>
      </c>
      <c r="P885" s="10">
        <f t="shared" si="53"/>
        <v>51.22</v>
      </c>
      <c r="Q885" s="13" t="s">
        <v>8321</v>
      </c>
      <c r="R885" s="13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18.75" hidden="1" customHeight="1" x14ac:dyDescent="0.25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1.08</v>
      </c>
      <c r="P886" s="10">
        <f t="shared" si="53"/>
        <v>132.05000000000001</v>
      </c>
      <c r="Q886" s="13" t="s">
        <v>8321</v>
      </c>
      <c r="R886" s="13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18.75" hidden="1" customHeight="1" x14ac:dyDescent="0.25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</v>
      </c>
      <c r="P887" s="10">
        <f t="shared" si="53"/>
        <v>156.77000000000001</v>
      </c>
      <c r="Q887" s="13" t="s">
        <v>8327</v>
      </c>
      <c r="R887" s="13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18.75" hidden="1" customHeight="1" x14ac:dyDescent="0.25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</v>
      </c>
      <c r="P888" s="10">
        <f t="shared" si="53"/>
        <v>81.739999999999995</v>
      </c>
      <c r="Q888" s="13" t="s">
        <v>8327</v>
      </c>
      <c r="R888" s="13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18.75" hidden="1" customHeight="1" x14ac:dyDescent="0.25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1.07</v>
      </c>
      <c r="P889" s="10">
        <f t="shared" si="53"/>
        <v>58.63</v>
      </c>
      <c r="Q889" s="13" t="s">
        <v>8316</v>
      </c>
      <c r="R889" s="13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18.75" hidden="1" customHeight="1" x14ac:dyDescent="0.25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0.2</v>
      </c>
      <c r="P890" s="10">
        <f t="shared" si="53"/>
        <v>500</v>
      </c>
      <c r="Q890" s="13" t="s">
        <v>8323</v>
      </c>
      <c r="R890" s="13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18.75" hidden="1" customHeight="1" x14ac:dyDescent="0.25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1.07</v>
      </c>
      <c r="P891" s="10">
        <f t="shared" si="53"/>
        <v>107.07</v>
      </c>
      <c r="Q891" s="13" t="s">
        <v>8327</v>
      </c>
      <c r="R891" s="13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18.75" hidden="1" customHeight="1" x14ac:dyDescent="0.25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2.48</v>
      </c>
      <c r="P892" s="10">
        <f t="shared" si="53"/>
        <v>27.47</v>
      </c>
      <c r="Q892" s="13" t="s">
        <v>8308</v>
      </c>
      <c r="R892" s="13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18.75" hidden="1" customHeight="1" x14ac:dyDescent="0.25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0.59</v>
      </c>
      <c r="P893" s="10">
        <f t="shared" si="53"/>
        <v>72.17</v>
      </c>
      <c r="Q893" s="13" t="s">
        <v>8313</v>
      </c>
      <c r="R893" s="1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18.75" hidden="1" customHeight="1" x14ac:dyDescent="0.25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1.48</v>
      </c>
      <c r="P894" s="10">
        <f t="shared" si="53"/>
        <v>322.39</v>
      </c>
      <c r="Q894" s="13" t="s">
        <v>8321</v>
      </c>
      <c r="R894" s="13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18.75" hidden="1" customHeight="1" x14ac:dyDescent="0.25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1.24</v>
      </c>
      <c r="P895" s="10">
        <f t="shared" si="53"/>
        <v>89.3</v>
      </c>
      <c r="Q895" s="13" t="s">
        <v>8327</v>
      </c>
      <c r="R895" s="13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18.75" hidden="1" customHeight="1" x14ac:dyDescent="0.25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1.48</v>
      </c>
      <c r="P896" s="10">
        <f t="shared" si="53"/>
        <v>493.13</v>
      </c>
      <c r="Q896" s="13" t="s">
        <v>8308</v>
      </c>
      <c r="R896" s="13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18.75" hidden="1" customHeight="1" x14ac:dyDescent="0.25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1.05</v>
      </c>
      <c r="P897" s="10">
        <f t="shared" si="53"/>
        <v>51.63</v>
      </c>
      <c r="Q897" s="13" t="s">
        <v>8311</v>
      </c>
      <c r="R897" s="13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18.75" hidden="1" customHeight="1" x14ac:dyDescent="0.25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1.05</v>
      </c>
      <c r="P898" s="10">
        <f t="shared" si="53"/>
        <v>98.2</v>
      </c>
      <c r="Q898" s="13" t="s">
        <v>8323</v>
      </c>
      <c r="R898" s="13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18.75" hidden="1" customHeight="1" x14ac:dyDescent="0.25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ROUND(E899/D899,2)</f>
        <v>0.28999999999999998</v>
      </c>
      <c r="P899" s="10">
        <f t="shared" ref="P899:P962" si="57">ROUND(E899/L899,2)</f>
        <v>43.98</v>
      </c>
      <c r="Q899" s="13" t="s">
        <v>8316</v>
      </c>
      <c r="R899" s="13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18.75" hidden="1" customHeight="1" x14ac:dyDescent="0.25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1.05</v>
      </c>
      <c r="P900" s="10">
        <f t="shared" si="57"/>
        <v>68.599999999999994</v>
      </c>
      <c r="Q900" s="13" t="s">
        <v>8327</v>
      </c>
      <c r="R900" s="13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18.75" hidden="1" customHeight="1" x14ac:dyDescent="0.25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9.7799999999999994</v>
      </c>
      <c r="P901" s="10">
        <f t="shared" si="57"/>
        <v>21.64</v>
      </c>
      <c r="Q901" s="13" t="s">
        <v>8308</v>
      </c>
      <c r="R901" s="13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18.75" hidden="1" customHeight="1" x14ac:dyDescent="0.25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2.97</v>
      </c>
      <c r="P902" s="10">
        <f t="shared" si="57"/>
        <v>7.19</v>
      </c>
      <c r="Q902" s="13" t="s">
        <v>8308</v>
      </c>
      <c r="R902" s="13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18.75" hidden="1" customHeight="1" x14ac:dyDescent="0.25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1.46</v>
      </c>
      <c r="P903" s="10">
        <f t="shared" si="57"/>
        <v>65.209999999999994</v>
      </c>
      <c r="Q903" s="13" t="s">
        <v>8327</v>
      </c>
      <c r="R903" s="1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18.75" hidden="1" customHeight="1" x14ac:dyDescent="0.25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1.31</v>
      </c>
      <c r="P904" s="10">
        <f t="shared" si="57"/>
        <v>50.53</v>
      </c>
      <c r="Q904" s="13" t="s">
        <v>8323</v>
      </c>
      <c r="R904" s="13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18.75" hidden="1" customHeight="1" x14ac:dyDescent="0.25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1.44</v>
      </c>
      <c r="P905" s="10">
        <f t="shared" si="57"/>
        <v>126.67</v>
      </c>
      <c r="Q905" s="13" t="s">
        <v>8323</v>
      </c>
      <c r="R905" s="13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18.75" hidden="1" customHeight="1" x14ac:dyDescent="0.25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1.47</v>
      </c>
      <c r="P906" s="10">
        <f t="shared" si="57"/>
        <v>48.45</v>
      </c>
      <c r="Q906" s="13" t="s">
        <v>8311</v>
      </c>
      <c r="R906" s="13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18.75" hidden="1" customHeight="1" x14ac:dyDescent="0.25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1.31</v>
      </c>
      <c r="P907" s="10">
        <f t="shared" si="57"/>
        <v>96.08</v>
      </c>
      <c r="Q907" s="13" t="s">
        <v>8327</v>
      </c>
      <c r="R907" s="13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18.75" hidden="1" customHeight="1" x14ac:dyDescent="0.25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1.03</v>
      </c>
      <c r="P908" s="10">
        <f t="shared" si="57"/>
        <v>156.16999999999999</v>
      </c>
      <c r="Q908" s="13" t="s">
        <v>8313</v>
      </c>
      <c r="R908" s="13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18.75" hidden="1" customHeight="1" x14ac:dyDescent="0.25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0.6</v>
      </c>
      <c r="P909" s="10">
        <f t="shared" si="57"/>
        <v>61.31</v>
      </c>
      <c r="Q909" s="13" t="s">
        <v>8323</v>
      </c>
      <c r="R909" s="13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18.75" hidden="1" customHeight="1" x14ac:dyDescent="0.25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1.02</v>
      </c>
      <c r="P910" s="10">
        <f t="shared" si="57"/>
        <v>193.62</v>
      </c>
      <c r="Q910" s="13" t="s">
        <v>8323</v>
      </c>
      <c r="R910" s="13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18.75" hidden="1" customHeight="1" x14ac:dyDescent="0.25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1.1000000000000001</v>
      </c>
      <c r="P911" s="10">
        <f t="shared" si="57"/>
        <v>42.87</v>
      </c>
      <c r="Q911" s="13" t="s">
        <v>8321</v>
      </c>
      <c r="R911" s="13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18.75" hidden="1" customHeight="1" x14ac:dyDescent="0.25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1.43</v>
      </c>
      <c r="P912" s="10">
        <f t="shared" si="57"/>
        <v>162.27000000000001</v>
      </c>
      <c r="Q912" s="13" t="s">
        <v>8327</v>
      </c>
      <c r="R912" s="13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18.75" hidden="1" customHeight="1" x14ac:dyDescent="0.25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1.19</v>
      </c>
      <c r="P913" s="10">
        <f t="shared" si="57"/>
        <v>66.11</v>
      </c>
      <c r="Q913" s="13" t="s">
        <v>8323</v>
      </c>
      <c r="R913" s="13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18.75" hidden="1" customHeight="1" x14ac:dyDescent="0.25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1.01</v>
      </c>
      <c r="P914" s="10">
        <f t="shared" si="57"/>
        <v>46.77</v>
      </c>
      <c r="Q914" s="13" t="s">
        <v>8323</v>
      </c>
      <c r="R914" s="13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18.75" hidden="1" customHeight="1" x14ac:dyDescent="0.25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1.0900000000000001</v>
      </c>
      <c r="P915" s="10">
        <f t="shared" si="57"/>
        <v>68.48</v>
      </c>
      <c r="Q915" s="13" t="s">
        <v>8327</v>
      </c>
      <c r="R915" s="13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18.75" hidden="1" customHeight="1" x14ac:dyDescent="0.25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1.41</v>
      </c>
      <c r="P916" s="10">
        <f t="shared" si="57"/>
        <v>90.38</v>
      </c>
      <c r="Q916" s="13" t="s">
        <v>8321</v>
      </c>
      <c r="R916" s="13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18.75" hidden="1" customHeight="1" x14ac:dyDescent="0.25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1.01</v>
      </c>
      <c r="P917" s="10">
        <f t="shared" si="57"/>
        <v>234.67</v>
      </c>
      <c r="Q917" s="13" t="s">
        <v>8323</v>
      </c>
      <c r="R917" s="13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18.75" hidden="1" customHeight="1" x14ac:dyDescent="0.25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1.02</v>
      </c>
      <c r="P918" s="10">
        <f t="shared" si="57"/>
        <v>107.98</v>
      </c>
      <c r="Q918" s="13" t="s">
        <v>8327</v>
      </c>
      <c r="R918" s="13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18.75" hidden="1" customHeight="1" x14ac:dyDescent="0.25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1.17</v>
      </c>
      <c r="P919" s="10">
        <f t="shared" si="57"/>
        <v>81.569999999999993</v>
      </c>
      <c r="Q919" s="13" t="s">
        <v>8323</v>
      </c>
      <c r="R919" s="13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18.75" hidden="1" customHeight="1" x14ac:dyDescent="0.25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5.0599999999999996</v>
      </c>
      <c r="P920" s="10">
        <f t="shared" si="57"/>
        <v>36.33</v>
      </c>
      <c r="Q920" s="13" t="s">
        <v>8308</v>
      </c>
      <c r="R920" s="13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18.75" hidden="1" customHeight="1" x14ac:dyDescent="0.25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</v>
      </c>
      <c r="P921" s="10">
        <f t="shared" si="57"/>
        <v>127.33</v>
      </c>
      <c r="Q921" s="13" t="s">
        <v>8311</v>
      </c>
      <c r="R921" s="13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18.75" hidden="1" customHeight="1" x14ac:dyDescent="0.25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</v>
      </c>
      <c r="P922" s="10">
        <f t="shared" si="57"/>
        <v>57.38</v>
      </c>
      <c r="Q922" s="13" t="s">
        <v>8327</v>
      </c>
      <c r="R922" s="13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18.75" hidden="1" customHeight="1" x14ac:dyDescent="0.25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0.14000000000000001</v>
      </c>
      <c r="P923" s="10">
        <f t="shared" si="57"/>
        <v>102.38</v>
      </c>
      <c r="Q923" s="13" t="s">
        <v>8321</v>
      </c>
      <c r="R923" s="1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18.75" hidden="1" customHeight="1" x14ac:dyDescent="0.25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0.35</v>
      </c>
      <c r="P924" s="10">
        <f t="shared" si="57"/>
        <v>153.88999999999999</v>
      </c>
      <c r="Q924" s="13" t="s">
        <v>8308</v>
      </c>
      <c r="R924" s="13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18.75" hidden="1" customHeight="1" x14ac:dyDescent="0.25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1.1499999999999999</v>
      </c>
      <c r="P925" s="10">
        <f t="shared" si="57"/>
        <v>123.29</v>
      </c>
      <c r="Q925" s="13" t="s">
        <v>8321</v>
      </c>
      <c r="R925" s="13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18.75" hidden="1" customHeight="1" x14ac:dyDescent="0.25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1.1399999999999999</v>
      </c>
      <c r="P926" s="10">
        <f t="shared" si="57"/>
        <v>55.8</v>
      </c>
      <c r="Q926" s="13" t="s">
        <v>8327</v>
      </c>
      <c r="R926" s="13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18.75" hidden="1" customHeight="1" x14ac:dyDescent="0.25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1.71</v>
      </c>
      <c r="P927" s="10">
        <f t="shared" si="57"/>
        <v>62.87</v>
      </c>
      <c r="Q927" s="13" t="s">
        <v>8327</v>
      </c>
      <c r="R927" s="13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18.75" hidden="1" customHeight="1" x14ac:dyDescent="0.25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3.42</v>
      </c>
      <c r="P928" s="10">
        <f t="shared" si="57"/>
        <v>43.03</v>
      </c>
      <c r="Q928" s="13" t="s">
        <v>8327</v>
      </c>
      <c r="R928" s="13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18.75" hidden="1" customHeight="1" x14ac:dyDescent="0.25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0.12</v>
      </c>
      <c r="P929" s="10">
        <f t="shared" si="57"/>
        <v>356.84</v>
      </c>
      <c r="Q929" s="13" t="s">
        <v>8323</v>
      </c>
      <c r="R929" s="13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18.75" hidden="1" customHeight="1" x14ac:dyDescent="0.25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0.68</v>
      </c>
      <c r="P930" s="10">
        <f t="shared" si="57"/>
        <v>48.25</v>
      </c>
      <c r="Q930" s="13" t="s">
        <v>8313</v>
      </c>
      <c r="R930" s="13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18.75" hidden="1" customHeight="1" x14ac:dyDescent="0.25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1.35</v>
      </c>
      <c r="P931" s="10">
        <f t="shared" si="57"/>
        <v>60.18</v>
      </c>
      <c r="Q931" s="13" t="s">
        <v>8327</v>
      </c>
      <c r="R931" s="13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18.75" hidden="1" customHeight="1" x14ac:dyDescent="0.25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1.34</v>
      </c>
      <c r="P932" s="10">
        <f t="shared" si="57"/>
        <v>108.15</v>
      </c>
      <c r="Q932" s="13" t="s">
        <v>8321</v>
      </c>
      <c r="R932" s="13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18.75" hidden="1" customHeight="1" x14ac:dyDescent="0.25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1.1200000000000001</v>
      </c>
      <c r="P933" s="10">
        <f t="shared" si="57"/>
        <v>159.52000000000001</v>
      </c>
      <c r="Q933" s="13" t="s">
        <v>8327</v>
      </c>
      <c r="R933" s="1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t="18.75" hidden="1" customHeight="1" x14ac:dyDescent="0.25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0.39</v>
      </c>
      <c r="P934" s="10">
        <f t="shared" si="57"/>
        <v>393.59</v>
      </c>
      <c r="Q934" s="13" t="s">
        <v>8321</v>
      </c>
      <c r="R934" s="13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18.75" hidden="1" customHeight="1" x14ac:dyDescent="0.25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0.67</v>
      </c>
      <c r="P935" s="10">
        <f t="shared" si="57"/>
        <v>99.76</v>
      </c>
      <c r="Q935" s="13" t="s">
        <v>8323</v>
      </c>
      <c r="R935" s="13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18.75" hidden="1" customHeight="1" x14ac:dyDescent="0.25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1.34</v>
      </c>
      <c r="P936" s="10">
        <f t="shared" si="57"/>
        <v>31.66</v>
      </c>
      <c r="Q936" s="13" t="s">
        <v>8327</v>
      </c>
      <c r="R936" s="13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18.75" hidden="1" customHeight="1" x14ac:dyDescent="0.25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0.13</v>
      </c>
      <c r="P937" s="10">
        <f t="shared" si="57"/>
        <v>69.41</v>
      </c>
      <c r="Q937" s="13" t="s">
        <v>8308</v>
      </c>
      <c r="R937" s="13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18.75" hidden="1" customHeight="1" x14ac:dyDescent="0.25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1.1100000000000001</v>
      </c>
      <c r="P938" s="10">
        <f t="shared" si="57"/>
        <v>93.77</v>
      </c>
      <c r="Q938" s="13" t="s">
        <v>8323</v>
      </c>
      <c r="R938" s="13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18.75" hidden="1" customHeight="1" x14ac:dyDescent="0.25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1.23</v>
      </c>
      <c r="P939" s="10">
        <f t="shared" si="57"/>
        <v>114.59</v>
      </c>
      <c r="Q939" s="13" t="s">
        <v>8321</v>
      </c>
      <c r="R939" s="13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18.75" hidden="1" customHeight="1" x14ac:dyDescent="0.25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1.02</v>
      </c>
      <c r="P940" s="10">
        <f t="shared" si="57"/>
        <v>61.53</v>
      </c>
      <c r="Q940" s="13" t="s">
        <v>8313</v>
      </c>
      <c r="R940" s="13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18.75" hidden="1" customHeight="1" x14ac:dyDescent="0.25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0.25</v>
      </c>
      <c r="P941" s="10">
        <f t="shared" si="57"/>
        <v>58.18</v>
      </c>
      <c r="Q941" s="13" t="s">
        <v>8323</v>
      </c>
      <c r="R941" s="13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18.75" hidden="1" customHeight="1" x14ac:dyDescent="0.25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1.21</v>
      </c>
      <c r="P942" s="10">
        <f t="shared" si="57"/>
        <v>83.95</v>
      </c>
      <c r="Q942" s="13" t="s">
        <v>8321</v>
      </c>
      <c r="R942" s="13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18.75" hidden="1" customHeight="1" x14ac:dyDescent="0.25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1.1399999999999999</v>
      </c>
      <c r="P943" s="10">
        <f t="shared" si="57"/>
        <v>105.21</v>
      </c>
      <c r="Q943" s="13" t="s">
        <v>8323</v>
      </c>
      <c r="R943" s="1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18.75" hidden="1" customHeight="1" x14ac:dyDescent="0.25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0.13</v>
      </c>
      <c r="P944" s="10">
        <f t="shared" si="57"/>
        <v>161.22</v>
      </c>
      <c r="Q944" s="13" t="s">
        <v>8308</v>
      </c>
      <c r="R944" s="13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18.75" hidden="1" customHeight="1" x14ac:dyDescent="0.25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1.2</v>
      </c>
      <c r="P945" s="10">
        <f t="shared" si="57"/>
        <v>49.19</v>
      </c>
      <c r="Q945" s="13" t="s">
        <v>8327</v>
      </c>
      <c r="R945" s="13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18.75" hidden="1" customHeight="1" x14ac:dyDescent="0.25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0.13</v>
      </c>
      <c r="P946" s="10">
        <f t="shared" si="57"/>
        <v>65</v>
      </c>
      <c r="Q946" s="13" t="s">
        <v>8308</v>
      </c>
      <c r="R946" s="13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18.75" hidden="1" customHeight="1" x14ac:dyDescent="0.25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1.01</v>
      </c>
      <c r="P947" s="10">
        <f t="shared" si="57"/>
        <v>43.7</v>
      </c>
      <c r="Q947" s="13" t="s">
        <v>8327</v>
      </c>
      <c r="R947" s="13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18.75" hidden="1" customHeight="1" x14ac:dyDescent="0.25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0.12</v>
      </c>
      <c r="P948" s="10">
        <f t="shared" si="57"/>
        <v>38.479999999999997</v>
      </c>
      <c r="Q948" s="13" t="s">
        <v>8321</v>
      </c>
      <c r="R948" s="13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18.75" hidden="1" customHeight="1" x14ac:dyDescent="0.25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1.0900000000000001</v>
      </c>
      <c r="P949" s="10">
        <f t="shared" si="57"/>
        <v>94.64</v>
      </c>
      <c r="Q949" s="13" t="s">
        <v>8323</v>
      </c>
      <c r="R949" s="13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18.75" hidden="1" customHeight="1" x14ac:dyDescent="0.25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1.18</v>
      </c>
      <c r="P950" s="10">
        <f t="shared" si="57"/>
        <v>93.07</v>
      </c>
      <c r="Q950" s="13" t="s">
        <v>8313</v>
      </c>
      <c r="R950" s="13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18.75" hidden="1" customHeight="1" x14ac:dyDescent="0.25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0.43</v>
      </c>
      <c r="P951" s="10">
        <f t="shared" si="57"/>
        <v>89.19</v>
      </c>
      <c r="Q951" s="13" t="s">
        <v>8308</v>
      </c>
      <c r="R951" s="13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18.75" hidden="1" customHeight="1" x14ac:dyDescent="0.25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1.02</v>
      </c>
      <c r="P952" s="10">
        <f t="shared" si="57"/>
        <v>35.549999999999997</v>
      </c>
      <c r="Q952" s="13" t="s">
        <v>8327</v>
      </c>
      <c r="R952" s="13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18.75" hidden="1" customHeight="1" x14ac:dyDescent="0.25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1</v>
      </c>
      <c r="P953" s="10">
        <f t="shared" si="57"/>
        <v>209.84</v>
      </c>
      <c r="Q953" s="13" t="s">
        <v>8323</v>
      </c>
      <c r="R953" s="1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18.75" hidden="1" customHeight="1" x14ac:dyDescent="0.25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1.3</v>
      </c>
      <c r="P954" s="10">
        <f t="shared" si="57"/>
        <v>39.159999999999997</v>
      </c>
      <c r="Q954" s="13" t="s">
        <v>8327</v>
      </c>
      <c r="R954" s="13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18.75" hidden="1" customHeight="1" x14ac:dyDescent="0.25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</v>
      </c>
      <c r="P955" s="10">
        <f t="shared" si="57"/>
        <v>135.41999999999999</v>
      </c>
      <c r="Q955" s="13" t="s">
        <v>8327</v>
      </c>
      <c r="R955" s="13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18.75" hidden="1" customHeight="1" x14ac:dyDescent="0.25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1.08</v>
      </c>
      <c r="P956" s="10">
        <f t="shared" si="57"/>
        <v>72.87</v>
      </c>
      <c r="Q956" s="13" t="s">
        <v>8321</v>
      </c>
      <c r="R956" s="13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18.75" hidden="1" customHeight="1" x14ac:dyDescent="0.25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1.07</v>
      </c>
      <c r="P957" s="10">
        <f t="shared" si="57"/>
        <v>88.19</v>
      </c>
      <c r="Q957" s="13" t="s">
        <v>8327</v>
      </c>
      <c r="R957" s="13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18.75" hidden="1" customHeight="1" x14ac:dyDescent="0.25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1.07</v>
      </c>
      <c r="P958" s="10">
        <f t="shared" si="57"/>
        <v>59.82</v>
      </c>
      <c r="Q958" s="13" t="s">
        <v>8327</v>
      </c>
      <c r="R958" s="13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18.75" hidden="1" customHeight="1" x14ac:dyDescent="0.25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1.06</v>
      </c>
      <c r="P959" s="10">
        <f t="shared" si="57"/>
        <v>375.76</v>
      </c>
      <c r="Q959" s="13" t="s">
        <v>8321</v>
      </c>
      <c r="R959" s="13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18.75" hidden="1" customHeight="1" x14ac:dyDescent="0.25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1.28</v>
      </c>
      <c r="P960" s="10">
        <f t="shared" si="57"/>
        <v>63.87</v>
      </c>
      <c r="Q960" s="13" t="s">
        <v>8308</v>
      </c>
      <c r="R960" s="13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18.75" hidden="1" customHeight="1" x14ac:dyDescent="0.25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0.14000000000000001</v>
      </c>
      <c r="P961" s="10">
        <f t="shared" si="57"/>
        <v>43.42</v>
      </c>
      <c r="Q961" s="13" t="s">
        <v>8316</v>
      </c>
      <c r="R961" s="13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18.75" hidden="1" customHeight="1" x14ac:dyDescent="0.25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0.21</v>
      </c>
      <c r="P962" s="10">
        <f t="shared" si="57"/>
        <v>108.05</v>
      </c>
      <c r="Q962" s="13" t="s">
        <v>8311</v>
      </c>
      <c r="R962" s="13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18.75" hidden="1" customHeight="1" x14ac:dyDescent="0.25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ROUND(E963/D963,2)</f>
        <v>1.06</v>
      </c>
      <c r="P963" s="10">
        <f t="shared" ref="P963:P1026" si="61">ROUND(E963/L963,2)</f>
        <v>108.02</v>
      </c>
      <c r="Q963" s="13" t="s">
        <v>8327</v>
      </c>
      <c r="R963" s="1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18.75" hidden="1" customHeight="1" x14ac:dyDescent="0.25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1.06</v>
      </c>
      <c r="P964" s="10">
        <f t="shared" si="61"/>
        <v>138.26</v>
      </c>
      <c r="Q964" s="13" t="s">
        <v>8313</v>
      </c>
      <c r="R964" s="13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18.75" hidden="1" customHeight="1" x14ac:dyDescent="0.25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1.06</v>
      </c>
      <c r="P965" s="10">
        <f t="shared" si="61"/>
        <v>69.89</v>
      </c>
      <c r="Q965" s="13" t="s">
        <v>8323</v>
      </c>
      <c r="R965" s="13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18.75" hidden="1" customHeight="1" x14ac:dyDescent="0.25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1.26</v>
      </c>
      <c r="P966" s="10">
        <f t="shared" si="61"/>
        <v>88.85</v>
      </c>
      <c r="Q966" s="13" t="s">
        <v>8321</v>
      </c>
      <c r="R966" s="13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18.75" hidden="1" customHeight="1" x14ac:dyDescent="0.25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0.42</v>
      </c>
      <c r="P967" s="10">
        <f t="shared" si="61"/>
        <v>105.03</v>
      </c>
      <c r="Q967" s="13" t="s">
        <v>8323</v>
      </c>
      <c r="R967" s="13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18.75" hidden="1" customHeight="1" x14ac:dyDescent="0.25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1.26</v>
      </c>
      <c r="P968" s="10">
        <f t="shared" si="61"/>
        <v>88.75</v>
      </c>
      <c r="Q968" s="13" t="s">
        <v>8327</v>
      </c>
      <c r="R968" s="13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18.75" hidden="1" customHeight="1" x14ac:dyDescent="0.25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1.26</v>
      </c>
      <c r="P969" s="10">
        <f t="shared" si="61"/>
        <v>88.73</v>
      </c>
      <c r="Q969" s="13" t="s">
        <v>8311</v>
      </c>
      <c r="R969" s="13" t="s">
        <v>8333</v>
      </c>
      <c r="S969" s="17">
        <f t="shared" si="62"/>
        <v>40879.795682870368</v>
      </c>
      <c r="T969" s="17">
        <f t="shared" si="63"/>
        <v>40930.25</v>
      </c>
    </row>
    <row r="970" spans="1:20" ht="18.75" hidden="1" customHeight="1" x14ac:dyDescent="0.25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1.26</v>
      </c>
      <c r="P970" s="10">
        <f t="shared" si="61"/>
        <v>67.739999999999995</v>
      </c>
      <c r="Q970" s="13" t="s">
        <v>8323</v>
      </c>
      <c r="R970" s="13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18.75" hidden="1" customHeight="1" x14ac:dyDescent="0.25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0.39</v>
      </c>
      <c r="P971" s="10">
        <f t="shared" si="61"/>
        <v>69.53</v>
      </c>
      <c r="Q971" s="13" t="s">
        <v>8323</v>
      </c>
      <c r="R971" s="13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18.75" hidden="1" customHeight="1" x14ac:dyDescent="0.25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1.04</v>
      </c>
      <c r="P972" s="10">
        <f t="shared" si="61"/>
        <v>82.33</v>
      </c>
      <c r="Q972" s="13" t="s">
        <v>8327</v>
      </c>
      <c r="R972" s="13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18.75" hidden="1" customHeight="1" x14ac:dyDescent="0.25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1.56</v>
      </c>
      <c r="P973" s="10">
        <f t="shared" si="61"/>
        <v>55.22</v>
      </c>
      <c r="Q973" s="13" t="s">
        <v>8321</v>
      </c>
      <c r="R973" s="1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18.75" hidden="1" customHeight="1" x14ac:dyDescent="0.25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1.25</v>
      </c>
      <c r="P974" s="10">
        <f t="shared" si="61"/>
        <v>168.51</v>
      </c>
      <c r="Q974" s="13" t="s">
        <v>8327</v>
      </c>
      <c r="R974" s="13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18.75" hidden="1" customHeight="1" x14ac:dyDescent="0.25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1.04</v>
      </c>
      <c r="P975" s="10">
        <f t="shared" si="61"/>
        <v>75.849999999999994</v>
      </c>
      <c r="Q975" s="13" t="s">
        <v>8327</v>
      </c>
      <c r="R975" s="13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18.75" hidden="1" customHeight="1" x14ac:dyDescent="0.25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1.83</v>
      </c>
      <c r="P976" s="10">
        <f t="shared" si="61"/>
        <v>71.44</v>
      </c>
      <c r="Q976" s="13" t="s">
        <v>8311</v>
      </c>
      <c r="R976" s="13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18.75" hidden="1" customHeight="1" x14ac:dyDescent="0.25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1.04</v>
      </c>
      <c r="P977" s="10">
        <f t="shared" si="61"/>
        <v>81.78</v>
      </c>
      <c r="Q977" s="13" t="s">
        <v>8323</v>
      </c>
      <c r="R977" s="13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18.75" hidden="1" customHeight="1" x14ac:dyDescent="0.25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2.0699999999999998</v>
      </c>
      <c r="P978" s="10">
        <f t="shared" si="61"/>
        <v>221.79</v>
      </c>
      <c r="Q978" s="13" t="s">
        <v>8313</v>
      </c>
      <c r="R978" s="13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18.75" hidden="1" customHeight="1" x14ac:dyDescent="0.25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1.06</v>
      </c>
      <c r="P979" s="10">
        <f t="shared" si="61"/>
        <v>59.7</v>
      </c>
      <c r="Q979" s="13" t="s">
        <v>8323</v>
      </c>
      <c r="R979" s="13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18.75" hidden="1" customHeight="1" x14ac:dyDescent="0.25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1.55</v>
      </c>
      <c r="P980" s="10">
        <f t="shared" si="61"/>
        <v>46.67</v>
      </c>
      <c r="Q980" s="13" t="s">
        <v>8327</v>
      </c>
      <c r="R980" s="13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18.75" hidden="1" customHeight="1" x14ac:dyDescent="0.25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1.24</v>
      </c>
      <c r="P981" s="10">
        <f t="shared" si="61"/>
        <v>80.27</v>
      </c>
      <c r="Q981" s="13" t="s">
        <v>8327</v>
      </c>
      <c r="R981" s="13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18.75" hidden="1" customHeight="1" x14ac:dyDescent="0.25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1.06</v>
      </c>
      <c r="P982" s="10">
        <f t="shared" si="61"/>
        <v>136.78</v>
      </c>
      <c r="Q982" s="13" t="s">
        <v>8323</v>
      </c>
      <c r="R982" s="13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18.75" hidden="1" customHeight="1" x14ac:dyDescent="0.25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1.02</v>
      </c>
      <c r="P983" s="10">
        <f t="shared" si="61"/>
        <v>55.37</v>
      </c>
      <c r="Q983" s="13" t="s">
        <v>8313</v>
      </c>
      <c r="R983" s="1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18.75" hidden="1" customHeight="1" x14ac:dyDescent="0.25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0.26</v>
      </c>
      <c r="P984" s="10">
        <f t="shared" si="61"/>
        <v>65.34</v>
      </c>
      <c r="Q984" s="13" t="s">
        <v>8323</v>
      </c>
      <c r="R984" s="13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18.75" hidden="1" customHeight="1" x14ac:dyDescent="0.25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0.15</v>
      </c>
      <c r="P985" s="10">
        <f t="shared" si="61"/>
        <v>45.41</v>
      </c>
      <c r="Q985" s="13" t="s">
        <v>8308</v>
      </c>
      <c r="R985" s="13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18.75" hidden="1" customHeight="1" x14ac:dyDescent="0.25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1.22</v>
      </c>
      <c r="P986" s="10">
        <f t="shared" si="61"/>
        <v>56.67</v>
      </c>
      <c r="Q986" s="13" t="s">
        <v>8311</v>
      </c>
      <c r="R986" s="13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18.75" hidden="1" customHeight="1" x14ac:dyDescent="0.25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0.27</v>
      </c>
      <c r="P987" s="10">
        <f t="shared" si="61"/>
        <v>291.33</v>
      </c>
      <c r="Q987" s="13" t="s">
        <v>8308</v>
      </c>
      <c r="R987" s="13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18.75" hidden="1" customHeight="1" x14ac:dyDescent="0.25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1.02</v>
      </c>
      <c r="P988" s="10">
        <f t="shared" si="61"/>
        <v>165.16</v>
      </c>
      <c r="Q988" s="13" t="s">
        <v>8327</v>
      </c>
      <c r="R988" s="13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18.75" hidden="1" customHeight="1" x14ac:dyDescent="0.25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1.02</v>
      </c>
      <c r="P989" s="10">
        <f t="shared" si="61"/>
        <v>82.54</v>
      </c>
      <c r="Q989" s="13" t="s">
        <v>8327</v>
      </c>
      <c r="R989" s="13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t="18.75" hidden="1" customHeight="1" x14ac:dyDescent="0.25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1.02</v>
      </c>
      <c r="P990" s="10">
        <f t="shared" si="61"/>
        <v>148.78</v>
      </c>
      <c r="Q990" s="13" t="s">
        <v>8327</v>
      </c>
      <c r="R990" s="13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18.75" hidden="1" customHeight="1" x14ac:dyDescent="0.25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1.02</v>
      </c>
      <c r="P991" s="10">
        <f t="shared" si="61"/>
        <v>78.209999999999994</v>
      </c>
      <c r="Q991" s="13" t="s">
        <v>8323</v>
      </c>
      <c r="R991" s="13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18.75" hidden="1" customHeight="1" x14ac:dyDescent="0.25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1.01</v>
      </c>
      <c r="P992" s="10">
        <f t="shared" si="61"/>
        <v>160.16</v>
      </c>
      <c r="Q992" s="13" t="s">
        <v>8321</v>
      </c>
      <c r="R992" s="13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18.75" hidden="1" customHeight="1" x14ac:dyDescent="0.25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1.01</v>
      </c>
      <c r="P993" s="10">
        <f t="shared" si="61"/>
        <v>81.069999999999993</v>
      </c>
      <c r="Q993" s="13" t="s">
        <v>8327</v>
      </c>
      <c r="R993" s="1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18.75" hidden="1" customHeight="1" x14ac:dyDescent="0.25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1.22</v>
      </c>
      <c r="P994" s="10">
        <f t="shared" si="61"/>
        <v>129.36000000000001</v>
      </c>
      <c r="Q994" s="13" t="s">
        <v>8323</v>
      </c>
      <c r="R994" s="13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18.75" hidden="1" customHeight="1" x14ac:dyDescent="0.25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1.01</v>
      </c>
      <c r="P995" s="10">
        <f t="shared" si="61"/>
        <v>110.49</v>
      </c>
      <c r="Q995" s="13" t="s">
        <v>8327</v>
      </c>
      <c r="R995" s="13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18.75" hidden="1" customHeight="1" x14ac:dyDescent="0.25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2.02</v>
      </c>
      <c r="P996" s="10">
        <f t="shared" si="61"/>
        <v>55.7</v>
      </c>
      <c r="Q996" s="13" t="s">
        <v>8327</v>
      </c>
      <c r="R996" s="13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18.75" hidden="1" customHeight="1" x14ac:dyDescent="0.25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0.26</v>
      </c>
      <c r="P997" s="10">
        <f t="shared" si="61"/>
        <v>116.56</v>
      </c>
      <c r="Q997" s="13" t="s">
        <v>8319</v>
      </c>
      <c r="R997" s="13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18.75" hidden="1" customHeight="1" x14ac:dyDescent="0.25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1.21</v>
      </c>
      <c r="P998" s="10">
        <f t="shared" si="61"/>
        <v>163.78</v>
      </c>
      <c r="Q998" s="13" t="s">
        <v>8327</v>
      </c>
      <c r="R998" s="13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18.75" hidden="1" customHeight="1" x14ac:dyDescent="0.25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1.01</v>
      </c>
      <c r="P999" s="10">
        <f t="shared" si="61"/>
        <v>147.71</v>
      </c>
      <c r="Q999" s="13" t="s">
        <v>8321</v>
      </c>
      <c r="R999" s="13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18.75" hidden="1" customHeight="1" x14ac:dyDescent="0.25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1.21</v>
      </c>
      <c r="P1000" s="10">
        <f t="shared" si="61"/>
        <v>37.130000000000003</v>
      </c>
      <c r="Q1000" s="13" t="s">
        <v>8327</v>
      </c>
      <c r="R1000" s="13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18.75" hidden="1" customHeight="1" x14ac:dyDescent="0.25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1.01</v>
      </c>
      <c r="P1001" s="10">
        <f t="shared" si="61"/>
        <v>53.47</v>
      </c>
      <c r="Q1001" s="13" t="s">
        <v>8327</v>
      </c>
      <c r="R1001" s="13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18.75" hidden="1" customHeight="1" x14ac:dyDescent="0.25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1.01</v>
      </c>
      <c r="P1002" s="10">
        <f t="shared" si="61"/>
        <v>137.31</v>
      </c>
      <c r="Q1002" s="13" t="s">
        <v>8327</v>
      </c>
      <c r="R1002" s="13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18.75" hidden="1" customHeight="1" x14ac:dyDescent="0.25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1.0900000000000001</v>
      </c>
      <c r="P1003" s="10">
        <f t="shared" si="61"/>
        <v>40.549999999999997</v>
      </c>
      <c r="Q1003" s="13" t="s">
        <v>8327</v>
      </c>
      <c r="R1003" s="1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18.75" hidden="1" customHeight="1" x14ac:dyDescent="0.25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5.03</v>
      </c>
      <c r="P1004" s="10">
        <f t="shared" si="61"/>
        <v>68.63</v>
      </c>
      <c r="Q1004" s="13" t="s">
        <v>8316</v>
      </c>
      <c r="R1004" s="13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18.75" hidden="1" customHeight="1" x14ac:dyDescent="0.25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1.21</v>
      </c>
      <c r="P1005" s="10">
        <f t="shared" si="61"/>
        <v>71.790000000000006</v>
      </c>
      <c r="Q1005" s="13" t="s">
        <v>8323</v>
      </c>
      <c r="R1005" s="13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18.75" hidden="1" customHeight="1" x14ac:dyDescent="0.25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1.26</v>
      </c>
      <c r="P1006" s="10">
        <f t="shared" si="61"/>
        <v>58.53</v>
      </c>
      <c r="Q1006" s="13" t="s">
        <v>8313</v>
      </c>
      <c r="R1006" s="13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18.75" hidden="1" customHeight="1" x14ac:dyDescent="0.25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1</v>
      </c>
      <c r="P1007" s="10">
        <f t="shared" si="61"/>
        <v>215.25</v>
      </c>
      <c r="Q1007" s="13" t="s">
        <v>8323</v>
      </c>
      <c r="R1007" s="13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18.75" hidden="1" customHeight="1" x14ac:dyDescent="0.25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1.21</v>
      </c>
      <c r="P1008" s="10">
        <f t="shared" si="61"/>
        <v>80.33</v>
      </c>
      <c r="Q1008" s="13" t="s">
        <v>8321</v>
      </c>
      <c r="R1008" s="13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18.75" hidden="1" customHeight="1" x14ac:dyDescent="0.25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1</v>
      </c>
      <c r="P1009" s="10">
        <f t="shared" si="61"/>
        <v>89.93</v>
      </c>
      <c r="Q1009" s="13" t="s">
        <v>8313</v>
      </c>
      <c r="R1009" s="13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18.75" hidden="1" customHeight="1" x14ac:dyDescent="0.25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</v>
      </c>
      <c r="P1010" s="10">
        <f t="shared" si="61"/>
        <v>188.13</v>
      </c>
      <c r="Q1010" s="13" t="s">
        <v>8327</v>
      </c>
      <c r="R1010" s="13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18.75" hidden="1" customHeight="1" x14ac:dyDescent="0.25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1.2</v>
      </c>
      <c r="P1011" s="10">
        <f t="shared" si="61"/>
        <v>34.01</v>
      </c>
      <c r="Q1011" s="13" t="s">
        <v>8327</v>
      </c>
      <c r="R1011" s="13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18.75" hidden="1" customHeight="1" x14ac:dyDescent="0.25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0.01</v>
      </c>
      <c r="P1012" s="10">
        <f t="shared" si="61"/>
        <v>859.86</v>
      </c>
      <c r="Q1012" s="13" t="s">
        <v>8308</v>
      </c>
      <c r="R1012" s="13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18.75" hidden="1" customHeight="1" x14ac:dyDescent="0.25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</v>
      </c>
      <c r="P1013" s="10">
        <f t="shared" si="61"/>
        <v>127.81</v>
      </c>
      <c r="Q1013" s="13" t="s">
        <v>8323</v>
      </c>
      <c r="R1013" s="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18.75" hidden="1" customHeight="1" x14ac:dyDescent="0.25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1.2</v>
      </c>
      <c r="P1014" s="10">
        <f t="shared" si="61"/>
        <v>46.88</v>
      </c>
      <c r="Q1014" s="13" t="s">
        <v>8321</v>
      </c>
      <c r="R1014" s="13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18.75" hidden="1" customHeight="1" x14ac:dyDescent="0.25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1</v>
      </c>
      <c r="P1015" s="10">
        <f t="shared" si="61"/>
        <v>93.76</v>
      </c>
      <c r="Q1015" s="13" t="s">
        <v>8323</v>
      </c>
      <c r="R1015" s="13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18.75" hidden="1" customHeight="1" x14ac:dyDescent="0.25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1.2</v>
      </c>
      <c r="P1016" s="10">
        <f t="shared" si="61"/>
        <v>98.36</v>
      </c>
      <c r="Q1016" s="13" t="s">
        <v>8321</v>
      </c>
      <c r="R1016" s="13" t="s">
        <v>8332</v>
      </c>
      <c r="S1016" s="17">
        <f t="shared" si="62"/>
        <v>42457.623923611114</v>
      </c>
      <c r="T1016" s="17">
        <f t="shared" si="63"/>
        <v>42487.623923611114</v>
      </c>
    </row>
    <row r="1017" spans="1:20" ht="18.75" hidden="1" customHeight="1" x14ac:dyDescent="0.25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2.4</v>
      </c>
      <c r="P1017" s="10">
        <f t="shared" si="61"/>
        <v>41.38</v>
      </c>
      <c r="Q1017" s="13" t="s">
        <v>8321</v>
      </c>
      <c r="R1017" s="13" t="s">
        <v>8322</v>
      </c>
      <c r="S1017" s="17">
        <f t="shared" si="62"/>
        <v>40555.24800925926</v>
      </c>
      <c r="T1017" s="17">
        <f t="shared" si="63"/>
        <v>40600.24800925926</v>
      </c>
    </row>
    <row r="1018" spans="1:20" ht="18.75" hidden="1" customHeight="1" x14ac:dyDescent="0.25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1</v>
      </c>
      <c r="P1018" s="10">
        <f t="shared" si="61"/>
        <v>600</v>
      </c>
      <c r="Q1018" s="13" t="s">
        <v>8327</v>
      </c>
      <c r="R1018" s="13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18.75" hidden="1" customHeight="1" x14ac:dyDescent="0.25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1</v>
      </c>
      <c r="P1019" s="10">
        <f t="shared" si="61"/>
        <v>63.83</v>
      </c>
      <c r="Q1019" s="13" t="s">
        <v>8323</v>
      </c>
      <c r="R1019" s="13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18.75" hidden="1" customHeight="1" x14ac:dyDescent="0.25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1</v>
      </c>
      <c r="P1020" s="10">
        <f t="shared" si="61"/>
        <v>72.290000000000006</v>
      </c>
      <c r="Q1020" s="13" t="s">
        <v>8323</v>
      </c>
      <c r="R1020" s="13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18.75" hidden="1" customHeight="1" x14ac:dyDescent="0.25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1.02</v>
      </c>
      <c r="P1021" s="10">
        <f t="shared" si="61"/>
        <v>230.19</v>
      </c>
      <c r="Q1021" s="13" t="s">
        <v>8311</v>
      </c>
      <c r="R1021" s="13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18.75" hidden="1" customHeight="1" x14ac:dyDescent="0.25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1.19</v>
      </c>
      <c r="P1022" s="10">
        <f t="shared" si="61"/>
        <v>97.38</v>
      </c>
      <c r="Q1022" s="13" t="s">
        <v>8323</v>
      </c>
      <c r="R1022" s="13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18.75" hidden="1" customHeight="1" x14ac:dyDescent="0.25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1.48</v>
      </c>
      <c r="P1023" s="10">
        <f t="shared" si="61"/>
        <v>120.86</v>
      </c>
      <c r="Q1023" s="13" t="s">
        <v>8308</v>
      </c>
      <c r="R1023" s="1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18.75" hidden="1" customHeight="1" x14ac:dyDescent="0.25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1.18</v>
      </c>
      <c r="P1024" s="10">
        <f t="shared" si="61"/>
        <v>64.95</v>
      </c>
      <c r="Q1024" s="13" t="s">
        <v>8321</v>
      </c>
      <c r="R1024" s="13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18.75" hidden="1" customHeight="1" x14ac:dyDescent="0.25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1.69</v>
      </c>
      <c r="P1025" s="10">
        <f t="shared" si="61"/>
        <v>32.82</v>
      </c>
      <c r="Q1025" s="13" t="s">
        <v>8316</v>
      </c>
      <c r="R1025" s="13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18.75" hidden="1" customHeight="1" x14ac:dyDescent="0.25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1.48</v>
      </c>
      <c r="P1026" s="10">
        <f t="shared" si="61"/>
        <v>95.23</v>
      </c>
      <c r="Q1026" s="13" t="s">
        <v>8321</v>
      </c>
      <c r="R1026" s="13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18.75" hidden="1" customHeight="1" x14ac:dyDescent="0.25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ROUND(E1027/D1027,2)</f>
        <v>0.49</v>
      </c>
      <c r="P1027" s="10">
        <f t="shared" ref="P1027:P1090" si="65">ROUND(E1027/L1027,2)</f>
        <v>42.16</v>
      </c>
      <c r="Q1027" s="13" t="s">
        <v>8313</v>
      </c>
      <c r="R1027" s="13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18.75" hidden="1" customHeight="1" x14ac:dyDescent="0.25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0.12</v>
      </c>
      <c r="P1028" s="10">
        <f t="shared" si="65"/>
        <v>83.94</v>
      </c>
      <c r="Q1028" s="13" t="s">
        <v>8308</v>
      </c>
      <c r="R1028" s="13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18.75" hidden="1" customHeight="1" x14ac:dyDescent="0.25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0.12</v>
      </c>
      <c r="P1029" s="10">
        <f t="shared" si="65"/>
        <v>69.12</v>
      </c>
      <c r="Q1029" s="13" t="s">
        <v>8319</v>
      </c>
      <c r="R1029" s="13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t="18.75" hidden="1" customHeight="1" x14ac:dyDescent="0.25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1.08</v>
      </c>
      <c r="P1030" s="10">
        <f t="shared" si="65"/>
        <v>61.03</v>
      </c>
      <c r="Q1030" s="13" t="s">
        <v>8327</v>
      </c>
      <c r="R1030" s="13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18.75" hidden="1" customHeight="1" x14ac:dyDescent="0.25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0.23</v>
      </c>
      <c r="P1031" s="10">
        <f t="shared" si="65"/>
        <v>130.09</v>
      </c>
      <c r="Q1031" s="13" t="s">
        <v>8323</v>
      </c>
      <c r="R1031" s="13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18.75" hidden="1" customHeight="1" x14ac:dyDescent="0.25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1.06</v>
      </c>
      <c r="P1032" s="10">
        <f t="shared" si="65"/>
        <v>56.2</v>
      </c>
      <c r="Q1032" s="13" t="s">
        <v>8323</v>
      </c>
      <c r="R1032" s="13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18.75" hidden="1" customHeight="1" x14ac:dyDescent="0.25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1.17</v>
      </c>
      <c r="P1033" s="10">
        <f t="shared" si="65"/>
        <v>44.86</v>
      </c>
      <c r="Q1033" s="13" t="s">
        <v>8323</v>
      </c>
      <c r="R1033" s="1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18.75" hidden="1" customHeight="1" x14ac:dyDescent="0.25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1.17</v>
      </c>
      <c r="P1034" s="10">
        <f t="shared" si="65"/>
        <v>60.74</v>
      </c>
      <c r="Q1034" s="13" t="s">
        <v>8327</v>
      </c>
      <c r="R1034" s="13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18.75" hidden="1" customHeight="1" x14ac:dyDescent="0.25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1.94</v>
      </c>
      <c r="P1035" s="10">
        <f t="shared" si="65"/>
        <v>36.630000000000003</v>
      </c>
      <c r="Q1035" s="13" t="s">
        <v>8327</v>
      </c>
      <c r="R1035" s="13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18.75" hidden="1" customHeight="1" x14ac:dyDescent="0.25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1.1599999999999999</v>
      </c>
      <c r="P1036" s="10">
        <f t="shared" si="65"/>
        <v>73.58</v>
      </c>
      <c r="Q1036" s="13" t="s">
        <v>8323</v>
      </c>
      <c r="R1036" s="13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18.75" hidden="1" customHeight="1" x14ac:dyDescent="0.25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1.1599999999999999</v>
      </c>
      <c r="P1037" s="10">
        <f t="shared" si="65"/>
        <v>414.29</v>
      </c>
      <c r="Q1037" s="13" t="s">
        <v>8313</v>
      </c>
      <c r="R1037" s="13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18.75" hidden="1" customHeight="1" x14ac:dyDescent="0.25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1.05</v>
      </c>
      <c r="P1038" s="10">
        <f t="shared" si="65"/>
        <v>65.58</v>
      </c>
      <c r="Q1038" s="13" t="s">
        <v>8323</v>
      </c>
      <c r="R1038" s="13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18.75" hidden="1" customHeight="1" x14ac:dyDescent="0.25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0.12</v>
      </c>
      <c r="P1039" s="10">
        <f t="shared" si="65"/>
        <v>127.93</v>
      </c>
      <c r="Q1039" s="13" t="s">
        <v>8308</v>
      </c>
      <c r="R1039" s="13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18.75" hidden="1" customHeight="1" x14ac:dyDescent="0.25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1.91</v>
      </c>
      <c r="P1040" s="10">
        <f t="shared" si="65"/>
        <v>358.69</v>
      </c>
      <c r="Q1040" s="13" t="s">
        <v>8323</v>
      </c>
      <c r="R1040" s="13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18.75" hidden="1" customHeight="1" x14ac:dyDescent="0.25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1.1399999999999999</v>
      </c>
      <c r="P1041" s="10">
        <f t="shared" si="65"/>
        <v>63.48</v>
      </c>
      <c r="Q1041" s="13" t="s">
        <v>8327</v>
      </c>
      <c r="R1041" s="13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18.75" hidden="1" customHeight="1" x14ac:dyDescent="0.25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1.1399999999999999</v>
      </c>
      <c r="P1042" s="10">
        <f t="shared" si="65"/>
        <v>82.61</v>
      </c>
      <c r="Q1042" s="13" t="s">
        <v>8323</v>
      </c>
      <c r="R1042" s="13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18.75" hidden="1" customHeight="1" x14ac:dyDescent="0.25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1.1399999999999999</v>
      </c>
      <c r="P1043" s="10">
        <f t="shared" si="65"/>
        <v>80.23</v>
      </c>
      <c r="Q1043" s="13" t="s">
        <v>8323</v>
      </c>
      <c r="R1043" s="1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18.75" hidden="1" customHeight="1" x14ac:dyDescent="0.25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0.21</v>
      </c>
      <c r="P1044" s="10">
        <f t="shared" si="65"/>
        <v>189.33</v>
      </c>
      <c r="Q1044" s="13" t="s">
        <v>8327</v>
      </c>
      <c r="R1044" s="13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18.75" hidden="1" customHeight="1" x14ac:dyDescent="0.25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1.1299999999999999</v>
      </c>
      <c r="P1045" s="10">
        <f t="shared" si="65"/>
        <v>83.43</v>
      </c>
      <c r="Q1045" s="13" t="s">
        <v>8323</v>
      </c>
      <c r="R1045" s="13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18.75" hidden="1" customHeight="1" x14ac:dyDescent="0.25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1.1299999999999999</v>
      </c>
      <c r="P1046" s="10">
        <f t="shared" si="65"/>
        <v>107</v>
      </c>
      <c r="Q1046" s="13" t="s">
        <v>8323</v>
      </c>
      <c r="R1046" s="13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18.75" hidden="1" customHeight="1" x14ac:dyDescent="0.25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3.78</v>
      </c>
      <c r="P1047" s="10">
        <f t="shared" si="65"/>
        <v>40.76</v>
      </c>
      <c r="Q1047" s="13" t="s">
        <v>8311</v>
      </c>
      <c r="R1047" s="13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18.75" hidden="1" customHeight="1" x14ac:dyDescent="0.25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1.1299999999999999</v>
      </c>
      <c r="P1048" s="10">
        <f t="shared" si="65"/>
        <v>68.25</v>
      </c>
      <c r="Q1048" s="13" t="s">
        <v>8323</v>
      </c>
      <c r="R1048" s="13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18.75" hidden="1" customHeight="1" x14ac:dyDescent="0.25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1.42</v>
      </c>
      <c r="P1049" s="10">
        <f t="shared" si="65"/>
        <v>115.51</v>
      </c>
      <c r="Q1049" s="13" t="s">
        <v>8321</v>
      </c>
      <c r="R1049" s="13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18.75" hidden="1" customHeight="1" x14ac:dyDescent="0.25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1.03</v>
      </c>
      <c r="P1050" s="10">
        <f t="shared" si="65"/>
        <v>47.13</v>
      </c>
      <c r="Q1050" s="13" t="s">
        <v>8313</v>
      </c>
      <c r="R1050" s="13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18.75" hidden="1" customHeight="1" x14ac:dyDescent="0.25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1.1299999999999999</v>
      </c>
      <c r="P1051" s="10">
        <f t="shared" si="65"/>
        <v>144.91</v>
      </c>
      <c r="Q1051" s="13" t="s">
        <v>8321</v>
      </c>
      <c r="R1051" s="13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18.75" hidden="1" customHeight="1" x14ac:dyDescent="0.25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1.03</v>
      </c>
      <c r="P1052" s="10">
        <f t="shared" si="65"/>
        <v>68.010000000000005</v>
      </c>
      <c r="Q1052" s="13" t="s">
        <v>8327</v>
      </c>
      <c r="R1052" s="13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18.75" hidden="1" customHeight="1" x14ac:dyDescent="0.25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1.1299999999999999</v>
      </c>
      <c r="P1053" s="10">
        <f t="shared" si="65"/>
        <v>78.260000000000005</v>
      </c>
      <c r="Q1053" s="13" t="s">
        <v>8323</v>
      </c>
      <c r="R1053" s="1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18.75" hidden="1" customHeight="1" x14ac:dyDescent="0.25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1.1299999999999999</v>
      </c>
      <c r="P1054" s="10">
        <f t="shared" si="65"/>
        <v>110.47</v>
      </c>
      <c r="Q1054" s="13" t="s">
        <v>8321</v>
      </c>
      <c r="R1054" s="13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18.75" hidden="1" customHeight="1" x14ac:dyDescent="0.25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1.02</v>
      </c>
      <c r="P1055" s="10">
        <f t="shared" si="65"/>
        <v>66.150000000000006</v>
      </c>
      <c r="Q1055" s="13" t="s">
        <v>8323</v>
      </c>
      <c r="R1055" s="13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18.75" hidden="1" customHeight="1" x14ac:dyDescent="0.25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0.19</v>
      </c>
      <c r="P1056" s="10">
        <f t="shared" si="65"/>
        <v>95.28</v>
      </c>
      <c r="Q1056" s="13" t="s">
        <v>8308</v>
      </c>
      <c r="R1056" s="13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18.75" hidden="1" customHeight="1" x14ac:dyDescent="0.25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1.07</v>
      </c>
      <c r="P1057" s="10">
        <f t="shared" si="65"/>
        <v>70.209999999999994</v>
      </c>
      <c r="Q1057" s="13" t="s">
        <v>8327</v>
      </c>
      <c r="R1057" s="13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t="18.75" hidden="1" customHeight="1" x14ac:dyDescent="0.25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1.1200000000000001</v>
      </c>
      <c r="P1058" s="10">
        <f t="shared" si="65"/>
        <v>69.19</v>
      </c>
      <c r="Q1058" s="13" t="s">
        <v>8323</v>
      </c>
      <c r="R1058" s="13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18.75" hidden="1" customHeight="1" x14ac:dyDescent="0.25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1.02</v>
      </c>
      <c r="P1059" s="10">
        <f t="shared" si="65"/>
        <v>62.92</v>
      </c>
      <c r="Q1059" s="13" t="s">
        <v>8323</v>
      </c>
      <c r="R1059" s="13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18.75" hidden="1" customHeight="1" x14ac:dyDescent="0.25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1.6</v>
      </c>
      <c r="P1060" s="10">
        <f t="shared" si="65"/>
        <v>109.78</v>
      </c>
      <c r="Q1060" s="13" t="s">
        <v>8321</v>
      </c>
      <c r="R1060" s="13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18.75" hidden="1" customHeight="1" x14ac:dyDescent="0.25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1.1200000000000001</v>
      </c>
      <c r="P1061" s="10">
        <f t="shared" si="65"/>
        <v>53.19</v>
      </c>
      <c r="Q1061" s="13" t="s">
        <v>8311</v>
      </c>
      <c r="R1061" s="13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18.75" hidden="1" customHeight="1" x14ac:dyDescent="0.25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1.01</v>
      </c>
      <c r="P1062" s="10">
        <f t="shared" si="65"/>
        <v>113.88</v>
      </c>
      <c r="Q1062" s="13" t="s">
        <v>8327</v>
      </c>
      <c r="R1062" s="13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18.75" hidden="1" customHeight="1" x14ac:dyDescent="0.25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2.79</v>
      </c>
      <c r="P1063" s="10">
        <f t="shared" si="65"/>
        <v>23.52</v>
      </c>
      <c r="Q1063" s="13" t="s">
        <v>8308</v>
      </c>
      <c r="R1063" s="1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18.75" hidden="1" customHeight="1" x14ac:dyDescent="0.25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1.1100000000000001</v>
      </c>
      <c r="P1064" s="10">
        <f t="shared" si="65"/>
        <v>50.18</v>
      </c>
      <c r="Q1064" s="13" t="s">
        <v>8321</v>
      </c>
      <c r="R1064" s="13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18.75" hidden="1" customHeight="1" x14ac:dyDescent="0.25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0.25</v>
      </c>
      <c r="P1065" s="10">
        <f t="shared" si="65"/>
        <v>168.39</v>
      </c>
      <c r="Q1065" s="13" t="s">
        <v>8319</v>
      </c>
      <c r="R1065" s="13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18.75" hidden="1" customHeight="1" x14ac:dyDescent="0.25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1.1100000000000001</v>
      </c>
      <c r="P1066" s="10">
        <f t="shared" si="65"/>
        <v>95.78</v>
      </c>
      <c r="Q1066" s="13" t="s">
        <v>8321</v>
      </c>
      <c r="R1066" s="13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18.75" hidden="1" customHeight="1" x14ac:dyDescent="0.25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1.1100000000000001</v>
      </c>
      <c r="P1067" s="10">
        <f t="shared" si="65"/>
        <v>554</v>
      </c>
      <c r="Q1067" s="13" t="s">
        <v>8327</v>
      </c>
      <c r="R1067" s="13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18.75" hidden="1" customHeight="1" x14ac:dyDescent="0.25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1.1100000000000001</v>
      </c>
      <c r="P1068" s="10">
        <f t="shared" si="65"/>
        <v>63.62</v>
      </c>
      <c r="Q1068" s="13" t="s">
        <v>8327</v>
      </c>
      <c r="R1068" s="13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18.75" hidden="1" customHeight="1" x14ac:dyDescent="0.25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1.2</v>
      </c>
      <c r="P1069" s="10">
        <f t="shared" si="65"/>
        <v>48.13</v>
      </c>
      <c r="Q1069" s="13" t="s">
        <v>8316</v>
      </c>
      <c r="R1069" s="13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18.75" hidden="1" customHeight="1" x14ac:dyDescent="0.25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1.1100000000000001</v>
      </c>
      <c r="P1070" s="10">
        <f t="shared" si="65"/>
        <v>40.630000000000003</v>
      </c>
      <c r="Q1070" s="13" t="s">
        <v>8323</v>
      </c>
      <c r="R1070" s="13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18.75" hidden="1" customHeight="1" x14ac:dyDescent="0.25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1</v>
      </c>
      <c r="P1071" s="10">
        <f t="shared" si="65"/>
        <v>69.819999999999993</v>
      </c>
      <c r="Q1071" s="13" t="s">
        <v>8323</v>
      </c>
      <c r="R1071" s="13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18.75" hidden="1" customHeight="1" x14ac:dyDescent="0.25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1.1000000000000001</v>
      </c>
      <c r="P1072" s="10">
        <f t="shared" si="65"/>
        <v>166.97</v>
      </c>
      <c r="Q1072" s="13" t="s">
        <v>8323</v>
      </c>
      <c r="R1072" s="13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18.75" hidden="1" customHeight="1" x14ac:dyDescent="0.25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2.2000000000000002</v>
      </c>
      <c r="P1073" s="10">
        <f t="shared" si="65"/>
        <v>37.479999999999997</v>
      </c>
      <c r="Q1073" s="13" t="s">
        <v>8316</v>
      </c>
      <c r="R1073" s="13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18.75" hidden="1" customHeight="1" x14ac:dyDescent="0.25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1.1000000000000001</v>
      </c>
      <c r="P1074" s="10">
        <f t="shared" si="65"/>
        <v>68.86</v>
      </c>
      <c r="Q1074" s="13" t="s">
        <v>8319</v>
      </c>
      <c r="R1074" s="13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18.75" hidden="1" customHeight="1" x14ac:dyDescent="0.25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</v>
      </c>
      <c r="P1075" s="10">
        <f t="shared" si="65"/>
        <v>125.09</v>
      </c>
      <c r="Q1075" s="13" t="s">
        <v>8323</v>
      </c>
      <c r="R1075" s="13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18.75" hidden="1" customHeight="1" x14ac:dyDescent="0.25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1.1000000000000001</v>
      </c>
      <c r="P1076" s="10">
        <f t="shared" si="65"/>
        <v>72.38</v>
      </c>
      <c r="Q1076" s="13" t="s">
        <v>8323</v>
      </c>
      <c r="R1076" s="13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18.75" hidden="1" customHeight="1" x14ac:dyDescent="0.25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</v>
      </c>
      <c r="P1077" s="10">
        <f t="shared" si="65"/>
        <v>305.56</v>
      </c>
      <c r="Q1077" s="13" t="s">
        <v>8327</v>
      </c>
      <c r="R1077" s="13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18.75" hidden="1" customHeight="1" x14ac:dyDescent="0.25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1.37</v>
      </c>
      <c r="P1078" s="10">
        <f t="shared" si="65"/>
        <v>69.569999999999993</v>
      </c>
      <c r="Q1078" s="13" t="s">
        <v>8316</v>
      </c>
      <c r="R1078" s="13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18.75" hidden="1" customHeight="1" x14ac:dyDescent="0.25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1.1000000000000001</v>
      </c>
      <c r="P1079" s="10">
        <f t="shared" si="65"/>
        <v>50.75</v>
      </c>
      <c r="Q1079" s="13" t="s">
        <v>8323</v>
      </c>
      <c r="R1079" s="13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18.75" hidden="1" customHeight="1" x14ac:dyDescent="0.25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1.1000000000000001</v>
      </c>
      <c r="P1080" s="10">
        <f t="shared" si="65"/>
        <v>91.3</v>
      </c>
      <c r="Q1080" s="13" t="s">
        <v>8323</v>
      </c>
      <c r="R1080" s="13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18.75" hidden="1" customHeight="1" x14ac:dyDescent="0.25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1.0900000000000001</v>
      </c>
      <c r="P1081" s="10">
        <f t="shared" si="65"/>
        <v>54.69</v>
      </c>
      <c r="Q1081" s="13" t="s">
        <v>8311</v>
      </c>
      <c r="R1081" s="13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18.75" hidden="1" customHeight="1" x14ac:dyDescent="0.25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1.37</v>
      </c>
      <c r="P1082" s="10">
        <f t="shared" si="65"/>
        <v>70.06</v>
      </c>
      <c r="Q1082" s="13" t="s">
        <v>8327</v>
      </c>
      <c r="R1082" s="13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18.75" hidden="1" customHeight="1" x14ac:dyDescent="0.25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1.0900000000000001</v>
      </c>
      <c r="P1083" s="10">
        <f t="shared" si="65"/>
        <v>74.819999999999993</v>
      </c>
      <c r="Q1083" s="13" t="s">
        <v>8323</v>
      </c>
      <c r="R1083" s="1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18.75" hidden="1" customHeight="1" x14ac:dyDescent="0.25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1.36</v>
      </c>
      <c r="P1084" s="10">
        <f t="shared" si="65"/>
        <v>160.47</v>
      </c>
      <c r="Q1084" s="13" t="s">
        <v>8321</v>
      </c>
      <c r="R1084" s="13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18.75" hidden="1" customHeight="1" x14ac:dyDescent="0.25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0.35</v>
      </c>
      <c r="P1085" s="10">
        <f t="shared" si="65"/>
        <v>104.85</v>
      </c>
      <c r="Q1085" s="13" t="s">
        <v>8313</v>
      </c>
      <c r="R1085" s="13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18.75" hidden="1" customHeight="1" x14ac:dyDescent="0.25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1.56</v>
      </c>
      <c r="P1086" s="10">
        <f t="shared" si="65"/>
        <v>36.53</v>
      </c>
      <c r="Q1086" s="13" t="s">
        <v>8311</v>
      </c>
      <c r="R1086" s="13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18.75" hidden="1" customHeight="1" x14ac:dyDescent="0.25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2.72</v>
      </c>
      <c r="P1087" s="10">
        <f t="shared" si="65"/>
        <v>48.54</v>
      </c>
      <c r="Q1087" s="13" t="s">
        <v>8327</v>
      </c>
      <c r="R1087" s="13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18.75" hidden="1" customHeight="1" x14ac:dyDescent="0.25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1.0900000000000001</v>
      </c>
      <c r="P1088" s="10">
        <f t="shared" si="65"/>
        <v>61.04</v>
      </c>
      <c r="Q1088" s="13" t="s">
        <v>8327</v>
      </c>
      <c r="R1088" s="13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18.75" hidden="1" customHeight="1" x14ac:dyDescent="0.25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0.32</v>
      </c>
      <c r="P1089" s="10">
        <f t="shared" si="65"/>
        <v>115.55</v>
      </c>
      <c r="Q1089" s="13" t="s">
        <v>8311</v>
      </c>
      <c r="R1089" s="13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18.75" hidden="1" customHeight="1" x14ac:dyDescent="0.25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1.0900000000000001</v>
      </c>
      <c r="P1090" s="10">
        <f t="shared" si="65"/>
        <v>54.3</v>
      </c>
      <c r="Q1090" s="13" t="s">
        <v>8323</v>
      </c>
      <c r="R1090" s="13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18.75" hidden="1" customHeight="1" x14ac:dyDescent="0.25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ROUND(E1091/D1091,2)</f>
        <v>0.15</v>
      </c>
      <c r="P1091" s="10">
        <f t="shared" ref="P1091:P1154" si="69">ROUND(E1091/L1091,2)</f>
        <v>71.34</v>
      </c>
      <c r="Q1091" s="13" t="s">
        <v>8313</v>
      </c>
      <c r="R1091" s="13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18.75" hidden="1" customHeight="1" x14ac:dyDescent="0.25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2.71</v>
      </c>
      <c r="P1092" s="10">
        <f t="shared" si="69"/>
        <v>53.08</v>
      </c>
      <c r="Q1092" s="13" t="s">
        <v>8316</v>
      </c>
      <c r="R1092" s="13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18.75" hidden="1" customHeight="1" x14ac:dyDescent="0.25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1.55</v>
      </c>
      <c r="P1093" s="10">
        <f t="shared" si="69"/>
        <v>102.08</v>
      </c>
      <c r="Q1093" s="13" t="s">
        <v>8321</v>
      </c>
      <c r="R1093" s="13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t="18.75" hidden="1" customHeight="1" x14ac:dyDescent="0.25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1.08</v>
      </c>
      <c r="P1094" s="10">
        <f t="shared" si="69"/>
        <v>94.91</v>
      </c>
      <c r="Q1094" s="13" t="s">
        <v>8323</v>
      </c>
      <c r="R1094" s="13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18.75" hidden="1" customHeight="1" x14ac:dyDescent="0.25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1.2</v>
      </c>
      <c r="P1095" s="10">
        <f t="shared" si="69"/>
        <v>50.93</v>
      </c>
      <c r="Q1095" s="13" t="s">
        <v>8327</v>
      </c>
      <c r="R1095" s="13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18.75" hidden="1" customHeight="1" x14ac:dyDescent="0.25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1.08</v>
      </c>
      <c r="P1096" s="10">
        <f t="shared" si="69"/>
        <v>154.16999999999999</v>
      </c>
      <c r="Q1096" s="13" t="s">
        <v>8308</v>
      </c>
      <c r="R1096" s="13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18.75" hidden="1" customHeight="1" x14ac:dyDescent="0.25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0.31</v>
      </c>
      <c r="P1097" s="10">
        <f t="shared" si="69"/>
        <v>71.87</v>
      </c>
      <c r="Q1097" s="13" t="s">
        <v>8313</v>
      </c>
      <c r="R1097" s="13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18.75" hidden="1" customHeight="1" x14ac:dyDescent="0.25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1.08</v>
      </c>
      <c r="P1098" s="10">
        <f t="shared" si="69"/>
        <v>45.67</v>
      </c>
      <c r="Q1098" s="13" t="s">
        <v>8321</v>
      </c>
      <c r="R1098" s="13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18.75" hidden="1" customHeight="1" x14ac:dyDescent="0.25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1.08</v>
      </c>
      <c r="P1099" s="10">
        <f t="shared" si="69"/>
        <v>76.87</v>
      </c>
      <c r="Q1099" s="13" t="s">
        <v>8321</v>
      </c>
      <c r="R1099" s="13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18.75" hidden="1" customHeight="1" x14ac:dyDescent="0.25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0.9</v>
      </c>
      <c r="P1100" s="10">
        <f t="shared" si="69"/>
        <v>145.41</v>
      </c>
      <c r="Q1100" s="13" t="s">
        <v>8323</v>
      </c>
      <c r="R1100" s="13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18.75" hidden="1" customHeight="1" x14ac:dyDescent="0.25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1.08</v>
      </c>
      <c r="P1101" s="10">
        <f t="shared" si="69"/>
        <v>76.8</v>
      </c>
      <c r="Q1101" s="13" t="s">
        <v>8323</v>
      </c>
      <c r="R1101" s="13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18.75" hidden="1" customHeight="1" x14ac:dyDescent="0.25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1.39</v>
      </c>
      <c r="P1102" s="10">
        <f t="shared" si="69"/>
        <v>116.65</v>
      </c>
      <c r="Q1102" s="13" t="s">
        <v>8323</v>
      </c>
      <c r="R1102" s="13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18.75" hidden="1" customHeight="1" x14ac:dyDescent="0.25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1.02</v>
      </c>
      <c r="P1103" s="10">
        <f t="shared" si="69"/>
        <v>83.75</v>
      </c>
      <c r="Q1103" s="13" t="s">
        <v>8321</v>
      </c>
      <c r="R1103" s="1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18.75" hidden="1" customHeight="1" x14ac:dyDescent="0.25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1.07</v>
      </c>
      <c r="P1104" s="10">
        <f t="shared" si="69"/>
        <v>68.709999999999994</v>
      </c>
      <c r="Q1104" s="13" t="s">
        <v>8327</v>
      </c>
      <c r="R1104" s="13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18.75" hidden="1" customHeight="1" x14ac:dyDescent="0.25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1.6</v>
      </c>
      <c r="P1105" s="10">
        <f t="shared" si="69"/>
        <v>40.29</v>
      </c>
      <c r="Q1105" s="13" t="s">
        <v>8323</v>
      </c>
      <c r="R1105" s="13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18.75" hidden="1" customHeight="1" x14ac:dyDescent="0.25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1.07</v>
      </c>
      <c r="P1106" s="10">
        <f t="shared" si="69"/>
        <v>73.36</v>
      </c>
      <c r="Q1106" s="13" t="s">
        <v>8327</v>
      </c>
      <c r="R1106" s="13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18.75" hidden="1" customHeight="1" x14ac:dyDescent="0.25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1.07</v>
      </c>
      <c r="P1107" s="10">
        <f t="shared" si="69"/>
        <v>74.209999999999994</v>
      </c>
      <c r="Q1107" s="13" t="s">
        <v>8323</v>
      </c>
      <c r="R1107" s="13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18.75" hidden="1" customHeight="1" x14ac:dyDescent="0.25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1.27</v>
      </c>
      <c r="P1108" s="10">
        <f t="shared" si="69"/>
        <v>59.23</v>
      </c>
      <c r="Q1108" s="13" t="s">
        <v>8327</v>
      </c>
      <c r="R1108" s="13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18.75" hidden="1" customHeight="1" x14ac:dyDescent="0.25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1.07</v>
      </c>
      <c r="P1109" s="10">
        <f t="shared" si="69"/>
        <v>108.78</v>
      </c>
      <c r="Q1109" s="13" t="s">
        <v>8313</v>
      </c>
      <c r="R1109" s="13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18.75" hidden="1" customHeight="1" x14ac:dyDescent="0.25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0.27</v>
      </c>
      <c r="P1110" s="10">
        <f t="shared" si="69"/>
        <v>70.11</v>
      </c>
      <c r="Q1110" s="13" t="s">
        <v>8323</v>
      </c>
      <c r="R1110" s="13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18.75" hidden="1" customHeight="1" x14ac:dyDescent="0.25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1.77</v>
      </c>
      <c r="P1111" s="10">
        <f t="shared" si="69"/>
        <v>81.89</v>
      </c>
      <c r="Q1111" s="13" t="s">
        <v>8321</v>
      </c>
      <c r="R1111" s="13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18.75" hidden="1" customHeight="1" x14ac:dyDescent="0.25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1.1599999999999999</v>
      </c>
      <c r="P1112" s="10">
        <f t="shared" si="69"/>
        <v>50.69</v>
      </c>
      <c r="Q1112" s="13" t="s">
        <v>8327</v>
      </c>
      <c r="R1112" s="13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18.75" hidden="1" customHeight="1" x14ac:dyDescent="0.25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1.33</v>
      </c>
      <c r="P1113" s="10">
        <f t="shared" si="69"/>
        <v>82.94</v>
      </c>
      <c r="Q1113" s="13" t="s">
        <v>8323</v>
      </c>
      <c r="R1113" s="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18.75" hidden="1" customHeight="1" x14ac:dyDescent="0.25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1.06</v>
      </c>
      <c r="P1114" s="10">
        <f t="shared" si="69"/>
        <v>189.29</v>
      </c>
      <c r="Q1114" s="13" t="s">
        <v>8327</v>
      </c>
      <c r="R1114" s="13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18.75" hidden="1" customHeight="1" x14ac:dyDescent="0.25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1.32</v>
      </c>
      <c r="P1115" s="10">
        <f t="shared" si="69"/>
        <v>48.15</v>
      </c>
      <c r="Q1115" s="13" t="s">
        <v>8313</v>
      </c>
      <c r="R1115" s="13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18.75" hidden="1" customHeight="1" x14ac:dyDescent="0.25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1.06</v>
      </c>
      <c r="P1116" s="10">
        <f t="shared" si="69"/>
        <v>143.11000000000001</v>
      </c>
      <c r="Q1116" s="13" t="s">
        <v>8323</v>
      </c>
      <c r="R1116" s="13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18.75" hidden="1" customHeight="1" x14ac:dyDescent="0.25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1.06</v>
      </c>
      <c r="P1117" s="10">
        <f t="shared" si="69"/>
        <v>115.02</v>
      </c>
      <c r="Q1117" s="13" t="s">
        <v>8323</v>
      </c>
      <c r="R1117" s="13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18.75" hidden="1" customHeight="1" x14ac:dyDescent="0.25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1.06</v>
      </c>
      <c r="P1118" s="10">
        <f t="shared" si="69"/>
        <v>41.94</v>
      </c>
      <c r="Q1118" s="13" t="s">
        <v>8323</v>
      </c>
      <c r="R1118" s="13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18.75" hidden="1" customHeight="1" x14ac:dyDescent="0.25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1.05</v>
      </c>
      <c r="P1119" s="10">
        <f t="shared" si="69"/>
        <v>107.57</v>
      </c>
      <c r="Q1119" s="13" t="s">
        <v>8323</v>
      </c>
      <c r="R1119" s="13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18.75" hidden="1" customHeight="1" x14ac:dyDescent="0.25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1.05</v>
      </c>
      <c r="P1120" s="10">
        <f t="shared" si="69"/>
        <v>75.19</v>
      </c>
      <c r="Q1120" s="13" t="s">
        <v>8321</v>
      </c>
      <c r="R1120" s="13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18.75" hidden="1" customHeight="1" x14ac:dyDescent="0.25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1.05</v>
      </c>
      <c r="P1121" s="10">
        <f t="shared" si="69"/>
        <v>64.16</v>
      </c>
      <c r="Q1121" s="13" t="s">
        <v>8323</v>
      </c>
      <c r="R1121" s="13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18.75" hidden="1" customHeight="1" x14ac:dyDescent="0.25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1.05</v>
      </c>
      <c r="P1122" s="10">
        <f t="shared" si="69"/>
        <v>122.33</v>
      </c>
      <c r="Q1122" s="13" t="s">
        <v>8321</v>
      </c>
      <c r="R1122" s="13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18.75" hidden="1" customHeight="1" x14ac:dyDescent="0.25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1.1200000000000001</v>
      </c>
      <c r="P1123" s="10">
        <f t="shared" si="69"/>
        <v>105.18</v>
      </c>
      <c r="Q1123" s="13" t="s">
        <v>8321</v>
      </c>
      <c r="R1123" s="1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18.75" hidden="1" customHeight="1" x14ac:dyDescent="0.25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1.17</v>
      </c>
      <c r="P1124" s="10">
        <f t="shared" si="69"/>
        <v>52.58</v>
      </c>
      <c r="Q1124" s="13" t="s">
        <v>8323</v>
      </c>
      <c r="R1124" s="13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18.75" hidden="1" customHeight="1" x14ac:dyDescent="0.25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0.11</v>
      </c>
      <c r="P1125" s="10">
        <f t="shared" si="69"/>
        <v>437.5</v>
      </c>
      <c r="Q1125" s="13" t="s">
        <v>8323</v>
      </c>
      <c r="R1125" s="13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18.75" hidden="1" customHeight="1" x14ac:dyDescent="0.25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1.05</v>
      </c>
      <c r="P1126" s="10">
        <f t="shared" si="69"/>
        <v>50.38</v>
      </c>
      <c r="Q1126" s="13" t="s">
        <v>8323</v>
      </c>
      <c r="R1126" s="13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18.75" hidden="1" customHeight="1" x14ac:dyDescent="0.25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1.05</v>
      </c>
      <c r="P1127" s="10">
        <f t="shared" si="69"/>
        <v>113.83</v>
      </c>
      <c r="Q1127" s="13" t="s">
        <v>8327</v>
      </c>
      <c r="R1127" s="13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18.75" hidden="1" customHeight="1" x14ac:dyDescent="0.25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1.05</v>
      </c>
      <c r="P1128" s="10">
        <f t="shared" si="69"/>
        <v>35.61</v>
      </c>
      <c r="Q1128" s="13" t="s">
        <v>8327</v>
      </c>
      <c r="R1128" s="13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18.75" hidden="1" customHeight="1" x14ac:dyDescent="0.25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1.05</v>
      </c>
      <c r="P1129" s="10">
        <f t="shared" si="69"/>
        <v>36.86</v>
      </c>
      <c r="Q1129" s="13" t="s">
        <v>8323</v>
      </c>
      <c r="R1129" s="13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18.75" hidden="1" customHeight="1" x14ac:dyDescent="0.25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0.02</v>
      </c>
      <c r="P1130" s="10">
        <f t="shared" si="69"/>
        <v>307.82</v>
      </c>
      <c r="Q1130" s="13" t="s">
        <v>8308</v>
      </c>
      <c r="R1130" s="13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18.75" hidden="1" customHeight="1" x14ac:dyDescent="0.25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1.05</v>
      </c>
      <c r="P1131" s="10">
        <f t="shared" si="69"/>
        <v>93.43</v>
      </c>
      <c r="Q1131" s="13" t="s">
        <v>8323</v>
      </c>
      <c r="R1131" s="13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18.75" hidden="1" customHeight="1" x14ac:dyDescent="0.25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1.31</v>
      </c>
      <c r="P1132" s="10">
        <f t="shared" si="69"/>
        <v>43.55</v>
      </c>
      <c r="Q1132" s="13" t="s">
        <v>8311</v>
      </c>
      <c r="R1132" s="13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18.75" hidden="1" customHeight="1" x14ac:dyDescent="0.25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1.05</v>
      </c>
      <c r="P1133" s="10">
        <f t="shared" si="69"/>
        <v>80.400000000000006</v>
      </c>
      <c r="Q1133" s="13" t="s">
        <v>8323</v>
      </c>
      <c r="R1133" s="13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18.75" hidden="1" customHeight="1" x14ac:dyDescent="0.25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1.04</v>
      </c>
      <c r="P1134" s="10">
        <f t="shared" si="69"/>
        <v>64.47</v>
      </c>
      <c r="Q1134" s="13" t="s">
        <v>8327</v>
      </c>
      <c r="R1134" s="13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18.75" hidden="1" customHeight="1" x14ac:dyDescent="0.25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1.1599999999999999</v>
      </c>
      <c r="P1135" s="10">
        <f t="shared" si="69"/>
        <v>50.69</v>
      </c>
      <c r="Q1135" s="13" t="s">
        <v>8323</v>
      </c>
      <c r="R1135" s="13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18.75" hidden="1" customHeight="1" x14ac:dyDescent="0.25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1.1599999999999999</v>
      </c>
      <c r="P1136" s="10">
        <f t="shared" si="69"/>
        <v>50.2</v>
      </c>
      <c r="Q1136" s="13" t="s">
        <v>8323</v>
      </c>
      <c r="R1136" s="13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18.75" hidden="1" customHeight="1" x14ac:dyDescent="0.25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0.26</v>
      </c>
      <c r="P1137" s="10">
        <f t="shared" si="69"/>
        <v>65.97</v>
      </c>
      <c r="Q1137" s="13" t="s">
        <v>8327</v>
      </c>
      <c r="R1137" s="13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18.75" hidden="1" customHeight="1" x14ac:dyDescent="0.25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1.04</v>
      </c>
      <c r="P1138" s="10">
        <f t="shared" si="69"/>
        <v>66.7</v>
      </c>
      <c r="Q1138" s="13" t="s">
        <v>8311</v>
      </c>
      <c r="R1138" s="13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18.75" hidden="1" customHeight="1" x14ac:dyDescent="0.25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1.04</v>
      </c>
      <c r="P1139" s="10">
        <f t="shared" si="69"/>
        <v>64.2</v>
      </c>
      <c r="Q1139" s="13" t="s">
        <v>8321</v>
      </c>
      <c r="R1139" s="13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18.75" hidden="1" customHeight="1" x14ac:dyDescent="0.25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1.04</v>
      </c>
      <c r="P1140" s="10">
        <f t="shared" si="69"/>
        <v>1300</v>
      </c>
      <c r="Q1140" s="13" t="s">
        <v>8308</v>
      </c>
      <c r="R1140" s="13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18.75" hidden="1" customHeight="1" x14ac:dyDescent="0.25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1.04</v>
      </c>
      <c r="P1141" s="10">
        <f t="shared" si="69"/>
        <v>96.2</v>
      </c>
      <c r="Q1141" s="13" t="s">
        <v>8323</v>
      </c>
      <c r="R1141" s="13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18.75" hidden="1" customHeight="1" x14ac:dyDescent="0.25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1.04</v>
      </c>
      <c r="P1142" s="10">
        <f t="shared" si="69"/>
        <v>54.02</v>
      </c>
      <c r="Q1142" s="13" t="s">
        <v>8321</v>
      </c>
      <c r="R1142" s="13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18.75" hidden="1" customHeight="1" x14ac:dyDescent="0.25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1.04</v>
      </c>
      <c r="P1143" s="10">
        <f t="shared" si="69"/>
        <v>99.54</v>
      </c>
      <c r="Q1143" s="13" t="s">
        <v>8323</v>
      </c>
      <c r="R1143" s="1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18.75" hidden="1" customHeight="1" x14ac:dyDescent="0.25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1.04</v>
      </c>
      <c r="P1144" s="10">
        <f t="shared" si="69"/>
        <v>63.11</v>
      </c>
      <c r="Q1144" s="13" t="s">
        <v>8323</v>
      </c>
      <c r="R1144" s="13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18.75" hidden="1" customHeight="1" x14ac:dyDescent="0.25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1.03</v>
      </c>
      <c r="P1145" s="10">
        <f t="shared" si="69"/>
        <v>172.23</v>
      </c>
      <c r="Q1145" s="13" t="s">
        <v>8323</v>
      </c>
      <c r="R1145" s="13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18.75" hidden="1" customHeight="1" x14ac:dyDescent="0.25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1.29</v>
      </c>
      <c r="P1146" s="10">
        <f t="shared" si="69"/>
        <v>53.16</v>
      </c>
      <c r="Q1146" s="13" t="s">
        <v>8323</v>
      </c>
      <c r="R1146" s="13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18.75" hidden="1" customHeight="1" x14ac:dyDescent="0.25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1.03</v>
      </c>
      <c r="P1147" s="10">
        <f t="shared" si="69"/>
        <v>85.75</v>
      </c>
      <c r="Q1147" s="13" t="s">
        <v>8308</v>
      </c>
      <c r="R1147" s="13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18.75" hidden="1" customHeight="1" x14ac:dyDescent="0.25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1.03</v>
      </c>
      <c r="P1148" s="10">
        <f t="shared" si="69"/>
        <v>66.69</v>
      </c>
      <c r="Q1148" s="13" t="s">
        <v>8327</v>
      </c>
      <c r="R1148" s="13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18.75" hidden="1" customHeight="1" x14ac:dyDescent="0.25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1.02</v>
      </c>
      <c r="P1149" s="10">
        <f t="shared" si="69"/>
        <v>55.01</v>
      </c>
      <c r="Q1149" s="13" t="s">
        <v>8323</v>
      </c>
      <c r="R1149" s="13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18.75" hidden="1" customHeight="1" x14ac:dyDescent="0.25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1.02</v>
      </c>
      <c r="P1150" s="10">
        <f t="shared" si="69"/>
        <v>82.52</v>
      </c>
      <c r="Q1150" s="13" t="s">
        <v>8311</v>
      </c>
      <c r="R1150" s="13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18.75" hidden="1" customHeight="1" x14ac:dyDescent="0.25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1.02</v>
      </c>
      <c r="P1151" s="10">
        <f t="shared" si="69"/>
        <v>150.15</v>
      </c>
      <c r="Q1151" s="13" t="s">
        <v>8323</v>
      </c>
      <c r="R1151" s="13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18.75" hidden="1" customHeight="1" x14ac:dyDescent="0.25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1.02</v>
      </c>
      <c r="P1152" s="10">
        <f t="shared" si="69"/>
        <v>86.49</v>
      </c>
      <c r="Q1152" s="13" t="s">
        <v>8323</v>
      </c>
      <c r="R1152" s="13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18.75" hidden="1" customHeight="1" x14ac:dyDescent="0.25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1.02</v>
      </c>
      <c r="P1153" s="10">
        <f t="shared" si="69"/>
        <v>58.62</v>
      </c>
      <c r="Q1153" s="13" t="s">
        <v>8323</v>
      </c>
      <c r="R1153" s="1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18.75" hidden="1" customHeight="1" x14ac:dyDescent="0.25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1.28</v>
      </c>
      <c r="P1154" s="10">
        <f t="shared" si="69"/>
        <v>82.26</v>
      </c>
      <c r="Q1154" s="13" t="s">
        <v>8323</v>
      </c>
      <c r="R1154" s="13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18.75" hidden="1" customHeight="1" x14ac:dyDescent="0.25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ROUND(E1155/D1155,2)</f>
        <v>1.02</v>
      </c>
      <c r="P1155" s="10">
        <f t="shared" ref="P1155:P1218" si="73">ROUND(E1155/L1155,2)</f>
        <v>51.47</v>
      </c>
      <c r="Q1155" s="13" t="s">
        <v>8311</v>
      </c>
      <c r="R1155" s="13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18.75" hidden="1" customHeight="1" x14ac:dyDescent="0.25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1.54</v>
      </c>
      <c r="P1156" s="10">
        <f t="shared" si="73"/>
        <v>28.1</v>
      </c>
      <c r="Q1156" s="13" t="s">
        <v>8316</v>
      </c>
      <c r="R1156" s="13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18.75" hidden="1" customHeight="1" x14ac:dyDescent="0.25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1.27</v>
      </c>
      <c r="P1157" s="10">
        <f t="shared" si="73"/>
        <v>80.73</v>
      </c>
      <c r="Q1157" s="13" t="s">
        <v>8323</v>
      </c>
      <c r="R1157" s="13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18.75" hidden="1" customHeight="1" x14ac:dyDescent="0.25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2.54</v>
      </c>
      <c r="P1158" s="10">
        <f t="shared" si="73"/>
        <v>51.31</v>
      </c>
      <c r="Q1158" s="13" t="s">
        <v>8327</v>
      </c>
      <c r="R1158" s="13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18.75" hidden="1" customHeight="1" x14ac:dyDescent="0.25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5.08</v>
      </c>
      <c r="P1159" s="10">
        <f t="shared" si="73"/>
        <v>101.56</v>
      </c>
      <c r="Q1159" s="13" t="s">
        <v>8308</v>
      </c>
      <c r="R1159" s="13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18.75" hidden="1" customHeight="1" x14ac:dyDescent="0.25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1.01</v>
      </c>
      <c r="P1160" s="10">
        <f t="shared" si="73"/>
        <v>36.47</v>
      </c>
      <c r="Q1160" s="13" t="s">
        <v>8323</v>
      </c>
      <c r="R1160" s="13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18.75" hidden="1" customHeight="1" x14ac:dyDescent="0.25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1.01</v>
      </c>
      <c r="P1161" s="10">
        <f t="shared" si="73"/>
        <v>110.22</v>
      </c>
      <c r="Q1161" s="13" t="s">
        <v>8323</v>
      </c>
      <c r="R1161" s="13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18.75" hidden="1" customHeight="1" x14ac:dyDescent="0.25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1.01</v>
      </c>
      <c r="P1162" s="10">
        <f t="shared" si="73"/>
        <v>53.89</v>
      </c>
      <c r="Q1162" s="13" t="s">
        <v>8327</v>
      </c>
      <c r="R1162" s="13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18.75" hidden="1" customHeight="1" x14ac:dyDescent="0.25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1.1200000000000001</v>
      </c>
      <c r="P1163" s="10">
        <f t="shared" si="73"/>
        <v>23.96</v>
      </c>
      <c r="Q1163" s="13" t="s">
        <v>8327</v>
      </c>
      <c r="R1163" s="1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18.75" hidden="1" customHeight="1" x14ac:dyDescent="0.25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1.01</v>
      </c>
      <c r="P1164" s="10">
        <f t="shared" si="73"/>
        <v>93.61</v>
      </c>
      <c r="Q1164" s="13" t="s">
        <v>8323</v>
      </c>
      <c r="R1164" s="13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18.75" hidden="1" customHeight="1" x14ac:dyDescent="0.25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1.1200000000000001</v>
      </c>
      <c r="P1165" s="10">
        <f t="shared" si="73"/>
        <v>87.1</v>
      </c>
      <c r="Q1165" s="13" t="s">
        <v>8327</v>
      </c>
      <c r="R1165" s="13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18.75" hidden="1" customHeight="1" x14ac:dyDescent="0.25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0.03</v>
      </c>
      <c r="P1166" s="10">
        <f t="shared" si="73"/>
        <v>34.130000000000003</v>
      </c>
      <c r="Q1166" s="13" t="s">
        <v>8316</v>
      </c>
      <c r="R1166" s="13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18.75" hidden="1" customHeight="1" x14ac:dyDescent="0.25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1.01</v>
      </c>
      <c r="P1167" s="10">
        <f t="shared" si="73"/>
        <v>41.74</v>
      </c>
      <c r="Q1167" s="13" t="s">
        <v>8308</v>
      </c>
      <c r="R1167" s="13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18.75" hidden="1" customHeight="1" x14ac:dyDescent="0.25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1.01</v>
      </c>
      <c r="P1168" s="10">
        <f t="shared" si="73"/>
        <v>55.5</v>
      </c>
      <c r="Q1168" s="13" t="s">
        <v>8323</v>
      </c>
      <c r="R1168" s="13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18.75" hidden="1" customHeight="1" x14ac:dyDescent="0.25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1.26</v>
      </c>
      <c r="P1169" s="10">
        <f t="shared" si="73"/>
        <v>53.72</v>
      </c>
      <c r="Q1169" s="13" t="s">
        <v>8323</v>
      </c>
      <c r="R1169" s="13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t="18.75" hidden="1" customHeight="1" x14ac:dyDescent="0.25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1.01</v>
      </c>
      <c r="P1170" s="10">
        <f t="shared" si="73"/>
        <v>109.71</v>
      </c>
      <c r="Q1170" s="13" t="s">
        <v>8327</v>
      </c>
      <c r="R1170" s="13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18.75" hidden="1" customHeight="1" x14ac:dyDescent="0.25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1.26</v>
      </c>
      <c r="P1171" s="10">
        <f t="shared" si="73"/>
        <v>84.08</v>
      </c>
      <c r="Q1171" s="13" t="s">
        <v>8327</v>
      </c>
      <c r="R1171" s="13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18.75" hidden="1" customHeight="1" x14ac:dyDescent="0.25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1.01</v>
      </c>
      <c r="P1172" s="10">
        <f t="shared" si="73"/>
        <v>88.44</v>
      </c>
      <c r="Q1172" s="13" t="s">
        <v>8327</v>
      </c>
      <c r="R1172" s="13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18.75" hidden="1" customHeight="1" x14ac:dyDescent="0.25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1.01</v>
      </c>
      <c r="P1173" s="10">
        <f t="shared" si="73"/>
        <v>114.55</v>
      </c>
      <c r="Q1173" s="13" t="s">
        <v>8323</v>
      </c>
      <c r="R1173" s="1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18.75" hidden="1" customHeight="1" x14ac:dyDescent="0.25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1.01</v>
      </c>
      <c r="P1174" s="10">
        <f t="shared" si="73"/>
        <v>25.69</v>
      </c>
      <c r="Q1174" s="13" t="s">
        <v>8323</v>
      </c>
      <c r="R1174" s="13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t="18.75" hidden="1" customHeight="1" x14ac:dyDescent="0.25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1.01</v>
      </c>
      <c r="P1175" s="10">
        <f t="shared" si="73"/>
        <v>186.11</v>
      </c>
      <c r="Q1175" s="13" t="s">
        <v>8321</v>
      </c>
      <c r="R1175" s="13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18.75" hidden="1" customHeight="1" x14ac:dyDescent="0.25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</v>
      </c>
      <c r="P1176" s="10">
        <f t="shared" si="73"/>
        <v>122.54</v>
      </c>
      <c r="Q1176" s="13" t="s">
        <v>8323</v>
      </c>
      <c r="R1176" s="13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18.75" hidden="1" customHeight="1" x14ac:dyDescent="0.25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</v>
      </c>
      <c r="P1177" s="10">
        <f t="shared" si="73"/>
        <v>79.62</v>
      </c>
      <c r="Q1177" s="13" t="s">
        <v>8323</v>
      </c>
      <c r="R1177" s="13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18.75" hidden="1" customHeight="1" x14ac:dyDescent="0.25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</v>
      </c>
      <c r="P1178" s="10">
        <f t="shared" si="73"/>
        <v>200.49</v>
      </c>
      <c r="Q1178" s="13" t="s">
        <v>8323</v>
      </c>
      <c r="R1178" s="13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18.75" hidden="1" customHeight="1" x14ac:dyDescent="0.25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0.1</v>
      </c>
      <c r="P1179" s="10">
        <f t="shared" si="73"/>
        <v>178.93</v>
      </c>
      <c r="Q1179" s="13" t="s">
        <v>8308</v>
      </c>
      <c r="R1179" s="13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18.75" hidden="1" customHeight="1" x14ac:dyDescent="0.25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</v>
      </c>
      <c r="P1180" s="10">
        <f t="shared" si="73"/>
        <v>68.53</v>
      </c>
      <c r="Q1180" s="13" t="s">
        <v>8323</v>
      </c>
      <c r="R1180" s="13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18.75" hidden="1" customHeight="1" x14ac:dyDescent="0.25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</v>
      </c>
      <c r="P1181" s="10">
        <f t="shared" si="73"/>
        <v>178.61</v>
      </c>
      <c r="Q1181" s="13" t="s">
        <v>8327</v>
      </c>
      <c r="R1181" s="13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18.75" hidden="1" customHeight="1" x14ac:dyDescent="0.25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</v>
      </c>
      <c r="P1182" s="10">
        <f t="shared" si="73"/>
        <v>131.58000000000001</v>
      </c>
      <c r="Q1182" s="13" t="s">
        <v>8327</v>
      </c>
      <c r="R1182" s="13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18.75" hidden="1" customHeight="1" x14ac:dyDescent="0.25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</v>
      </c>
      <c r="P1183" s="10">
        <f t="shared" si="73"/>
        <v>192.31</v>
      </c>
      <c r="Q1183" s="13" t="s">
        <v>8321</v>
      </c>
      <c r="R1183" s="1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18.75" hidden="1" customHeight="1" x14ac:dyDescent="0.25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</v>
      </c>
      <c r="P1184" s="10">
        <f t="shared" si="73"/>
        <v>100</v>
      </c>
      <c r="Q1184" s="13" t="s">
        <v>8321</v>
      </c>
      <c r="R1184" s="13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18.75" hidden="1" customHeight="1" x14ac:dyDescent="0.25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</v>
      </c>
      <c r="P1185" s="10">
        <f t="shared" si="73"/>
        <v>185.19</v>
      </c>
      <c r="Q1185" s="13" t="s">
        <v>8327</v>
      </c>
      <c r="R1185" s="13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18.75" hidden="1" customHeight="1" x14ac:dyDescent="0.25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</v>
      </c>
      <c r="P1186" s="10">
        <f t="shared" si="73"/>
        <v>64.94</v>
      </c>
      <c r="Q1186" s="13" t="s">
        <v>8323</v>
      </c>
      <c r="R1186" s="13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18.75" hidden="1" customHeight="1" x14ac:dyDescent="0.25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</v>
      </c>
      <c r="P1187" s="10">
        <f t="shared" si="73"/>
        <v>178.57</v>
      </c>
      <c r="Q1187" s="13" t="s">
        <v>8323</v>
      </c>
      <c r="R1187" s="13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18.75" hidden="1" customHeight="1" x14ac:dyDescent="0.25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1.08</v>
      </c>
      <c r="P1188" s="10">
        <f t="shared" si="73"/>
        <v>65.16</v>
      </c>
      <c r="Q1188" s="13" t="s">
        <v>8327</v>
      </c>
      <c r="R1188" s="13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18.75" hidden="1" customHeight="1" x14ac:dyDescent="0.25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0.2</v>
      </c>
      <c r="P1189" s="10">
        <f t="shared" si="73"/>
        <v>308.75</v>
      </c>
      <c r="Q1189" s="13" t="s">
        <v>8308</v>
      </c>
      <c r="R1189" s="13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18.75" hidden="1" customHeight="1" x14ac:dyDescent="0.25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0.14000000000000001</v>
      </c>
      <c r="P1190" s="10">
        <f t="shared" si="73"/>
        <v>129.97</v>
      </c>
      <c r="Q1190" s="13" t="s">
        <v>8308</v>
      </c>
      <c r="R1190" s="13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18.75" hidden="1" customHeight="1" x14ac:dyDescent="0.25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1.1000000000000001</v>
      </c>
      <c r="P1191" s="10">
        <f t="shared" si="73"/>
        <v>94.9</v>
      </c>
      <c r="Q1191" s="13" t="s">
        <v>8323</v>
      </c>
      <c r="R1191" s="13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18.75" hidden="1" customHeight="1" x14ac:dyDescent="0.25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0.1</v>
      </c>
      <c r="P1192" s="10">
        <f t="shared" si="73"/>
        <v>54.67</v>
      </c>
      <c r="Q1192" s="13" t="s">
        <v>8308</v>
      </c>
      <c r="R1192" s="13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18.75" hidden="1" customHeight="1" x14ac:dyDescent="0.25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0.02</v>
      </c>
      <c r="P1193" s="10">
        <f t="shared" si="73"/>
        <v>39.57</v>
      </c>
      <c r="Q1193" s="13" t="s">
        <v>8321</v>
      </c>
      <c r="R1193" s="1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18.75" hidden="1" customHeight="1" x14ac:dyDescent="0.25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</v>
      </c>
      <c r="P1194" s="10">
        <f t="shared" si="73"/>
        <v>148.47999999999999</v>
      </c>
      <c r="Q1194" s="13" t="s">
        <v>8323</v>
      </c>
      <c r="R1194" s="13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18.75" hidden="1" customHeight="1" x14ac:dyDescent="0.25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1.96</v>
      </c>
      <c r="P1195" s="10">
        <f t="shared" si="73"/>
        <v>40.75</v>
      </c>
      <c r="Q1195" s="13" t="s">
        <v>8327</v>
      </c>
      <c r="R1195" s="13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18.75" hidden="1" customHeight="1" x14ac:dyDescent="0.25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0.33</v>
      </c>
      <c r="P1196" s="10">
        <f t="shared" si="73"/>
        <v>88.8</v>
      </c>
      <c r="Q1196" s="13" t="s">
        <v>8321</v>
      </c>
      <c r="R1196" s="13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18.75" hidden="1" customHeight="1" x14ac:dyDescent="0.25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1.06</v>
      </c>
      <c r="P1197" s="10">
        <f t="shared" si="73"/>
        <v>64.75</v>
      </c>
      <c r="Q1197" s="13" t="s">
        <v>8316</v>
      </c>
      <c r="R1197" s="13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18.75" hidden="1" customHeight="1" x14ac:dyDescent="0.25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0.2</v>
      </c>
      <c r="P1198" s="10">
        <f t="shared" si="73"/>
        <v>44.94</v>
      </c>
      <c r="Q1198" s="13" t="s">
        <v>8313</v>
      </c>
      <c r="R1198" s="13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18.75" hidden="1" customHeight="1" x14ac:dyDescent="0.25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1.1000000000000001</v>
      </c>
      <c r="P1199" s="10">
        <f t="shared" si="73"/>
        <v>74.25</v>
      </c>
      <c r="Q1199" s="13" t="s">
        <v>8327</v>
      </c>
      <c r="R1199" s="13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18.75" hidden="1" customHeight="1" x14ac:dyDescent="0.25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1.38</v>
      </c>
      <c r="P1200" s="10">
        <f t="shared" si="73"/>
        <v>34.17</v>
      </c>
      <c r="Q1200" s="13" t="s">
        <v>8327</v>
      </c>
      <c r="R1200" s="13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18.75" hidden="1" customHeight="1" x14ac:dyDescent="0.25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3.2</v>
      </c>
      <c r="P1201" s="10">
        <f t="shared" si="73"/>
        <v>24.76</v>
      </c>
      <c r="Q1201" s="13" t="s">
        <v>8316</v>
      </c>
      <c r="R1201" s="13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18.75" hidden="1" customHeight="1" x14ac:dyDescent="0.25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1.07</v>
      </c>
      <c r="P1202" s="10">
        <f t="shared" si="73"/>
        <v>28.58</v>
      </c>
      <c r="Q1202" s="13" t="s">
        <v>8321</v>
      </c>
      <c r="R1202" s="13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18.75" hidden="1" customHeight="1" x14ac:dyDescent="0.25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1.2</v>
      </c>
      <c r="P1203" s="10">
        <f t="shared" si="73"/>
        <v>41.7</v>
      </c>
      <c r="Q1203" s="13" t="s">
        <v>8327</v>
      </c>
      <c r="R1203" s="1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18.75" hidden="1" customHeight="1" x14ac:dyDescent="0.25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1.1399999999999999</v>
      </c>
      <c r="P1204" s="10">
        <f t="shared" si="73"/>
        <v>77.34</v>
      </c>
      <c r="Q1204" s="13" t="s">
        <v>8323</v>
      </c>
      <c r="R1204" s="13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18.75" hidden="1" customHeight="1" x14ac:dyDescent="0.25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1.2</v>
      </c>
      <c r="P1205" s="10">
        <f t="shared" si="73"/>
        <v>159.47</v>
      </c>
      <c r="Q1205" s="13" t="s">
        <v>8323</v>
      </c>
      <c r="R1205" s="13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18.75" hidden="1" customHeight="1" x14ac:dyDescent="0.25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2.37</v>
      </c>
      <c r="P1206" s="10">
        <f t="shared" si="73"/>
        <v>36.21</v>
      </c>
      <c r="Q1206" s="13" t="s">
        <v>8327</v>
      </c>
      <c r="R1206" s="13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18.75" hidden="1" customHeight="1" x14ac:dyDescent="0.25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0.03</v>
      </c>
      <c r="P1207" s="10">
        <f t="shared" si="73"/>
        <v>81.239999999999995</v>
      </c>
      <c r="Q1207" s="13" t="s">
        <v>8321</v>
      </c>
      <c r="R1207" s="13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18.75" hidden="1" customHeight="1" x14ac:dyDescent="0.25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1.17</v>
      </c>
      <c r="P1208" s="10">
        <f t="shared" si="73"/>
        <v>85.18</v>
      </c>
      <c r="Q1208" s="13" t="s">
        <v>8323</v>
      </c>
      <c r="R1208" s="13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18.75" hidden="1" customHeight="1" x14ac:dyDescent="0.25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1.34</v>
      </c>
      <c r="P1209" s="10">
        <f t="shared" si="73"/>
        <v>62.38</v>
      </c>
      <c r="Q1209" s="13" t="s">
        <v>8327</v>
      </c>
      <c r="R1209" s="13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18.75" hidden="1" customHeight="1" x14ac:dyDescent="0.25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2.12</v>
      </c>
      <c r="P1210" s="10">
        <f t="shared" si="73"/>
        <v>50.25</v>
      </c>
      <c r="Q1210" s="13" t="s">
        <v>8327</v>
      </c>
      <c r="R1210" s="13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18.75" hidden="1" customHeight="1" x14ac:dyDescent="0.25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0.02</v>
      </c>
      <c r="P1211" s="10">
        <f t="shared" si="73"/>
        <v>424.45</v>
      </c>
      <c r="Q1211" s="13" t="s">
        <v>8308</v>
      </c>
      <c r="R1211" s="13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18.75" hidden="1" customHeight="1" x14ac:dyDescent="0.25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0.72</v>
      </c>
      <c r="P1212" s="10">
        <f t="shared" si="73"/>
        <v>49.12</v>
      </c>
      <c r="Q1212" s="13" t="s">
        <v>8316</v>
      </c>
      <c r="R1212" s="13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18.75" hidden="1" customHeight="1" x14ac:dyDescent="0.25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1.04</v>
      </c>
      <c r="P1213" s="10">
        <f t="shared" si="73"/>
        <v>53.56</v>
      </c>
      <c r="Q1213" s="13" t="s">
        <v>8327</v>
      </c>
      <c r="R1213" s="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18.75" hidden="1" customHeight="1" x14ac:dyDescent="0.25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1.55</v>
      </c>
      <c r="P1214" s="10">
        <f t="shared" si="73"/>
        <v>83.14</v>
      </c>
      <c r="Q1214" s="13" t="s">
        <v>8323</v>
      </c>
      <c r="R1214" s="13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18.75" hidden="1" customHeight="1" x14ac:dyDescent="0.25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1.03</v>
      </c>
      <c r="P1215" s="10">
        <f t="shared" si="73"/>
        <v>43.04</v>
      </c>
      <c r="Q1215" s="13" t="s">
        <v>8321</v>
      </c>
      <c r="R1215" s="13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18.75" hidden="1" customHeight="1" x14ac:dyDescent="0.25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1.55</v>
      </c>
      <c r="P1216" s="10">
        <f t="shared" si="73"/>
        <v>96.71</v>
      </c>
      <c r="Q1216" s="13" t="s">
        <v>8321</v>
      </c>
      <c r="R1216" s="13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18.75" hidden="1" customHeight="1" x14ac:dyDescent="0.25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1.55</v>
      </c>
      <c r="P1217" s="10">
        <f t="shared" si="73"/>
        <v>69.27</v>
      </c>
      <c r="Q1217" s="13" t="s">
        <v>8319</v>
      </c>
      <c r="R1217" s="13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18.75" hidden="1" customHeight="1" x14ac:dyDescent="0.25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0.31</v>
      </c>
      <c r="P1218" s="10">
        <f t="shared" si="73"/>
        <v>231.75</v>
      </c>
      <c r="Q1218" s="13" t="s">
        <v>8327</v>
      </c>
      <c r="R1218" s="13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18.75" hidden="1" customHeight="1" x14ac:dyDescent="0.25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ROUND(E1219/D1219,2)</f>
        <v>0.04</v>
      </c>
      <c r="P1219" s="10">
        <f t="shared" ref="P1219:P1282" si="77">ROUND(E1219/L1219,2)</f>
        <v>125.27</v>
      </c>
      <c r="Q1219" s="13" t="s">
        <v>8323</v>
      </c>
      <c r="R1219" s="13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18.75" hidden="1" customHeight="1" x14ac:dyDescent="0.25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0.31</v>
      </c>
      <c r="P1220" s="10">
        <f t="shared" si="77"/>
        <v>124.92</v>
      </c>
      <c r="Q1220" s="13" t="s">
        <v>8308</v>
      </c>
      <c r="R1220" s="13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18.75" hidden="1" customHeight="1" x14ac:dyDescent="0.25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1.07</v>
      </c>
      <c r="P1221" s="10">
        <f t="shared" si="77"/>
        <v>100.22</v>
      </c>
      <c r="Q1221" s="13" t="s">
        <v>8323</v>
      </c>
      <c r="R1221" s="13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18.75" hidden="1" customHeight="1" x14ac:dyDescent="0.25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1.02</v>
      </c>
      <c r="P1222" s="10">
        <f t="shared" si="77"/>
        <v>72.89</v>
      </c>
      <c r="Q1222" s="13" t="s">
        <v>8323</v>
      </c>
      <c r="R1222" s="13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18.75" hidden="1" customHeight="1" x14ac:dyDescent="0.25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1.53</v>
      </c>
      <c r="P1223" s="10">
        <f t="shared" si="77"/>
        <v>70.459999999999994</v>
      </c>
      <c r="Q1223" s="13" t="s">
        <v>8323</v>
      </c>
      <c r="R1223" s="1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18.75" hidden="1" customHeight="1" x14ac:dyDescent="0.25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1.02</v>
      </c>
      <c r="P1224" s="10">
        <f t="shared" si="77"/>
        <v>80.16</v>
      </c>
      <c r="Q1224" s="13" t="s">
        <v>8323</v>
      </c>
      <c r="R1224" s="13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18.75" hidden="1" customHeight="1" x14ac:dyDescent="0.25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0.3</v>
      </c>
      <c r="P1225" s="10">
        <f t="shared" si="77"/>
        <v>51.29</v>
      </c>
      <c r="Q1225" s="13" t="s">
        <v>8316</v>
      </c>
      <c r="R1225" s="13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18.75" hidden="1" customHeight="1" x14ac:dyDescent="0.25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1.01</v>
      </c>
      <c r="P1226" s="10">
        <f t="shared" si="77"/>
        <v>114.13</v>
      </c>
      <c r="Q1226" s="13" t="s">
        <v>8323</v>
      </c>
      <c r="R1226" s="13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18.75" hidden="1" customHeight="1" x14ac:dyDescent="0.25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1.3</v>
      </c>
      <c r="P1227" s="10">
        <f t="shared" si="77"/>
        <v>42.21</v>
      </c>
      <c r="Q1227" s="13" t="s">
        <v>8323</v>
      </c>
      <c r="R1227" s="13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18.75" hidden="1" customHeight="1" x14ac:dyDescent="0.25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1.03</v>
      </c>
      <c r="P1228" s="10">
        <f t="shared" si="77"/>
        <v>77.27</v>
      </c>
      <c r="Q1228" s="13" t="s">
        <v>8311</v>
      </c>
      <c r="R1228" s="13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18.75" hidden="1" customHeight="1" x14ac:dyDescent="0.25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1.01</v>
      </c>
      <c r="P1229" s="10">
        <f t="shared" si="77"/>
        <v>267.64999999999998</v>
      </c>
      <c r="Q1229" s="13" t="s">
        <v>8323</v>
      </c>
      <c r="R1229" s="13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18.75" hidden="1" customHeight="1" x14ac:dyDescent="0.25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1.1399999999999999</v>
      </c>
      <c r="P1230" s="10">
        <f t="shared" si="77"/>
        <v>56.83</v>
      </c>
      <c r="Q1230" s="13" t="s">
        <v>8323</v>
      </c>
      <c r="R1230" s="13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18.75" hidden="1" customHeight="1" x14ac:dyDescent="0.25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1.1399999999999999</v>
      </c>
      <c r="P1231" s="10">
        <f t="shared" si="77"/>
        <v>39.869999999999997</v>
      </c>
      <c r="Q1231" s="13" t="s">
        <v>8323</v>
      </c>
      <c r="R1231" s="13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18.75" hidden="1" customHeight="1" x14ac:dyDescent="0.25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1.01</v>
      </c>
      <c r="P1232" s="10">
        <f t="shared" si="77"/>
        <v>64.709999999999994</v>
      </c>
      <c r="Q1232" s="13" t="s">
        <v>8327</v>
      </c>
      <c r="R1232" s="13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18.75" hidden="1" customHeight="1" x14ac:dyDescent="0.25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1.74</v>
      </c>
      <c r="P1233" s="10">
        <f t="shared" si="77"/>
        <v>32.32</v>
      </c>
      <c r="Q1233" s="13" t="s">
        <v>8313</v>
      </c>
      <c r="R1233" s="1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18.75" hidden="1" customHeight="1" x14ac:dyDescent="0.25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</v>
      </c>
      <c r="P1234" s="10">
        <f t="shared" si="77"/>
        <v>167.49</v>
      </c>
      <c r="Q1234" s="13" t="s">
        <v>8321</v>
      </c>
      <c r="R1234" s="13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18.75" hidden="1" customHeight="1" x14ac:dyDescent="0.25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1.1299999999999999</v>
      </c>
      <c r="P1235" s="10">
        <f t="shared" si="77"/>
        <v>136.91</v>
      </c>
      <c r="Q1235" s="13" t="s">
        <v>8327</v>
      </c>
      <c r="R1235" s="13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18.75" hidden="1" customHeight="1" x14ac:dyDescent="0.25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1</v>
      </c>
      <c r="P1236" s="10">
        <f t="shared" si="77"/>
        <v>74.069999999999993</v>
      </c>
      <c r="Q1236" s="13" t="s">
        <v>8327</v>
      </c>
      <c r="R1236" s="13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18.75" hidden="1" customHeight="1" x14ac:dyDescent="0.25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1.1299999999999999</v>
      </c>
      <c r="P1237" s="10">
        <f t="shared" si="77"/>
        <v>47.54</v>
      </c>
      <c r="Q1237" s="13" t="s">
        <v>8327</v>
      </c>
      <c r="R1237" s="13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18.75" hidden="1" customHeight="1" x14ac:dyDescent="0.25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</v>
      </c>
      <c r="P1238" s="10">
        <f t="shared" si="77"/>
        <v>65.38</v>
      </c>
      <c r="Q1238" s="13" t="s">
        <v>8323</v>
      </c>
      <c r="R1238" s="13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18.75" hidden="1" customHeight="1" x14ac:dyDescent="0.25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1.1299999999999999</v>
      </c>
      <c r="P1239" s="10">
        <f t="shared" si="77"/>
        <v>80.55</v>
      </c>
      <c r="Q1239" s="13" t="s">
        <v>8327</v>
      </c>
      <c r="R1239" s="13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18.75" hidden="1" customHeight="1" x14ac:dyDescent="0.25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</v>
      </c>
      <c r="P1240" s="10">
        <f t="shared" si="77"/>
        <v>104.65</v>
      </c>
      <c r="Q1240" s="13" t="s">
        <v>8327</v>
      </c>
      <c r="R1240" s="13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18.75" hidden="1" customHeight="1" x14ac:dyDescent="0.25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</v>
      </c>
      <c r="P1241" s="10">
        <f t="shared" si="77"/>
        <v>145.16</v>
      </c>
      <c r="Q1241" s="13" t="s">
        <v>8323</v>
      </c>
      <c r="R1241" s="13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t="18.75" hidden="1" customHeight="1" x14ac:dyDescent="0.25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0.36</v>
      </c>
      <c r="P1242" s="10">
        <f t="shared" si="77"/>
        <v>373.5</v>
      </c>
      <c r="Q1242" s="13" t="s">
        <v>8321</v>
      </c>
      <c r="R1242" s="13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18.75" hidden="1" customHeight="1" x14ac:dyDescent="0.25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1.1100000000000001</v>
      </c>
      <c r="P1243" s="10">
        <f t="shared" si="77"/>
        <v>61.9</v>
      </c>
      <c r="Q1243" s="13" t="s">
        <v>8327</v>
      </c>
      <c r="R1243" s="1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18.75" hidden="1" customHeight="1" x14ac:dyDescent="0.25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1.27</v>
      </c>
      <c r="P1244" s="10">
        <f t="shared" si="77"/>
        <v>72.95</v>
      </c>
      <c r="Q1244" s="13" t="s">
        <v>8323</v>
      </c>
      <c r="R1244" s="13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18.75" hidden="1" customHeight="1" x14ac:dyDescent="0.25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1.1100000000000001</v>
      </c>
      <c r="P1245" s="10">
        <f t="shared" si="77"/>
        <v>68.349999999999994</v>
      </c>
      <c r="Q1245" s="13" t="s">
        <v>8323</v>
      </c>
      <c r="R1245" s="13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18.75" hidden="1" customHeight="1" x14ac:dyDescent="0.25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1.64</v>
      </c>
      <c r="P1246" s="10">
        <f t="shared" si="77"/>
        <v>70.290000000000006</v>
      </c>
      <c r="Q1246" s="13" t="s">
        <v>8323</v>
      </c>
      <c r="R1246" s="13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18.75" hidden="1" customHeight="1" x14ac:dyDescent="0.25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1.1000000000000001</v>
      </c>
      <c r="P1247" s="10">
        <f t="shared" si="77"/>
        <v>50.11</v>
      </c>
      <c r="Q1247" s="13" t="s">
        <v>8323</v>
      </c>
      <c r="R1247" s="13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18.75" hidden="1" customHeight="1" x14ac:dyDescent="0.25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1.03</v>
      </c>
      <c r="P1248" s="10">
        <f t="shared" si="77"/>
        <v>49.55</v>
      </c>
      <c r="Q1248" s="13" t="s">
        <v>8323</v>
      </c>
      <c r="R1248" s="13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18.75" hidden="1" customHeight="1" x14ac:dyDescent="0.25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1.1000000000000001</v>
      </c>
      <c r="P1249" s="10">
        <f t="shared" si="77"/>
        <v>49.44</v>
      </c>
      <c r="Q1249" s="13" t="s">
        <v>8323</v>
      </c>
      <c r="R1249" s="13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18.75" hidden="1" customHeight="1" x14ac:dyDescent="0.25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1.47</v>
      </c>
      <c r="P1250" s="10">
        <f t="shared" si="77"/>
        <v>191.13</v>
      </c>
      <c r="Q1250" s="13" t="s">
        <v>8323</v>
      </c>
      <c r="R1250" s="13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18.75" hidden="1" customHeight="1" x14ac:dyDescent="0.25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1.26</v>
      </c>
      <c r="P1251" s="10">
        <f t="shared" si="77"/>
        <v>57.08</v>
      </c>
      <c r="Q1251" s="13" t="s">
        <v>8321</v>
      </c>
      <c r="R1251" s="13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18.75" hidden="1" customHeight="1" x14ac:dyDescent="0.25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1.1000000000000001</v>
      </c>
      <c r="P1252" s="10">
        <f t="shared" si="77"/>
        <v>93.4</v>
      </c>
      <c r="Q1252" s="13" t="s">
        <v>8321</v>
      </c>
      <c r="R1252" s="13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18.75" hidden="1" customHeight="1" x14ac:dyDescent="0.25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8.7799999999999994</v>
      </c>
      <c r="P1253" s="10">
        <f t="shared" si="77"/>
        <v>27.6</v>
      </c>
      <c r="Q1253" s="13" t="s">
        <v>8308</v>
      </c>
      <c r="R1253" s="1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18.75" hidden="1" customHeight="1" x14ac:dyDescent="0.25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2.19</v>
      </c>
      <c r="P1254" s="10">
        <f t="shared" si="77"/>
        <v>67.260000000000005</v>
      </c>
      <c r="Q1254" s="13" t="s">
        <v>8308</v>
      </c>
      <c r="R1254" s="13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18.75" hidden="1" customHeight="1" x14ac:dyDescent="0.25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1.46</v>
      </c>
      <c r="P1255" s="10">
        <f t="shared" si="77"/>
        <v>104.07</v>
      </c>
      <c r="Q1255" s="13" t="s">
        <v>8323</v>
      </c>
      <c r="R1255" s="13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18.75" hidden="1" customHeight="1" x14ac:dyDescent="0.25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0.17</v>
      </c>
      <c r="P1256" s="10">
        <f t="shared" si="77"/>
        <v>111.41</v>
      </c>
      <c r="Q1256" s="13" t="s">
        <v>8308</v>
      </c>
      <c r="R1256" s="13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18.75" hidden="1" customHeight="1" x14ac:dyDescent="0.25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1.24</v>
      </c>
      <c r="P1257" s="10">
        <f t="shared" si="77"/>
        <v>68.94</v>
      </c>
      <c r="Q1257" s="13" t="s">
        <v>8327</v>
      </c>
      <c r="R1257" s="13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18.75" hidden="1" customHeight="1" x14ac:dyDescent="0.25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1.0900000000000001</v>
      </c>
      <c r="P1258" s="10">
        <f t="shared" si="77"/>
        <v>28.94</v>
      </c>
      <c r="Q1258" s="13" t="s">
        <v>8311</v>
      </c>
      <c r="R1258" s="13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18.75" hidden="1" customHeight="1" x14ac:dyDescent="0.25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1.24</v>
      </c>
      <c r="P1259" s="10">
        <f t="shared" si="77"/>
        <v>135.63</v>
      </c>
      <c r="Q1259" s="13" t="s">
        <v>8323</v>
      </c>
      <c r="R1259" s="13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18.75" hidden="1" customHeight="1" x14ac:dyDescent="0.25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1.73</v>
      </c>
      <c r="P1260" s="10">
        <f t="shared" si="77"/>
        <v>100.47</v>
      </c>
      <c r="Q1260" s="13" t="s">
        <v>8327</v>
      </c>
      <c r="R1260" s="13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18.75" hidden="1" customHeight="1" x14ac:dyDescent="0.25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0.22</v>
      </c>
      <c r="P1261" s="10">
        <f t="shared" si="77"/>
        <v>110.64</v>
      </c>
      <c r="Q1261" s="13" t="s">
        <v>8321</v>
      </c>
      <c r="R1261" s="13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18.75" hidden="1" customHeight="1" x14ac:dyDescent="0.25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1.27</v>
      </c>
      <c r="P1262" s="10">
        <f t="shared" si="77"/>
        <v>52.6</v>
      </c>
      <c r="Q1262" s="13" t="s">
        <v>8327</v>
      </c>
      <c r="R1262" s="13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18.75" hidden="1" customHeight="1" x14ac:dyDescent="0.25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1.23</v>
      </c>
      <c r="P1263" s="10">
        <f t="shared" si="77"/>
        <v>93.7</v>
      </c>
      <c r="Q1263" s="13" t="s">
        <v>8308</v>
      </c>
      <c r="R1263" s="1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18.75" hidden="1" customHeight="1" x14ac:dyDescent="0.25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1.68</v>
      </c>
      <c r="P1264" s="10">
        <f t="shared" si="77"/>
        <v>10.51</v>
      </c>
      <c r="Q1264" s="13" t="s">
        <v>8308</v>
      </c>
      <c r="R1264" s="13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18.75" hidden="1" customHeight="1" x14ac:dyDescent="0.25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1.08</v>
      </c>
      <c r="P1265" s="10">
        <f t="shared" si="77"/>
        <v>74.239999999999995</v>
      </c>
      <c r="Q1265" s="13" t="s">
        <v>8323</v>
      </c>
      <c r="R1265" s="13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18.75" hidden="1" customHeight="1" x14ac:dyDescent="0.25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0.43</v>
      </c>
      <c r="P1266" s="10">
        <f t="shared" si="77"/>
        <v>40.98</v>
      </c>
      <c r="Q1266" s="13" t="s">
        <v>8308</v>
      </c>
      <c r="R1266" s="13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18.75" hidden="1" customHeight="1" x14ac:dyDescent="0.25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1.07</v>
      </c>
      <c r="P1267" s="10">
        <f t="shared" si="77"/>
        <v>204.57</v>
      </c>
      <c r="Q1267" s="13" t="s">
        <v>8323</v>
      </c>
      <c r="R1267" s="13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18.75" hidden="1" customHeight="1" x14ac:dyDescent="0.25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1.07</v>
      </c>
      <c r="P1268" s="10">
        <f t="shared" si="77"/>
        <v>52.96</v>
      </c>
      <c r="Q1268" s="13" t="s">
        <v>8327</v>
      </c>
      <c r="R1268" s="13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18.75" hidden="1" customHeight="1" x14ac:dyDescent="0.25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1.07</v>
      </c>
      <c r="P1269" s="10">
        <f t="shared" si="77"/>
        <v>99.53</v>
      </c>
      <c r="Q1269" s="13" t="s">
        <v>8327</v>
      </c>
      <c r="R1269" s="13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18.75" hidden="1" customHeight="1" x14ac:dyDescent="0.25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1.22</v>
      </c>
      <c r="P1270" s="10">
        <f t="shared" si="77"/>
        <v>75.09</v>
      </c>
      <c r="Q1270" s="13" t="s">
        <v>8323</v>
      </c>
      <c r="R1270" s="13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18.75" hidden="1" customHeight="1" x14ac:dyDescent="0.25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1.22</v>
      </c>
      <c r="P1271" s="10">
        <f t="shared" si="77"/>
        <v>85.5</v>
      </c>
      <c r="Q1271" s="13" t="s">
        <v>8327</v>
      </c>
      <c r="R1271" s="13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18.75" hidden="1" customHeight="1" x14ac:dyDescent="0.25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1.07</v>
      </c>
      <c r="P1272" s="10">
        <f t="shared" si="77"/>
        <v>106.53</v>
      </c>
      <c r="Q1272" s="13" t="s">
        <v>8327</v>
      </c>
      <c r="R1272" s="13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18.75" hidden="1" customHeight="1" x14ac:dyDescent="0.25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1.06</v>
      </c>
      <c r="P1273" s="10">
        <f t="shared" si="77"/>
        <v>184.78</v>
      </c>
      <c r="Q1273" s="13" t="s">
        <v>8323</v>
      </c>
      <c r="R1273" s="1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18.75" hidden="1" customHeight="1" x14ac:dyDescent="0.25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1.42</v>
      </c>
      <c r="P1274" s="10">
        <f t="shared" si="77"/>
        <v>25.13</v>
      </c>
      <c r="Q1274" s="13" t="s">
        <v>8323</v>
      </c>
      <c r="R1274" s="13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18.75" hidden="1" customHeight="1" x14ac:dyDescent="0.25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1.06</v>
      </c>
      <c r="P1275" s="10">
        <f t="shared" si="77"/>
        <v>90.28</v>
      </c>
      <c r="Q1275" s="13" t="s">
        <v>8327</v>
      </c>
      <c r="R1275" s="13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18.75" hidden="1" customHeight="1" x14ac:dyDescent="0.25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1.01</v>
      </c>
      <c r="P1276" s="10">
        <f t="shared" si="77"/>
        <v>103.17</v>
      </c>
      <c r="Q1276" s="13" t="s">
        <v>8323</v>
      </c>
      <c r="R1276" s="13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18.75" hidden="1" customHeight="1" x14ac:dyDescent="0.25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3.84</v>
      </c>
      <c r="P1277" s="10">
        <f t="shared" si="77"/>
        <v>22.12</v>
      </c>
      <c r="Q1277" s="13" t="s">
        <v>8308</v>
      </c>
      <c r="R1277" s="13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18.75" hidden="1" customHeight="1" x14ac:dyDescent="0.25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1.21</v>
      </c>
      <c r="P1278" s="10">
        <f t="shared" si="77"/>
        <v>58.6</v>
      </c>
      <c r="Q1278" s="13" t="s">
        <v>8327</v>
      </c>
      <c r="R1278" s="13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18.75" hidden="1" customHeight="1" x14ac:dyDescent="0.25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1.05</v>
      </c>
      <c r="P1279" s="10">
        <f t="shared" si="77"/>
        <v>136</v>
      </c>
      <c r="Q1279" s="13" t="s">
        <v>8323</v>
      </c>
      <c r="R1279" s="13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18.75" hidden="1" customHeight="1" x14ac:dyDescent="0.25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1.05</v>
      </c>
      <c r="P1280" s="10">
        <f t="shared" si="77"/>
        <v>73.77</v>
      </c>
      <c r="Q1280" s="13" t="s">
        <v>8327</v>
      </c>
      <c r="R1280" s="13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18.75" hidden="1" customHeight="1" x14ac:dyDescent="0.25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0.22</v>
      </c>
      <c r="P1281" s="10">
        <f t="shared" si="77"/>
        <v>48.72</v>
      </c>
      <c r="Q1281" s="13" t="s">
        <v>8313</v>
      </c>
      <c r="R1281" s="13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18.75" hidden="1" customHeight="1" x14ac:dyDescent="0.25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1.05</v>
      </c>
      <c r="P1282" s="10">
        <f t="shared" si="77"/>
        <v>42.72</v>
      </c>
      <c r="Q1282" s="13" t="s">
        <v>8327</v>
      </c>
      <c r="R1282" s="13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18.75" hidden="1" customHeight="1" x14ac:dyDescent="0.25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ROUND(E1283/D1283,2)</f>
        <v>1.19</v>
      </c>
      <c r="P1283" s="10">
        <f t="shared" ref="P1283:P1346" si="81">ROUND(E1283/L1283,2)</f>
        <v>44.96</v>
      </c>
      <c r="Q1283" s="13" t="s">
        <v>8327</v>
      </c>
      <c r="R1283" s="1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18.75" hidden="1" customHeight="1" x14ac:dyDescent="0.25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1.19</v>
      </c>
      <c r="P1284" s="10">
        <f t="shared" si="81"/>
        <v>46.4</v>
      </c>
      <c r="Q1284" s="13" t="s">
        <v>8327</v>
      </c>
      <c r="R1284" s="13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18.75" hidden="1" customHeight="1" x14ac:dyDescent="0.25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0"/>
        <v>1.39</v>
      </c>
      <c r="P1285" s="10">
        <f t="shared" si="81"/>
        <v>62.33</v>
      </c>
      <c r="Q1285" s="13" t="s">
        <v>8323</v>
      </c>
      <c r="R1285" s="13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18.75" hidden="1" customHeight="1" x14ac:dyDescent="0.25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0"/>
        <v>0.6</v>
      </c>
      <c r="P1286" s="10">
        <f t="shared" si="81"/>
        <v>174</v>
      </c>
      <c r="Q1286" s="13" t="s">
        <v>8323</v>
      </c>
      <c r="R1286" s="13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18.75" hidden="1" customHeight="1" x14ac:dyDescent="0.25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1.19</v>
      </c>
      <c r="P1287" s="10">
        <f t="shared" si="81"/>
        <v>63.18</v>
      </c>
      <c r="Q1287" s="13" t="s">
        <v>8327</v>
      </c>
      <c r="R1287" s="13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18.75" hidden="1" customHeight="1" x14ac:dyDescent="0.25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1.66</v>
      </c>
      <c r="P1288" s="10">
        <f t="shared" si="81"/>
        <v>46.65</v>
      </c>
      <c r="Q1288" s="13" t="s">
        <v>8327</v>
      </c>
      <c r="R1288" s="13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18.75" hidden="1" customHeight="1" x14ac:dyDescent="0.25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1.04</v>
      </c>
      <c r="P1289" s="10">
        <f t="shared" si="81"/>
        <v>79.83</v>
      </c>
      <c r="Q1289" s="13" t="s">
        <v>8327</v>
      </c>
      <c r="R1289" s="13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18.75" hidden="1" customHeight="1" x14ac:dyDescent="0.25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1.38</v>
      </c>
      <c r="P1290" s="10">
        <f t="shared" si="81"/>
        <v>51.88</v>
      </c>
      <c r="Q1290" s="13" t="s">
        <v>8323</v>
      </c>
      <c r="R1290" s="13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18.75" hidden="1" customHeight="1" x14ac:dyDescent="0.25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1.38</v>
      </c>
      <c r="P1291" s="10">
        <f t="shared" si="81"/>
        <v>109.08</v>
      </c>
      <c r="Q1291" s="13" t="s">
        <v>8323</v>
      </c>
      <c r="R1291" s="13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18.75" hidden="1" customHeight="1" x14ac:dyDescent="0.25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1.04</v>
      </c>
      <c r="P1292" s="10">
        <f t="shared" si="81"/>
        <v>76.67</v>
      </c>
      <c r="Q1292" s="13" t="s">
        <v>8327</v>
      </c>
      <c r="R1292" s="13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18.75" hidden="1" customHeight="1" x14ac:dyDescent="0.25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1.03</v>
      </c>
      <c r="P1293" s="10">
        <f t="shared" si="81"/>
        <v>36.61</v>
      </c>
      <c r="Q1293" s="13" t="s">
        <v>8323</v>
      </c>
      <c r="R1293" s="1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18.75" hidden="1" customHeight="1" x14ac:dyDescent="0.25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1.76</v>
      </c>
      <c r="P1294" s="10">
        <f t="shared" si="81"/>
        <v>56.64</v>
      </c>
      <c r="Q1294" s="13" t="s">
        <v>8313</v>
      </c>
      <c r="R1294" s="13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18.75" hidden="1" customHeight="1" x14ac:dyDescent="0.25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0.39</v>
      </c>
      <c r="P1295" s="10">
        <f t="shared" si="81"/>
        <v>64.53</v>
      </c>
      <c r="Q1295" s="13" t="s">
        <v>8319</v>
      </c>
      <c r="R1295" s="13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18.75" hidden="1" customHeight="1" x14ac:dyDescent="0.25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1.37</v>
      </c>
      <c r="P1296" s="10">
        <f t="shared" si="81"/>
        <v>50.29</v>
      </c>
      <c r="Q1296" s="13" t="s">
        <v>8321</v>
      </c>
      <c r="R1296" s="13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18.75" hidden="1" customHeight="1" x14ac:dyDescent="0.25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1.03</v>
      </c>
      <c r="P1297" s="10">
        <f t="shared" si="81"/>
        <v>65.38</v>
      </c>
      <c r="Q1297" s="13" t="s">
        <v>8327</v>
      </c>
      <c r="R1297" s="13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18.75" hidden="1" customHeight="1" x14ac:dyDescent="0.25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1.03</v>
      </c>
      <c r="P1298" s="10">
        <f t="shared" si="81"/>
        <v>62.17</v>
      </c>
      <c r="Q1298" s="13" t="s">
        <v>8327</v>
      </c>
      <c r="R1298" s="13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18.75" hidden="1" customHeight="1" x14ac:dyDescent="0.25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0.28999999999999998</v>
      </c>
      <c r="P1299" s="10">
        <f t="shared" si="81"/>
        <v>44.48</v>
      </c>
      <c r="Q1299" s="13" t="s">
        <v>8313</v>
      </c>
      <c r="R1299" s="13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18.75" hidden="1" customHeight="1" x14ac:dyDescent="0.25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1.02</v>
      </c>
      <c r="P1300" s="10">
        <f t="shared" si="81"/>
        <v>85.21</v>
      </c>
      <c r="Q1300" s="13" t="s">
        <v>8323</v>
      </c>
      <c r="R1300" s="13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18.75" hidden="1" customHeight="1" x14ac:dyDescent="0.25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1.02</v>
      </c>
      <c r="P1301" s="10">
        <f t="shared" si="81"/>
        <v>57.54</v>
      </c>
      <c r="Q1301" s="13" t="s">
        <v>8327</v>
      </c>
      <c r="R1301" s="13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18.75" hidden="1" customHeight="1" x14ac:dyDescent="0.25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1.36</v>
      </c>
      <c r="P1302" s="10">
        <f t="shared" si="81"/>
        <v>46.42</v>
      </c>
      <c r="Q1302" s="13" t="s">
        <v>8323</v>
      </c>
      <c r="R1302" s="13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18.75" hidden="1" customHeight="1" x14ac:dyDescent="0.25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1.02</v>
      </c>
      <c r="P1303" s="10">
        <f t="shared" si="81"/>
        <v>204.05</v>
      </c>
      <c r="Q1303" s="13" t="s">
        <v>8323</v>
      </c>
      <c r="R1303" s="1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18.75" hidden="1" customHeight="1" x14ac:dyDescent="0.25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1.02</v>
      </c>
      <c r="P1304" s="10">
        <f t="shared" si="81"/>
        <v>60.87</v>
      </c>
      <c r="Q1304" s="13" t="s">
        <v>8319</v>
      </c>
      <c r="R1304" s="13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18.75" hidden="1" customHeight="1" x14ac:dyDescent="0.25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1.02</v>
      </c>
      <c r="P1305" s="10">
        <f t="shared" si="81"/>
        <v>84.85</v>
      </c>
      <c r="Q1305" s="13" t="s">
        <v>8323</v>
      </c>
      <c r="R1305" s="13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t="18.75" hidden="1" customHeight="1" x14ac:dyDescent="0.25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2.0299999999999998</v>
      </c>
      <c r="P1306" s="10">
        <f t="shared" si="81"/>
        <v>30.58</v>
      </c>
      <c r="Q1306" s="13" t="s">
        <v>8327</v>
      </c>
      <c r="R1306" s="13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18.75" hidden="1" customHeight="1" x14ac:dyDescent="0.25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0.41</v>
      </c>
      <c r="P1307" s="10">
        <f t="shared" si="81"/>
        <v>81.319999999999993</v>
      </c>
      <c r="Q1307" s="13" t="s">
        <v>8323</v>
      </c>
      <c r="R1307" s="13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18.75" hidden="1" customHeight="1" x14ac:dyDescent="0.25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1.02</v>
      </c>
      <c r="P1308" s="10">
        <f t="shared" si="81"/>
        <v>86.49</v>
      </c>
      <c r="Q1308" s="13" t="s">
        <v>8327</v>
      </c>
      <c r="R1308" s="13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18.75" hidden="1" customHeight="1" x14ac:dyDescent="0.25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1.01</v>
      </c>
      <c r="P1309" s="10">
        <f t="shared" si="81"/>
        <v>126.72</v>
      </c>
      <c r="Q1309" s="13" t="s">
        <v>8323</v>
      </c>
      <c r="R1309" s="13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18.75" hidden="1" customHeight="1" x14ac:dyDescent="0.25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1.08</v>
      </c>
      <c r="P1310" s="10">
        <f t="shared" si="81"/>
        <v>46.61</v>
      </c>
      <c r="Q1310" s="13" t="s">
        <v>8323</v>
      </c>
      <c r="R1310" s="13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18.75" hidden="1" customHeight="1" x14ac:dyDescent="0.25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1.01</v>
      </c>
      <c r="P1311" s="10">
        <f t="shared" si="81"/>
        <v>76.45</v>
      </c>
      <c r="Q1311" s="13" t="s">
        <v>8321</v>
      </c>
      <c r="R1311" s="13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18.75" hidden="1" customHeight="1" x14ac:dyDescent="0.25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0"/>
        <v>1.35</v>
      </c>
      <c r="P1312" s="10">
        <f t="shared" si="81"/>
        <v>168.75</v>
      </c>
      <c r="Q1312" s="13" t="s">
        <v>8323</v>
      </c>
      <c r="R1312" s="13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18.75" hidden="1" customHeight="1" x14ac:dyDescent="0.25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0"/>
        <v>1.19</v>
      </c>
      <c r="P1313" s="10">
        <f t="shared" si="81"/>
        <v>176.09</v>
      </c>
      <c r="Q1313" s="13" t="s">
        <v>8323</v>
      </c>
      <c r="R1313" s="13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18.75" hidden="1" customHeight="1" x14ac:dyDescent="0.25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1.08</v>
      </c>
      <c r="P1314" s="10">
        <f t="shared" si="81"/>
        <v>56.98</v>
      </c>
      <c r="Q1314" s="13" t="s">
        <v>8313</v>
      </c>
      <c r="R1314" s="13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18.75" hidden="1" customHeight="1" x14ac:dyDescent="0.25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0"/>
        <v>1.1499999999999999</v>
      </c>
      <c r="P1315" s="10">
        <f t="shared" si="81"/>
        <v>85.96</v>
      </c>
      <c r="Q1315" s="13" t="s">
        <v>8321</v>
      </c>
      <c r="R1315" s="13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t="18.75" hidden="1" customHeight="1" x14ac:dyDescent="0.25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0"/>
        <v>1.01</v>
      </c>
      <c r="P1316" s="10">
        <f t="shared" si="81"/>
        <v>98.54</v>
      </c>
      <c r="Q1316" s="13" t="s">
        <v>8323</v>
      </c>
      <c r="R1316" s="13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t="18.75" hidden="1" customHeight="1" x14ac:dyDescent="0.25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1.01</v>
      </c>
      <c r="P1317" s="10">
        <f t="shared" si="81"/>
        <v>45.88</v>
      </c>
      <c r="Q1317" s="13" t="s">
        <v>8327</v>
      </c>
      <c r="R1317" s="13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18.75" hidden="1" customHeight="1" x14ac:dyDescent="0.25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1.01</v>
      </c>
      <c r="P1318" s="10">
        <f t="shared" si="81"/>
        <v>72.05</v>
      </c>
      <c r="Q1318" s="13" t="s">
        <v>8323</v>
      </c>
      <c r="R1318" s="13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18.75" hidden="1" customHeight="1" x14ac:dyDescent="0.25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1.01</v>
      </c>
      <c r="P1319" s="10">
        <f t="shared" si="81"/>
        <v>310</v>
      </c>
      <c r="Q1319" s="13" t="s">
        <v>8323</v>
      </c>
      <c r="R1319" s="13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18.75" hidden="1" customHeight="1" x14ac:dyDescent="0.25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1.01</v>
      </c>
      <c r="P1320" s="10">
        <f t="shared" si="81"/>
        <v>115.09</v>
      </c>
      <c r="Q1320" s="13" t="s">
        <v>8327</v>
      </c>
      <c r="R1320" s="13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18.75" hidden="1" customHeight="1" x14ac:dyDescent="0.25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1.61</v>
      </c>
      <c r="P1321" s="10">
        <f t="shared" si="81"/>
        <v>41.04</v>
      </c>
      <c r="Q1321" s="13" t="s">
        <v>8327</v>
      </c>
      <c r="R1321" s="13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18.75" hidden="1" customHeight="1" x14ac:dyDescent="0.25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1.1499999999999999</v>
      </c>
      <c r="P1322" s="10">
        <f t="shared" si="81"/>
        <v>46.22</v>
      </c>
      <c r="Q1322" s="13" t="s">
        <v>8327</v>
      </c>
      <c r="R1322" s="13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18.75" hidden="1" customHeight="1" x14ac:dyDescent="0.25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1</v>
      </c>
      <c r="P1323" s="10">
        <f t="shared" si="81"/>
        <v>65.87</v>
      </c>
      <c r="Q1323" s="13" t="s">
        <v>8323</v>
      </c>
      <c r="R1323" s="1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18.75" hidden="1" customHeight="1" x14ac:dyDescent="0.25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1</v>
      </c>
      <c r="P1324" s="10">
        <f t="shared" si="81"/>
        <v>34.92</v>
      </c>
      <c r="Q1324" s="13" t="s">
        <v>8323</v>
      </c>
      <c r="R1324" s="13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18.75" hidden="1" customHeight="1" x14ac:dyDescent="0.25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1.1499999999999999</v>
      </c>
      <c r="P1325" s="10">
        <f t="shared" si="81"/>
        <v>72.91</v>
      </c>
      <c r="Q1325" s="13" t="s">
        <v>8327</v>
      </c>
      <c r="R1325" s="13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18.75" hidden="1" customHeight="1" x14ac:dyDescent="0.25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</v>
      </c>
      <c r="P1326" s="10">
        <f t="shared" si="81"/>
        <v>121.36</v>
      </c>
      <c r="Q1326" s="13" t="s">
        <v>8323</v>
      </c>
      <c r="R1326" s="13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18.75" hidden="1" customHeight="1" x14ac:dyDescent="0.25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1.33</v>
      </c>
      <c r="P1327" s="10">
        <f t="shared" si="81"/>
        <v>57.2</v>
      </c>
      <c r="Q1327" s="13" t="s">
        <v>8323</v>
      </c>
      <c r="R1327" s="13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18.75" hidden="1" customHeight="1" x14ac:dyDescent="0.25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1</v>
      </c>
      <c r="P1328" s="10">
        <f t="shared" si="81"/>
        <v>81.67</v>
      </c>
      <c r="Q1328" s="13" t="s">
        <v>8323</v>
      </c>
      <c r="R1328" s="13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18.75" hidden="1" customHeight="1" x14ac:dyDescent="0.25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</v>
      </c>
      <c r="P1329" s="10">
        <f t="shared" si="81"/>
        <v>40.01</v>
      </c>
      <c r="Q1329" s="13" t="s">
        <v>8321</v>
      </c>
      <c r="R1329" s="13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18.75" hidden="1" customHeight="1" x14ac:dyDescent="0.25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1.05</v>
      </c>
      <c r="P1330" s="10">
        <f t="shared" si="81"/>
        <v>114.29</v>
      </c>
      <c r="Q1330" s="13" t="s">
        <v>8323</v>
      </c>
      <c r="R1330" s="13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18.75" hidden="1" customHeight="1" x14ac:dyDescent="0.25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</v>
      </c>
      <c r="P1331" s="10">
        <f t="shared" si="81"/>
        <v>129.03</v>
      </c>
      <c r="Q1331" s="13" t="s">
        <v>8323</v>
      </c>
      <c r="R1331" s="13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18.75" hidden="1" customHeight="1" x14ac:dyDescent="0.25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0"/>
        <v>1.07</v>
      </c>
      <c r="P1332" s="10">
        <f t="shared" si="81"/>
        <v>74.069999999999993</v>
      </c>
      <c r="Q1332" s="13" t="s">
        <v>8323</v>
      </c>
      <c r="R1332" s="13" t="s">
        <v>8324</v>
      </c>
      <c r="S1332" s="17">
        <f t="shared" si="82"/>
        <v>42139.014525462961</v>
      </c>
      <c r="T1332" s="17">
        <f t="shared" si="83"/>
        <v>42169.014525462961</v>
      </c>
    </row>
    <row r="1333" spans="1:20" ht="18.75" hidden="1" customHeight="1" x14ac:dyDescent="0.25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0"/>
        <v>1</v>
      </c>
      <c r="P1333" s="10">
        <f t="shared" si="81"/>
        <v>307.69</v>
      </c>
      <c r="Q1333" s="13" t="s">
        <v>8323</v>
      </c>
      <c r="R1333" s="13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18.75" hidden="1" customHeight="1" x14ac:dyDescent="0.25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0.36</v>
      </c>
      <c r="P1334" s="10">
        <f t="shared" si="81"/>
        <v>104.89</v>
      </c>
      <c r="Q1334" s="13" t="s">
        <v>8313</v>
      </c>
      <c r="R1334" s="13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18.75" hidden="1" customHeight="1" x14ac:dyDescent="0.25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1.1399999999999999</v>
      </c>
      <c r="P1335" s="10">
        <f t="shared" si="81"/>
        <v>47.4</v>
      </c>
      <c r="Q1335" s="13" t="s">
        <v>8321</v>
      </c>
      <c r="R1335" s="13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18.75" hidden="1" customHeight="1" x14ac:dyDescent="0.25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1.1399999999999999</v>
      </c>
      <c r="P1336" s="10">
        <f t="shared" si="81"/>
        <v>69.790000000000006</v>
      </c>
      <c r="Q1336" s="13" t="s">
        <v>8321</v>
      </c>
      <c r="R1336" s="13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18.75" hidden="1" customHeight="1" x14ac:dyDescent="0.25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1.79</v>
      </c>
      <c r="P1337" s="10">
        <f t="shared" si="81"/>
        <v>53.73</v>
      </c>
      <c r="Q1337" s="13" t="s">
        <v>8311</v>
      </c>
      <c r="R1337" s="13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t="18.75" hidden="1" customHeight="1" x14ac:dyDescent="0.25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1.32</v>
      </c>
      <c r="P1338" s="10">
        <f t="shared" si="81"/>
        <v>63.03</v>
      </c>
      <c r="Q1338" s="13" t="s">
        <v>8327</v>
      </c>
      <c r="R1338" s="13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18.75" hidden="1" customHeight="1" x14ac:dyDescent="0.25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1.32</v>
      </c>
      <c r="P1339" s="10">
        <f t="shared" si="81"/>
        <v>70.63</v>
      </c>
      <c r="Q1339" s="13" t="s">
        <v>8327</v>
      </c>
      <c r="R1339" s="13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18.75" hidden="1" customHeight="1" x14ac:dyDescent="0.25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1.01</v>
      </c>
      <c r="P1340" s="10">
        <f t="shared" si="81"/>
        <v>53.95</v>
      </c>
      <c r="Q1340" s="13" t="s">
        <v>8323</v>
      </c>
      <c r="R1340" s="13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18.75" hidden="1" customHeight="1" x14ac:dyDescent="0.25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1.71</v>
      </c>
      <c r="P1341" s="10">
        <f t="shared" si="81"/>
        <v>46.18</v>
      </c>
      <c r="Q1341" s="13" t="s">
        <v>8327</v>
      </c>
      <c r="R1341" s="13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t="18.75" hidden="1" customHeight="1" x14ac:dyDescent="0.25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1.1200000000000001</v>
      </c>
      <c r="P1342" s="10">
        <f t="shared" si="81"/>
        <v>47.76</v>
      </c>
      <c r="Q1342" s="13" t="s">
        <v>8327</v>
      </c>
      <c r="R1342" s="13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18.75" hidden="1" customHeight="1" x14ac:dyDescent="0.25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1.1200000000000001</v>
      </c>
      <c r="P1343" s="10">
        <f t="shared" si="81"/>
        <v>60.15</v>
      </c>
      <c r="Q1343" s="13" t="s">
        <v>8327</v>
      </c>
      <c r="R1343" s="1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18.75" hidden="1" customHeight="1" x14ac:dyDescent="0.25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1.3</v>
      </c>
      <c r="P1344" s="10">
        <f t="shared" si="81"/>
        <v>61.06</v>
      </c>
      <c r="Q1344" s="13" t="s">
        <v>8323</v>
      </c>
      <c r="R1344" s="13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18.75" hidden="1" customHeight="1" x14ac:dyDescent="0.25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1.95</v>
      </c>
      <c r="P1345" s="10">
        <f t="shared" si="81"/>
        <v>64.03</v>
      </c>
      <c r="Q1345" s="13" t="s">
        <v>8327</v>
      </c>
      <c r="R1345" s="13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18.75" hidden="1" customHeight="1" x14ac:dyDescent="0.25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0.78</v>
      </c>
      <c r="P1346" s="10">
        <f t="shared" si="81"/>
        <v>105.54</v>
      </c>
      <c r="Q1346" s="13" t="s">
        <v>8323</v>
      </c>
      <c r="R1346" s="13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18.75" hidden="1" customHeight="1" x14ac:dyDescent="0.25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ROUND(E1347/D1347,2)</f>
        <v>1.18</v>
      </c>
      <c r="P1347" s="10">
        <f t="shared" ref="P1347:P1410" si="85">ROUND(E1347/L1347,2)</f>
        <v>100.06</v>
      </c>
      <c r="Q1347" s="13" t="s">
        <v>8323</v>
      </c>
      <c r="R1347" s="13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18.75" hidden="1" customHeight="1" x14ac:dyDescent="0.25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1.1100000000000001</v>
      </c>
      <c r="P1348" s="10">
        <f t="shared" si="85"/>
        <v>125.81</v>
      </c>
      <c r="Q1348" s="13" t="s">
        <v>8323</v>
      </c>
      <c r="R1348" s="13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18.75" hidden="1" customHeight="1" x14ac:dyDescent="0.25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1.1100000000000001</v>
      </c>
      <c r="P1349" s="10">
        <f t="shared" si="85"/>
        <v>58.79</v>
      </c>
      <c r="Q1349" s="13" t="s">
        <v>8323</v>
      </c>
      <c r="R1349" s="13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18.75" hidden="1" customHeight="1" x14ac:dyDescent="0.25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0.35</v>
      </c>
      <c r="P1350" s="10">
        <f t="shared" si="85"/>
        <v>84.28</v>
      </c>
      <c r="Q1350" s="13" t="s">
        <v>8323</v>
      </c>
      <c r="R1350" s="13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18.75" hidden="1" customHeight="1" x14ac:dyDescent="0.25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1.1000000000000001</v>
      </c>
      <c r="P1351" s="10">
        <f t="shared" si="85"/>
        <v>55.22</v>
      </c>
      <c r="Q1351" s="13" t="s">
        <v>8313</v>
      </c>
      <c r="R1351" s="13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18.75" hidden="1" customHeight="1" x14ac:dyDescent="0.25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3.85</v>
      </c>
      <c r="P1352" s="10">
        <f t="shared" si="85"/>
        <v>32.1</v>
      </c>
      <c r="Q1352" s="13" t="s">
        <v>8321</v>
      </c>
      <c r="R1352" s="13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18.75" hidden="1" customHeight="1" x14ac:dyDescent="0.25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1.01</v>
      </c>
      <c r="P1353" s="10">
        <f t="shared" si="85"/>
        <v>47.19</v>
      </c>
      <c r="Q1353" s="13" t="s">
        <v>8327</v>
      </c>
      <c r="R1353" s="1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18.75" hidden="1" customHeight="1" x14ac:dyDescent="0.25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1.0900000000000001</v>
      </c>
      <c r="P1354" s="10">
        <f t="shared" si="85"/>
        <v>29.26</v>
      </c>
      <c r="Q1354" s="13" t="s">
        <v>8323</v>
      </c>
      <c r="R1354" s="13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18.75" hidden="1" customHeight="1" x14ac:dyDescent="0.25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1.0900000000000001</v>
      </c>
      <c r="P1355" s="10">
        <f t="shared" si="85"/>
        <v>44.19</v>
      </c>
      <c r="Q1355" s="13" t="s">
        <v>8323</v>
      </c>
      <c r="R1355" s="13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18.75" hidden="1" customHeight="1" x14ac:dyDescent="0.25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1.0900000000000001</v>
      </c>
      <c r="P1356" s="10">
        <f t="shared" si="85"/>
        <v>75.959999999999994</v>
      </c>
      <c r="Q1356" s="13" t="s">
        <v>8323</v>
      </c>
      <c r="R1356" s="13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18.75" hidden="1" customHeight="1" x14ac:dyDescent="0.25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1.52</v>
      </c>
      <c r="P1357" s="10">
        <f t="shared" si="85"/>
        <v>64.25</v>
      </c>
      <c r="Q1357" s="13" t="s">
        <v>8327</v>
      </c>
      <c r="R1357" s="13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18.75" hidden="1" customHeight="1" x14ac:dyDescent="0.25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1.26</v>
      </c>
      <c r="P1358" s="10">
        <f t="shared" si="85"/>
        <v>47.91</v>
      </c>
      <c r="Q1358" s="13" t="s">
        <v>8308</v>
      </c>
      <c r="R1358" s="13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18.75" hidden="1" customHeight="1" x14ac:dyDescent="0.25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0.05</v>
      </c>
      <c r="P1359" s="10">
        <f t="shared" si="85"/>
        <v>135.04</v>
      </c>
      <c r="Q1359" s="13" t="s">
        <v>8308</v>
      </c>
      <c r="R1359" s="13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18.75" hidden="1" customHeight="1" x14ac:dyDescent="0.25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1.03</v>
      </c>
      <c r="P1360" s="10">
        <f t="shared" si="85"/>
        <v>67.42</v>
      </c>
      <c r="Q1360" s="13" t="s">
        <v>8327</v>
      </c>
      <c r="R1360" s="13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18.75" hidden="1" customHeight="1" x14ac:dyDescent="0.25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1.26</v>
      </c>
      <c r="P1361" s="10">
        <f t="shared" si="85"/>
        <v>62.88</v>
      </c>
      <c r="Q1361" s="13" t="s">
        <v>8323</v>
      </c>
      <c r="R1361" s="13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18.75" hidden="1" customHeight="1" x14ac:dyDescent="0.25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1.07</v>
      </c>
      <c r="P1362" s="10">
        <f t="shared" si="85"/>
        <v>62.67</v>
      </c>
      <c r="Q1362" s="13" t="s">
        <v>8323</v>
      </c>
      <c r="R1362" s="13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18.75" hidden="1" customHeight="1" x14ac:dyDescent="0.25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1.1399999999999999</v>
      </c>
      <c r="P1363" s="10">
        <f t="shared" si="85"/>
        <v>50.69</v>
      </c>
      <c r="Q1363" s="13" t="s">
        <v>8327</v>
      </c>
      <c r="R1363" s="1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18.75" hidden="1" customHeight="1" x14ac:dyDescent="0.25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1.25</v>
      </c>
      <c r="P1364" s="10">
        <f t="shared" si="85"/>
        <v>75</v>
      </c>
      <c r="Q1364" s="13" t="s">
        <v>8323</v>
      </c>
      <c r="R1364" s="13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18.75" hidden="1" customHeight="1" x14ac:dyDescent="0.25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1.07</v>
      </c>
      <c r="P1365" s="10">
        <f t="shared" si="85"/>
        <v>59.46</v>
      </c>
      <c r="Q1365" s="13" t="s">
        <v>8327</v>
      </c>
      <c r="R1365" s="13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18.75" hidden="1" customHeight="1" x14ac:dyDescent="0.25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1.07</v>
      </c>
      <c r="P1366" s="10">
        <f t="shared" si="85"/>
        <v>51.19</v>
      </c>
      <c r="Q1366" s="13" t="s">
        <v>8327</v>
      </c>
      <c r="R1366" s="13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18.75" hidden="1" customHeight="1" x14ac:dyDescent="0.25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1.07</v>
      </c>
      <c r="P1367" s="10">
        <f t="shared" si="85"/>
        <v>67.91</v>
      </c>
      <c r="Q1367" s="13" t="s">
        <v>8321</v>
      </c>
      <c r="R1367" s="13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18.75" hidden="1" customHeight="1" x14ac:dyDescent="0.25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1.24</v>
      </c>
      <c r="P1368" s="10">
        <f t="shared" si="85"/>
        <v>47.85</v>
      </c>
      <c r="Q1368" s="13" t="s">
        <v>8323</v>
      </c>
      <c r="R1368" s="13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18.75" hidden="1" customHeight="1" x14ac:dyDescent="0.25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1.07</v>
      </c>
      <c r="P1369" s="10">
        <f t="shared" si="85"/>
        <v>71.73</v>
      </c>
      <c r="Q1369" s="13" t="s">
        <v>8323</v>
      </c>
      <c r="R1369" s="13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18.75" hidden="1" customHeight="1" x14ac:dyDescent="0.25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1.06</v>
      </c>
      <c r="P1370" s="10">
        <f t="shared" si="85"/>
        <v>78.94</v>
      </c>
      <c r="Q1370" s="13" t="s">
        <v>8323</v>
      </c>
      <c r="R1370" s="13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18.75" hidden="1" customHeight="1" x14ac:dyDescent="0.25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1.23</v>
      </c>
      <c r="P1371" s="10">
        <f t="shared" si="85"/>
        <v>31.62</v>
      </c>
      <c r="Q1371" s="13" t="s">
        <v>8321</v>
      </c>
      <c r="R1371" s="13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18.75" hidden="1" customHeight="1" x14ac:dyDescent="0.25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2.4700000000000002</v>
      </c>
      <c r="P1372" s="10">
        <f t="shared" si="85"/>
        <v>78.72</v>
      </c>
      <c r="Q1372" s="13" t="s">
        <v>8321</v>
      </c>
      <c r="R1372" s="13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18.75" hidden="1" customHeight="1" x14ac:dyDescent="0.25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0.37</v>
      </c>
      <c r="P1373" s="10">
        <f t="shared" si="85"/>
        <v>147.4</v>
      </c>
      <c r="Q1373" s="13" t="s">
        <v>8323</v>
      </c>
      <c r="R1373" s="1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18.75" hidden="1" customHeight="1" x14ac:dyDescent="0.25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1.23</v>
      </c>
      <c r="P1374" s="10">
        <f t="shared" si="85"/>
        <v>54.99</v>
      </c>
      <c r="Q1374" s="13" t="s">
        <v>8327</v>
      </c>
      <c r="R1374" s="13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18.75" hidden="1" customHeight="1" x14ac:dyDescent="0.25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1.05</v>
      </c>
      <c r="P1375" s="10">
        <f t="shared" si="85"/>
        <v>59.26</v>
      </c>
      <c r="Q1375" s="13" t="s">
        <v>8327</v>
      </c>
      <c r="R1375" s="13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18.75" hidden="1" customHeight="1" x14ac:dyDescent="0.25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1.08</v>
      </c>
      <c r="P1376" s="10">
        <f t="shared" si="85"/>
        <v>126.55</v>
      </c>
      <c r="Q1376" s="13" t="s">
        <v>8323</v>
      </c>
      <c r="R1376" s="13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18.75" hidden="1" customHeight="1" x14ac:dyDescent="0.25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1.05</v>
      </c>
      <c r="P1377" s="10">
        <f t="shared" si="85"/>
        <v>32.97</v>
      </c>
      <c r="Q1377" s="13" t="s">
        <v>8323</v>
      </c>
      <c r="R1377" s="13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18.75" hidden="1" customHeight="1" x14ac:dyDescent="0.25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1.05</v>
      </c>
      <c r="P1378" s="10">
        <f t="shared" si="85"/>
        <v>79.540000000000006</v>
      </c>
      <c r="Q1378" s="13" t="s">
        <v>8323</v>
      </c>
      <c r="R1378" s="13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18.75" hidden="1" customHeight="1" x14ac:dyDescent="0.25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1.04</v>
      </c>
      <c r="P1379" s="10">
        <f t="shared" si="85"/>
        <v>71.67</v>
      </c>
      <c r="Q1379" s="13" t="s">
        <v>8323</v>
      </c>
      <c r="R1379" s="13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18.75" hidden="1" customHeight="1" x14ac:dyDescent="0.25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1.21</v>
      </c>
      <c r="P1380" s="10">
        <f t="shared" si="85"/>
        <v>46.09</v>
      </c>
      <c r="Q1380" s="13" t="s">
        <v>8327</v>
      </c>
      <c r="R1380" s="13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18.75" hidden="1" customHeight="1" x14ac:dyDescent="0.25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1.04</v>
      </c>
      <c r="P1381" s="10">
        <f t="shared" si="85"/>
        <v>125.45</v>
      </c>
      <c r="Q1381" s="13" t="s">
        <v>8321</v>
      </c>
      <c r="R1381" s="13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18.75" hidden="1" customHeight="1" x14ac:dyDescent="0.25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1.21</v>
      </c>
      <c r="P1382" s="10">
        <f t="shared" si="85"/>
        <v>125.38</v>
      </c>
      <c r="Q1382" s="13" t="s">
        <v>8323</v>
      </c>
      <c r="R1382" s="13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18.75" hidden="1" customHeight="1" x14ac:dyDescent="0.25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1.03</v>
      </c>
      <c r="P1383" s="10">
        <f t="shared" si="85"/>
        <v>60</v>
      </c>
      <c r="Q1383" s="13" t="s">
        <v>8321</v>
      </c>
      <c r="R1383" s="1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18.75" hidden="1" customHeight="1" x14ac:dyDescent="0.25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1.2</v>
      </c>
      <c r="P1384" s="10">
        <f t="shared" si="85"/>
        <v>78.260000000000005</v>
      </c>
      <c r="Q1384" s="13" t="s">
        <v>8321</v>
      </c>
      <c r="R1384" s="13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18.75" hidden="1" customHeight="1" x14ac:dyDescent="0.25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0.51</v>
      </c>
      <c r="P1385" s="10">
        <f t="shared" si="85"/>
        <v>63.12</v>
      </c>
      <c r="Q1385" s="13" t="s">
        <v>8311</v>
      </c>
      <c r="R1385" s="13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18.75" hidden="1" customHeight="1" x14ac:dyDescent="0.25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1.03</v>
      </c>
      <c r="P1386" s="10">
        <f t="shared" si="85"/>
        <v>132.96</v>
      </c>
      <c r="Q1386" s="13" t="s">
        <v>8323</v>
      </c>
      <c r="R1386" s="13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18.75" hidden="1" customHeight="1" x14ac:dyDescent="0.25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1.19</v>
      </c>
      <c r="P1387" s="10">
        <f t="shared" si="85"/>
        <v>51.81</v>
      </c>
      <c r="Q1387" s="13" t="s">
        <v>8327</v>
      </c>
      <c r="R1387" s="13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18.75" hidden="1" customHeight="1" x14ac:dyDescent="0.25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1.28</v>
      </c>
      <c r="P1388" s="10">
        <f t="shared" si="85"/>
        <v>37.21</v>
      </c>
      <c r="Q1388" s="13" t="s">
        <v>8323</v>
      </c>
      <c r="R1388" s="13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18.75" hidden="1" customHeight="1" x14ac:dyDescent="0.25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0.18</v>
      </c>
      <c r="P1389" s="10">
        <f t="shared" si="85"/>
        <v>43.98</v>
      </c>
      <c r="Q1389" s="13" t="s">
        <v>8308</v>
      </c>
      <c r="R1389" s="13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18.75" hidden="1" customHeight="1" x14ac:dyDescent="0.25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1.19</v>
      </c>
      <c r="P1390" s="10">
        <f t="shared" si="85"/>
        <v>57.34</v>
      </c>
      <c r="Q1390" s="13" t="s">
        <v>8311</v>
      </c>
      <c r="R1390" s="13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18.75" hidden="1" customHeight="1" x14ac:dyDescent="0.25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0.04</v>
      </c>
      <c r="P1391" s="10">
        <f t="shared" si="85"/>
        <v>591.66999999999996</v>
      </c>
      <c r="Q1391" s="13" t="s">
        <v>8308</v>
      </c>
      <c r="R1391" s="13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18.75" hidden="1" customHeight="1" x14ac:dyDescent="0.25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1.18</v>
      </c>
      <c r="P1392" s="10">
        <f t="shared" si="85"/>
        <v>57.26</v>
      </c>
      <c r="Q1392" s="13" t="s">
        <v>8323</v>
      </c>
      <c r="R1392" s="13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18.75" hidden="1" customHeight="1" x14ac:dyDescent="0.25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1.01</v>
      </c>
      <c r="P1393" s="10">
        <f t="shared" si="85"/>
        <v>51.3</v>
      </c>
      <c r="Q1393" s="13" t="s">
        <v>8327</v>
      </c>
      <c r="R1393" s="1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18.75" hidden="1" customHeight="1" x14ac:dyDescent="0.25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1.01</v>
      </c>
      <c r="P1394" s="10">
        <f t="shared" si="85"/>
        <v>33.99</v>
      </c>
      <c r="Q1394" s="13" t="s">
        <v>8323</v>
      </c>
      <c r="R1394" s="13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18.75" hidden="1" customHeight="1" x14ac:dyDescent="0.25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1.01</v>
      </c>
      <c r="P1395" s="10">
        <f t="shared" si="85"/>
        <v>90.54</v>
      </c>
      <c r="Q1395" s="13" t="s">
        <v>8323</v>
      </c>
      <c r="R1395" s="13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18.75" hidden="1" customHeight="1" x14ac:dyDescent="0.25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4"/>
        <v>1.01</v>
      </c>
      <c r="P1396" s="10">
        <f t="shared" si="85"/>
        <v>88.25</v>
      </c>
      <c r="Q1396" s="13" t="s">
        <v>8323</v>
      </c>
      <c r="R1396" s="13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18.75" hidden="1" customHeight="1" x14ac:dyDescent="0.25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4"/>
        <v>0.71</v>
      </c>
      <c r="P1397" s="10">
        <f t="shared" si="85"/>
        <v>106.97</v>
      </c>
      <c r="Q1397" s="13" t="s">
        <v>8323</v>
      </c>
      <c r="R1397" s="13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18.75" hidden="1" customHeight="1" x14ac:dyDescent="0.25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1.01</v>
      </c>
      <c r="P1398" s="10">
        <f t="shared" si="85"/>
        <v>76.650000000000006</v>
      </c>
      <c r="Q1398" s="13" t="s">
        <v>8323</v>
      </c>
      <c r="R1398" s="13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18.75" hidden="1" customHeight="1" x14ac:dyDescent="0.25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</v>
      </c>
      <c r="P1399" s="10">
        <f t="shared" si="85"/>
        <v>103.35</v>
      </c>
      <c r="Q1399" s="13" t="s">
        <v>8323</v>
      </c>
      <c r="R1399" s="13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18.75" hidden="1" customHeight="1" x14ac:dyDescent="0.25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1.53</v>
      </c>
      <c r="P1400" s="10">
        <f t="shared" si="85"/>
        <v>57.54</v>
      </c>
      <c r="Q1400" s="13" t="s">
        <v>8321</v>
      </c>
      <c r="R1400" s="13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18.75" hidden="1" customHeight="1" x14ac:dyDescent="0.25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1.03</v>
      </c>
      <c r="P1401" s="10">
        <f t="shared" si="85"/>
        <v>87.7</v>
      </c>
      <c r="Q1401" s="13" t="s">
        <v>8323</v>
      </c>
      <c r="R1401" s="13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18.75" hidden="1" customHeight="1" x14ac:dyDescent="0.25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1.17</v>
      </c>
      <c r="P1402" s="10">
        <f t="shared" si="85"/>
        <v>100.17</v>
      </c>
      <c r="Q1402" s="13" t="s">
        <v>8323</v>
      </c>
      <c r="R1402" s="13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18.75" hidden="1" customHeight="1" x14ac:dyDescent="0.25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</v>
      </c>
      <c r="P1403" s="10">
        <f t="shared" si="85"/>
        <v>291.79000000000002</v>
      </c>
      <c r="Q1403" s="13" t="s">
        <v>8321</v>
      </c>
      <c r="R1403" s="1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18.75" hidden="1" customHeight="1" x14ac:dyDescent="0.25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</v>
      </c>
      <c r="P1404" s="10">
        <f t="shared" si="85"/>
        <v>100</v>
      </c>
      <c r="Q1404" s="13" t="s">
        <v>8321</v>
      </c>
      <c r="R1404" s="13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18.75" hidden="1" customHeight="1" x14ac:dyDescent="0.25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4"/>
        <v>2.33</v>
      </c>
      <c r="P1405" s="10">
        <f t="shared" si="85"/>
        <v>175</v>
      </c>
      <c r="Q1405" s="13" t="s">
        <v>8327</v>
      </c>
      <c r="R1405" s="13" t="s">
        <v>8331</v>
      </c>
      <c r="S1405" s="17">
        <f t="shared" si="86"/>
        <v>40996.646921296298</v>
      </c>
      <c r="T1405" s="17">
        <f t="shared" si="87"/>
        <v>41026.646921296298</v>
      </c>
    </row>
    <row r="1406" spans="1:20" ht="18.75" hidden="1" customHeight="1" x14ac:dyDescent="0.25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4"/>
        <v>1.75</v>
      </c>
      <c r="P1406" s="10">
        <f t="shared" si="85"/>
        <v>62.5</v>
      </c>
      <c r="Q1406" s="13" t="s">
        <v>8327</v>
      </c>
      <c r="R1406" s="13" t="s">
        <v>8338</v>
      </c>
      <c r="S1406" s="17">
        <f t="shared" si="86"/>
        <v>40723.068807870368</v>
      </c>
      <c r="T1406" s="17">
        <f t="shared" si="87"/>
        <v>40746.068807870368</v>
      </c>
    </row>
    <row r="1407" spans="1:20" ht="18.75" hidden="1" customHeight="1" x14ac:dyDescent="0.25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1.4</v>
      </c>
      <c r="P1407" s="10">
        <f t="shared" si="85"/>
        <v>42.67</v>
      </c>
      <c r="Q1407" s="13" t="s">
        <v>8308</v>
      </c>
      <c r="R1407" s="13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18.75" hidden="1" customHeight="1" x14ac:dyDescent="0.25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1.1599999999999999</v>
      </c>
      <c r="P1408" s="10">
        <f t="shared" si="85"/>
        <v>55.33</v>
      </c>
      <c r="Q1408" s="13" t="s">
        <v>8323</v>
      </c>
      <c r="R1408" s="13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18.75" hidden="1" customHeight="1" x14ac:dyDescent="0.25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1.1599999999999999</v>
      </c>
      <c r="P1409" s="10">
        <f t="shared" si="85"/>
        <v>63.36</v>
      </c>
      <c r="Q1409" s="13" t="s">
        <v>8323</v>
      </c>
      <c r="R1409" s="13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18.75" hidden="1" customHeight="1" x14ac:dyDescent="0.25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1.08</v>
      </c>
      <c r="P1410" s="10">
        <f t="shared" si="85"/>
        <v>46.89</v>
      </c>
      <c r="Q1410" s="13" t="s">
        <v>8323</v>
      </c>
      <c r="R1410" s="13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18.75" hidden="1" customHeight="1" x14ac:dyDescent="0.25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8">ROUND(E1411/D1411,2)</f>
        <v>1.39</v>
      </c>
      <c r="P1411" s="10">
        <f t="shared" ref="P1411:P1474" si="89">ROUND(E1411/L1411,2)</f>
        <v>29.62</v>
      </c>
      <c r="Q1411" s="13" t="s">
        <v>8327</v>
      </c>
      <c r="R1411" s="13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18.75" hidden="1" customHeight="1" x14ac:dyDescent="0.25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8"/>
        <v>7.0000000000000007E-2</v>
      </c>
      <c r="P1412" s="10">
        <f t="shared" si="89"/>
        <v>115.53</v>
      </c>
      <c r="Q1412" s="13" t="s">
        <v>8319</v>
      </c>
      <c r="R1412" s="13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18.75" hidden="1" customHeight="1" x14ac:dyDescent="0.25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1.1599999999999999</v>
      </c>
      <c r="P1413" s="10">
        <f t="shared" si="89"/>
        <v>46.2</v>
      </c>
      <c r="Q1413" s="13" t="s">
        <v>8327</v>
      </c>
      <c r="R1413" s="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18.75" hidden="1" customHeight="1" x14ac:dyDescent="0.25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1.1599999999999999</v>
      </c>
      <c r="P1414" s="10">
        <f t="shared" si="89"/>
        <v>30.94</v>
      </c>
      <c r="Q1414" s="13" t="s">
        <v>8323</v>
      </c>
      <c r="R1414" s="13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18.75" hidden="1" customHeight="1" x14ac:dyDescent="0.25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1.1499999999999999</v>
      </c>
      <c r="P1415" s="10">
        <f t="shared" si="89"/>
        <v>82.38</v>
      </c>
      <c r="Q1415" s="13" t="s">
        <v>8327</v>
      </c>
      <c r="R1415" s="13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18.75" hidden="1" customHeight="1" x14ac:dyDescent="0.25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1.73</v>
      </c>
      <c r="P1416" s="10">
        <f t="shared" si="89"/>
        <v>49.34</v>
      </c>
      <c r="Q1416" s="13" t="s">
        <v>8327</v>
      </c>
      <c r="R1416" s="13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18.75" hidden="1" customHeight="1" x14ac:dyDescent="0.25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1.05</v>
      </c>
      <c r="P1417" s="10">
        <f t="shared" si="89"/>
        <v>86.23</v>
      </c>
      <c r="Q1417" s="13" t="s">
        <v>8323</v>
      </c>
      <c r="R1417" s="13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18.75" hidden="1" customHeight="1" x14ac:dyDescent="0.25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0.34</v>
      </c>
      <c r="P1418" s="10">
        <f t="shared" si="89"/>
        <v>132.35</v>
      </c>
      <c r="Q1418" s="13" t="s">
        <v>8323</v>
      </c>
      <c r="R1418" s="13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18.75" hidden="1" customHeight="1" x14ac:dyDescent="0.25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1.1499999999999999</v>
      </c>
      <c r="P1419" s="10">
        <f t="shared" si="89"/>
        <v>110.97</v>
      </c>
      <c r="Q1419" s="13" t="s">
        <v>8323</v>
      </c>
      <c r="R1419" s="13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18.75" hidden="1" customHeight="1" x14ac:dyDescent="0.25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1.1399999999999999</v>
      </c>
      <c r="P1420" s="10">
        <f t="shared" si="89"/>
        <v>104</v>
      </c>
      <c r="Q1420" s="13" t="s">
        <v>8327</v>
      </c>
      <c r="R1420" s="13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18.75" hidden="1" customHeight="1" x14ac:dyDescent="0.25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1.22</v>
      </c>
      <c r="P1421" s="10">
        <f t="shared" si="89"/>
        <v>48.84</v>
      </c>
      <c r="Q1421" s="13" t="s">
        <v>8327</v>
      </c>
      <c r="R1421" s="13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18.75" hidden="1" customHeight="1" x14ac:dyDescent="0.25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0.01</v>
      </c>
      <c r="P1422" s="10">
        <f t="shared" si="89"/>
        <v>100.5</v>
      </c>
      <c r="Q1422" s="13" t="s">
        <v>8308</v>
      </c>
      <c r="R1422" s="13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18.75" hidden="1" customHeight="1" x14ac:dyDescent="0.25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0.18</v>
      </c>
      <c r="P1423" s="10">
        <f t="shared" si="89"/>
        <v>126.48</v>
      </c>
      <c r="Q1423" s="13" t="s">
        <v>8308</v>
      </c>
      <c r="R1423" s="1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18.75" hidden="1" customHeight="1" x14ac:dyDescent="0.25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0.14000000000000001</v>
      </c>
      <c r="P1424" s="10">
        <f t="shared" si="89"/>
        <v>155</v>
      </c>
      <c r="Q1424" s="13" t="s">
        <v>8311</v>
      </c>
      <c r="R1424" s="13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18.75" hidden="1" customHeight="1" x14ac:dyDescent="0.25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0.06</v>
      </c>
      <c r="P1425" s="10">
        <f t="shared" si="89"/>
        <v>113.57</v>
      </c>
      <c r="Q1425" s="13" t="s">
        <v>8316</v>
      </c>
      <c r="R1425" s="13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18.75" hidden="1" customHeight="1" x14ac:dyDescent="0.25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1.1399999999999999</v>
      </c>
      <c r="P1426" s="10">
        <f t="shared" si="89"/>
        <v>113.57</v>
      </c>
      <c r="Q1426" s="13" t="s">
        <v>8323</v>
      </c>
      <c r="R1426" s="13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18.75" hidden="1" customHeight="1" x14ac:dyDescent="0.25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0.62</v>
      </c>
      <c r="P1427" s="10">
        <f t="shared" si="89"/>
        <v>486.43</v>
      </c>
      <c r="Q1427" s="13" t="s">
        <v>8323</v>
      </c>
      <c r="R1427" s="13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18.75" hidden="1" customHeight="1" x14ac:dyDescent="0.25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1.06</v>
      </c>
      <c r="P1428" s="10">
        <f t="shared" si="89"/>
        <v>56.67</v>
      </c>
      <c r="Q1428" s="13" t="s">
        <v>8321</v>
      </c>
      <c r="R1428" s="13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18.75" hidden="1" customHeight="1" x14ac:dyDescent="0.25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1.36</v>
      </c>
      <c r="P1429" s="10">
        <f t="shared" si="89"/>
        <v>66.67</v>
      </c>
      <c r="Q1429" s="13" t="s">
        <v>8323</v>
      </c>
      <c r="R1429" s="13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18.75" hidden="1" customHeight="1" x14ac:dyDescent="0.25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1.05</v>
      </c>
      <c r="P1430" s="10">
        <f t="shared" si="89"/>
        <v>91.84</v>
      </c>
      <c r="Q1430" s="13" t="s">
        <v>8321</v>
      </c>
      <c r="R1430" s="13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18.75" hidden="1" customHeight="1" x14ac:dyDescent="0.25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1.7</v>
      </c>
      <c r="P1431" s="10">
        <f t="shared" si="89"/>
        <v>47.18</v>
      </c>
      <c r="Q1431" s="13" t="s">
        <v>8308</v>
      </c>
      <c r="R1431" s="13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18.75" hidden="1" customHeight="1" x14ac:dyDescent="0.25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1.1000000000000001</v>
      </c>
      <c r="P1432" s="10">
        <f t="shared" si="89"/>
        <v>45.88</v>
      </c>
      <c r="Q1432" s="13" t="s">
        <v>8323</v>
      </c>
      <c r="R1432" s="13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18.75" hidden="1" customHeight="1" x14ac:dyDescent="0.25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1.3</v>
      </c>
      <c r="P1433" s="10">
        <f t="shared" si="89"/>
        <v>49.88</v>
      </c>
      <c r="Q1433" s="13" t="s">
        <v>8321</v>
      </c>
      <c r="R1433" s="1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18.75" hidden="1" customHeight="1" x14ac:dyDescent="0.25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0.06</v>
      </c>
      <c r="P1434" s="10">
        <f t="shared" si="89"/>
        <v>89.21</v>
      </c>
      <c r="Q1434" s="13" t="s">
        <v>8319</v>
      </c>
      <c r="R1434" s="13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18.75" hidden="1" customHeight="1" x14ac:dyDescent="0.25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8"/>
        <v>2.2599999999999998</v>
      </c>
      <c r="P1435" s="10">
        <f t="shared" si="89"/>
        <v>94.03</v>
      </c>
      <c r="Q1435" s="13" t="s">
        <v>8327</v>
      </c>
      <c r="R1435" s="13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18.75" hidden="1" customHeight="1" x14ac:dyDescent="0.25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8"/>
        <v>1.1299999999999999</v>
      </c>
      <c r="P1436" s="10">
        <f t="shared" si="89"/>
        <v>49.06</v>
      </c>
      <c r="Q1436" s="13" t="s">
        <v>8323</v>
      </c>
      <c r="R1436" s="13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18.75" hidden="1" customHeight="1" x14ac:dyDescent="0.25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1.1299999999999999</v>
      </c>
      <c r="P1437" s="10">
        <f t="shared" si="89"/>
        <v>99.5</v>
      </c>
      <c r="Q1437" s="13" t="s">
        <v>8323</v>
      </c>
      <c r="R1437" s="13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18.75" hidden="1" customHeight="1" x14ac:dyDescent="0.25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1.01</v>
      </c>
      <c r="P1438" s="10">
        <f t="shared" si="89"/>
        <v>41.73</v>
      </c>
      <c r="Q1438" s="13" t="s">
        <v>8327</v>
      </c>
      <c r="R1438" s="13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18.75" hidden="1" customHeight="1" x14ac:dyDescent="0.25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1.35</v>
      </c>
      <c r="P1439" s="10">
        <f t="shared" si="89"/>
        <v>59.16</v>
      </c>
      <c r="Q1439" s="13" t="s">
        <v>8327</v>
      </c>
      <c r="R1439" s="13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18.75" hidden="1" customHeight="1" x14ac:dyDescent="0.25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1.1200000000000001</v>
      </c>
      <c r="P1440" s="10">
        <f t="shared" si="89"/>
        <v>44.32</v>
      </c>
      <c r="Q1440" s="13" t="s">
        <v>8311</v>
      </c>
      <c r="R1440" s="13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18.75" hidden="1" customHeight="1" x14ac:dyDescent="0.25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1.02</v>
      </c>
      <c r="P1441" s="10">
        <f t="shared" si="89"/>
        <v>99</v>
      </c>
      <c r="Q1441" s="13" t="s">
        <v>8323</v>
      </c>
      <c r="R1441" s="13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18.75" hidden="1" customHeight="1" x14ac:dyDescent="0.25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1.1200000000000001</v>
      </c>
      <c r="P1442" s="10">
        <f t="shared" si="89"/>
        <v>44.25</v>
      </c>
      <c r="Q1442" s="13" t="s">
        <v>8323</v>
      </c>
      <c r="R1442" s="13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18.75" hidden="1" customHeight="1" x14ac:dyDescent="0.25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1.05</v>
      </c>
      <c r="P1443" s="10">
        <f t="shared" si="89"/>
        <v>61.1</v>
      </c>
      <c r="Q1443" s="13" t="s">
        <v>8327</v>
      </c>
      <c r="R1443" s="1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18.75" hidden="1" customHeight="1" x14ac:dyDescent="0.25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1.1200000000000001</v>
      </c>
      <c r="P1444" s="10">
        <f t="shared" si="89"/>
        <v>40.4</v>
      </c>
      <c r="Q1444" s="13" t="s">
        <v>8321</v>
      </c>
      <c r="R1444" s="13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18.75" hidden="1" customHeight="1" x14ac:dyDescent="0.25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8"/>
        <v>1.1200000000000001</v>
      </c>
      <c r="P1445" s="10">
        <f t="shared" si="89"/>
        <v>68.37</v>
      </c>
      <c r="Q1445" s="13" t="s">
        <v>8311</v>
      </c>
      <c r="R1445" s="13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18.75" hidden="1" customHeight="1" x14ac:dyDescent="0.25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1.02</v>
      </c>
      <c r="P1446" s="10">
        <f t="shared" si="89"/>
        <v>145.65</v>
      </c>
      <c r="Q1446" s="13" t="s">
        <v>8323</v>
      </c>
      <c r="R1446" s="13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18.75" hidden="1" customHeight="1" x14ac:dyDescent="0.25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8"/>
        <v>1</v>
      </c>
      <c r="P1447" s="10">
        <f t="shared" si="89"/>
        <v>119.64</v>
      </c>
      <c r="Q1447" s="13" t="s">
        <v>8323</v>
      </c>
      <c r="R1447" s="13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18.75" hidden="1" customHeight="1" x14ac:dyDescent="0.25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1.1100000000000001</v>
      </c>
      <c r="P1448" s="10">
        <f t="shared" si="89"/>
        <v>416.88</v>
      </c>
      <c r="Q1448" s="13" t="s">
        <v>8327</v>
      </c>
      <c r="R1448" s="13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18.75" hidden="1" customHeight="1" x14ac:dyDescent="0.25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1.1100000000000001</v>
      </c>
      <c r="P1449" s="10">
        <f t="shared" si="89"/>
        <v>92.5</v>
      </c>
      <c r="Q1449" s="13" t="s">
        <v>8323</v>
      </c>
      <c r="R1449" s="13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18.75" hidden="1" customHeight="1" x14ac:dyDescent="0.25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1.1100000000000001</v>
      </c>
      <c r="P1450" s="10">
        <f t="shared" si="89"/>
        <v>28.88</v>
      </c>
      <c r="Q1450" s="13" t="s">
        <v>8327</v>
      </c>
      <c r="R1450" s="13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18.75" hidden="1" customHeight="1" x14ac:dyDescent="0.25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1.1100000000000001</v>
      </c>
      <c r="P1451" s="10">
        <f t="shared" si="89"/>
        <v>63.85</v>
      </c>
      <c r="Q1451" s="13" t="s">
        <v>8323</v>
      </c>
      <c r="R1451" s="13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18.75" hidden="1" customHeight="1" x14ac:dyDescent="0.25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0.33</v>
      </c>
      <c r="P1452" s="10">
        <f t="shared" si="89"/>
        <v>70.62</v>
      </c>
      <c r="Q1452" s="13" t="s">
        <v>8308</v>
      </c>
      <c r="R1452" s="13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18.75" hidden="1" customHeight="1" x14ac:dyDescent="0.25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1.1100000000000001</v>
      </c>
      <c r="P1453" s="10">
        <f t="shared" si="89"/>
        <v>77.19</v>
      </c>
      <c r="Q1453" s="13" t="s">
        <v>8323</v>
      </c>
      <c r="R1453" s="1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18.75" hidden="1" customHeight="1" x14ac:dyDescent="0.25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1.1100000000000001</v>
      </c>
      <c r="P1454" s="10">
        <f t="shared" si="89"/>
        <v>34.21</v>
      </c>
      <c r="Q1454" s="13" t="s">
        <v>8311</v>
      </c>
      <c r="R1454" s="13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18.75" hidden="1" customHeight="1" x14ac:dyDescent="0.25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7.0000000000000007E-2</v>
      </c>
      <c r="P1455" s="10">
        <f t="shared" si="89"/>
        <v>89.65</v>
      </c>
      <c r="Q1455" s="13" t="s">
        <v>8308</v>
      </c>
      <c r="R1455" s="13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18.75" hidden="1" customHeight="1" x14ac:dyDescent="0.25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1</v>
      </c>
      <c r="P1456" s="10">
        <f t="shared" si="89"/>
        <v>67.650000000000006</v>
      </c>
      <c r="Q1456" s="13" t="s">
        <v>8323</v>
      </c>
      <c r="R1456" s="13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18.75" hidden="1" customHeight="1" x14ac:dyDescent="0.25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1.18</v>
      </c>
      <c r="P1457" s="10">
        <f t="shared" si="89"/>
        <v>75.34</v>
      </c>
      <c r="Q1457" s="13" t="s">
        <v>8323</v>
      </c>
      <c r="R1457" s="13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18.75" hidden="1" customHeight="1" x14ac:dyDescent="0.25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6.61</v>
      </c>
      <c r="P1458" s="10">
        <f t="shared" si="89"/>
        <v>21.9</v>
      </c>
      <c r="Q1458" s="13" t="s">
        <v>8308</v>
      </c>
      <c r="R1458" s="13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18.75" hidden="1" customHeight="1" x14ac:dyDescent="0.25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1.32</v>
      </c>
      <c r="P1459" s="10">
        <f t="shared" si="89"/>
        <v>75.11</v>
      </c>
      <c r="Q1459" s="13" t="s">
        <v>8327</v>
      </c>
      <c r="R1459" s="13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18.75" hidden="1" customHeight="1" x14ac:dyDescent="0.25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0.18</v>
      </c>
      <c r="P1460" s="10">
        <f t="shared" si="89"/>
        <v>122</v>
      </c>
      <c r="Q1460" s="13" t="s">
        <v>8316</v>
      </c>
      <c r="R1460" s="13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18.75" hidden="1" customHeight="1" x14ac:dyDescent="0.25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1.1000000000000001</v>
      </c>
      <c r="P1461" s="10">
        <f t="shared" si="89"/>
        <v>47.03</v>
      </c>
      <c r="Q1461" s="13" t="s">
        <v>8323</v>
      </c>
      <c r="R1461" s="13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18.75" hidden="1" customHeight="1" x14ac:dyDescent="0.25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1.1000000000000001</v>
      </c>
      <c r="P1462" s="10">
        <f t="shared" si="89"/>
        <v>28.11</v>
      </c>
      <c r="Q1462" s="13" t="s">
        <v>8321</v>
      </c>
      <c r="R1462" s="13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18.75" hidden="1" customHeight="1" x14ac:dyDescent="0.25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1.0900000000000001</v>
      </c>
      <c r="P1463" s="10">
        <f t="shared" si="89"/>
        <v>136.46</v>
      </c>
      <c r="Q1463" s="13" t="s">
        <v>8323</v>
      </c>
      <c r="R1463" s="1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18.75" hidden="1" customHeight="1" x14ac:dyDescent="0.25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1.0900000000000001</v>
      </c>
      <c r="P1464" s="10">
        <f t="shared" si="89"/>
        <v>83.97</v>
      </c>
      <c r="Q1464" s="13" t="s">
        <v>8323</v>
      </c>
      <c r="R1464" s="13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18.75" hidden="1" customHeight="1" x14ac:dyDescent="0.25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1.0900000000000001</v>
      </c>
      <c r="P1465" s="10">
        <f t="shared" si="89"/>
        <v>155.94999999999999</v>
      </c>
      <c r="Q1465" s="13" t="s">
        <v>8323</v>
      </c>
      <c r="R1465" s="13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18.75" hidden="1" customHeight="1" x14ac:dyDescent="0.25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1.0900000000000001</v>
      </c>
      <c r="P1466" s="10">
        <f t="shared" si="89"/>
        <v>71.150000000000006</v>
      </c>
      <c r="Q1466" s="13" t="s">
        <v>8323</v>
      </c>
      <c r="R1466" s="13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18.75" hidden="1" customHeight="1" x14ac:dyDescent="0.25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1.0900000000000001</v>
      </c>
      <c r="P1467" s="10">
        <f t="shared" si="89"/>
        <v>57.39</v>
      </c>
      <c r="Q1467" s="13" t="s">
        <v>8323</v>
      </c>
      <c r="R1467" s="13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18.75" hidden="1" customHeight="1" x14ac:dyDescent="0.25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1.02</v>
      </c>
      <c r="P1468" s="10">
        <f t="shared" si="89"/>
        <v>46.71</v>
      </c>
      <c r="Q1468" s="13" t="s">
        <v>8323</v>
      </c>
      <c r="R1468" s="13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18.75" hidden="1" customHeight="1" x14ac:dyDescent="0.25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8"/>
        <v>1.0900000000000001</v>
      </c>
      <c r="P1469" s="10">
        <f t="shared" si="89"/>
        <v>53.41</v>
      </c>
      <c r="Q1469" s="13" t="s">
        <v>8319</v>
      </c>
      <c r="R1469" s="13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18.75" hidden="1" customHeight="1" x14ac:dyDescent="0.25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8"/>
        <v>1.05</v>
      </c>
      <c r="P1470" s="10">
        <f t="shared" si="89"/>
        <v>85.74</v>
      </c>
      <c r="Q1470" s="13" t="s">
        <v>8323</v>
      </c>
      <c r="R1470" s="13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18.75" hidden="1" customHeight="1" x14ac:dyDescent="0.25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1.0900000000000001</v>
      </c>
      <c r="P1471" s="10">
        <f t="shared" si="89"/>
        <v>81.38</v>
      </c>
      <c r="Q1471" s="13" t="s">
        <v>8323</v>
      </c>
      <c r="R1471" s="13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18.75" hidden="1" customHeight="1" x14ac:dyDescent="0.25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1.0900000000000001</v>
      </c>
      <c r="P1472" s="10">
        <f t="shared" si="89"/>
        <v>135.63</v>
      </c>
      <c r="Q1472" s="13" t="s">
        <v>8323</v>
      </c>
      <c r="R1472" s="13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18.75" hidden="1" customHeight="1" x14ac:dyDescent="0.25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1.08</v>
      </c>
      <c r="P1473" s="10">
        <f t="shared" si="89"/>
        <v>70.650000000000006</v>
      </c>
      <c r="Q1473" s="13" t="s">
        <v>8327</v>
      </c>
      <c r="R1473" s="1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18.75" hidden="1" customHeight="1" x14ac:dyDescent="0.25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1.08</v>
      </c>
      <c r="P1474" s="10">
        <f t="shared" si="89"/>
        <v>40.96</v>
      </c>
      <c r="Q1474" s="13" t="s">
        <v>8327</v>
      </c>
      <c r="R1474" s="13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18.75" hidden="1" customHeight="1" x14ac:dyDescent="0.25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ROUND(E1475/D1475,2)</f>
        <v>1.08</v>
      </c>
      <c r="P1475" s="10">
        <f t="shared" ref="P1475:P1538" si="93">ROUND(E1475/L1475,2)</f>
        <v>41.96</v>
      </c>
      <c r="Q1475" s="13" t="s">
        <v>8327</v>
      </c>
      <c r="R1475" s="13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18.75" hidden="1" customHeight="1" x14ac:dyDescent="0.25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1.08</v>
      </c>
      <c r="P1476" s="10">
        <f t="shared" si="93"/>
        <v>45.44</v>
      </c>
      <c r="Q1476" s="13" t="s">
        <v>8327</v>
      </c>
      <c r="R1476" s="13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18.75" hidden="1" customHeight="1" x14ac:dyDescent="0.25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1.29</v>
      </c>
      <c r="P1477" s="10">
        <f t="shared" si="93"/>
        <v>38.869999999999997</v>
      </c>
      <c r="Q1477" s="13" t="s">
        <v>8313</v>
      </c>
      <c r="R1477" s="13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18.75" hidden="1" customHeight="1" x14ac:dyDescent="0.25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1.08</v>
      </c>
      <c r="P1478" s="10">
        <f t="shared" si="93"/>
        <v>76.790000000000006</v>
      </c>
      <c r="Q1478" s="13" t="s">
        <v>8323</v>
      </c>
      <c r="R1478" s="13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18.75" hidden="1" customHeight="1" x14ac:dyDescent="0.25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1.47</v>
      </c>
      <c r="P1479" s="10">
        <f t="shared" si="93"/>
        <v>15.72</v>
      </c>
      <c r="Q1479" s="13" t="s">
        <v>8316</v>
      </c>
      <c r="R1479" s="13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18.75" hidden="1" customHeight="1" x14ac:dyDescent="0.25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1.07</v>
      </c>
      <c r="P1480" s="10">
        <f t="shared" si="93"/>
        <v>169.58</v>
      </c>
      <c r="Q1480" s="13" t="s">
        <v>8311</v>
      </c>
      <c r="R1480" s="13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18.75" hidden="1" customHeight="1" x14ac:dyDescent="0.25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1.07</v>
      </c>
      <c r="P1481" s="10">
        <f t="shared" si="93"/>
        <v>134.21</v>
      </c>
      <c r="Q1481" s="13" t="s">
        <v>8327</v>
      </c>
      <c r="R1481" s="13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18.75" hidden="1" customHeight="1" x14ac:dyDescent="0.25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0.16</v>
      </c>
      <c r="P1482" s="10">
        <f t="shared" si="93"/>
        <v>214.07</v>
      </c>
      <c r="Q1482" s="13" t="s">
        <v>8308</v>
      </c>
      <c r="R1482" s="13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18.75" hidden="1" customHeight="1" x14ac:dyDescent="0.25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1.61</v>
      </c>
      <c r="P1483" s="10">
        <f t="shared" si="93"/>
        <v>37.78</v>
      </c>
      <c r="Q1483" s="13" t="s">
        <v>8313</v>
      </c>
      <c r="R1483" s="1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18.75" hidden="1" customHeight="1" x14ac:dyDescent="0.25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</v>
      </c>
      <c r="P1484" s="10">
        <f t="shared" si="93"/>
        <v>42.8</v>
      </c>
      <c r="Q1484" s="13" t="s">
        <v>8327</v>
      </c>
      <c r="R1484" s="13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18.75" hidden="1" customHeight="1" x14ac:dyDescent="0.25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</v>
      </c>
      <c r="P1485" s="10">
        <f t="shared" si="93"/>
        <v>74.53</v>
      </c>
      <c r="Q1485" s="13" t="s">
        <v>8323</v>
      </c>
      <c r="R1485" s="13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18.75" hidden="1" customHeight="1" x14ac:dyDescent="0.25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1.07</v>
      </c>
      <c r="P1486" s="10">
        <f t="shared" si="93"/>
        <v>49.25</v>
      </c>
      <c r="Q1486" s="13" t="s">
        <v>8327</v>
      </c>
      <c r="R1486" s="13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18.75" hidden="1" customHeight="1" x14ac:dyDescent="0.25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2"/>
        <v>0.4</v>
      </c>
      <c r="P1487" s="10">
        <f t="shared" si="93"/>
        <v>44.44</v>
      </c>
      <c r="Q1487" s="13" t="s">
        <v>8327</v>
      </c>
      <c r="R1487" s="13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18.75" hidden="1" customHeight="1" x14ac:dyDescent="0.25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2"/>
        <v>0.05</v>
      </c>
      <c r="P1488" s="10">
        <f t="shared" si="93"/>
        <v>640</v>
      </c>
      <c r="Q1488" s="13" t="s">
        <v>8319</v>
      </c>
      <c r="R1488" s="13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18.75" hidden="1" customHeight="1" x14ac:dyDescent="0.25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1.07</v>
      </c>
      <c r="P1489" s="10">
        <f t="shared" si="93"/>
        <v>177.5</v>
      </c>
      <c r="Q1489" s="13" t="s">
        <v>8327</v>
      </c>
      <c r="R1489" s="13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18.75" hidden="1" customHeight="1" x14ac:dyDescent="0.25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1.06</v>
      </c>
      <c r="P1490" s="10">
        <f t="shared" si="93"/>
        <v>96.67</v>
      </c>
      <c r="Q1490" s="13" t="s">
        <v>8323</v>
      </c>
      <c r="R1490" s="13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18.75" hidden="1" customHeight="1" x14ac:dyDescent="0.25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2.06</v>
      </c>
      <c r="P1491" s="10">
        <f t="shared" si="93"/>
        <v>106.2</v>
      </c>
      <c r="Q1491" s="13" t="s">
        <v>8327</v>
      </c>
      <c r="R1491" s="13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18.75" hidden="1" customHeight="1" x14ac:dyDescent="0.25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0.04</v>
      </c>
      <c r="P1492" s="10">
        <f t="shared" si="93"/>
        <v>176.94</v>
      </c>
      <c r="Q1492" s="13" t="s">
        <v>8323</v>
      </c>
      <c r="R1492" s="13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18.75" hidden="1" customHeight="1" x14ac:dyDescent="0.25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1.06</v>
      </c>
      <c r="P1493" s="10">
        <f t="shared" si="93"/>
        <v>44.14</v>
      </c>
      <c r="Q1493" s="13" t="s">
        <v>8323</v>
      </c>
      <c r="R1493" s="1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18.75" hidden="1" customHeight="1" x14ac:dyDescent="0.25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1.1299999999999999</v>
      </c>
      <c r="P1494" s="10">
        <f t="shared" si="93"/>
        <v>50.4</v>
      </c>
      <c r="Q1494" s="13" t="s">
        <v>8323</v>
      </c>
      <c r="R1494" s="13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18.75" hidden="1" customHeight="1" x14ac:dyDescent="0.25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0.21</v>
      </c>
      <c r="P1495" s="10">
        <f t="shared" si="93"/>
        <v>453.14</v>
      </c>
      <c r="Q1495" s="13" t="s">
        <v>8313</v>
      </c>
      <c r="R1495" s="13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18.75" hidden="1" customHeight="1" x14ac:dyDescent="0.25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1.27</v>
      </c>
      <c r="P1496" s="10">
        <f t="shared" si="93"/>
        <v>57.65</v>
      </c>
      <c r="Q1496" s="13" t="s">
        <v>8321</v>
      </c>
      <c r="R1496" s="13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18.75" hidden="1" customHeight="1" x14ac:dyDescent="0.25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1.06</v>
      </c>
      <c r="P1497" s="10">
        <f t="shared" si="93"/>
        <v>45.94</v>
      </c>
      <c r="Q1497" s="13" t="s">
        <v>8308</v>
      </c>
      <c r="R1497" s="13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18.75" hidden="1" customHeight="1" x14ac:dyDescent="0.25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1.05</v>
      </c>
      <c r="P1498" s="10">
        <f t="shared" si="93"/>
        <v>47.88</v>
      </c>
      <c r="Q1498" s="13" t="s">
        <v>8323</v>
      </c>
      <c r="R1498" s="13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18.75" hidden="1" customHeight="1" x14ac:dyDescent="0.25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1.58</v>
      </c>
      <c r="P1499" s="10">
        <f t="shared" si="93"/>
        <v>38.99</v>
      </c>
      <c r="Q1499" s="13" t="s">
        <v>8308</v>
      </c>
      <c r="R1499" s="13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t="18.75" hidden="1" customHeight="1" x14ac:dyDescent="0.25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0.21</v>
      </c>
      <c r="P1500" s="10">
        <f t="shared" si="93"/>
        <v>73.37</v>
      </c>
      <c r="Q1500" s="13" t="s">
        <v>8308</v>
      </c>
      <c r="R1500" s="13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18.75" hidden="1" customHeight="1" x14ac:dyDescent="0.25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1.05</v>
      </c>
      <c r="P1501" s="10">
        <f t="shared" si="93"/>
        <v>58.33</v>
      </c>
      <c r="Q1501" s="13" t="s">
        <v>8327</v>
      </c>
      <c r="R1501" s="13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18.75" hidden="1" customHeight="1" x14ac:dyDescent="0.25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1.05</v>
      </c>
      <c r="P1502" s="10">
        <f t="shared" si="93"/>
        <v>80.72</v>
      </c>
      <c r="Q1502" s="13" t="s">
        <v>8323</v>
      </c>
      <c r="R1502" s="13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18.75" hidden="1" customHeight="1" x14ac:dyDescent="0.25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1.1200000000000001</v>
      </c>
      <c r="P1503" s="10">
        <f t="shared" si="93"/>
        <v>39.81</v>
      </c>
      <c r="Q1503" s="13" t="s">
        <v>8323</v>
      </c>
      <c r="R1503" s="1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18.75" hidden="1" customHeight="1" x14ac:dyDescent="0.25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1.05</v>
      </c>
      <c r="P1504" s="10">
        <f t="shared" si="93"/>
        <v>48.98</v>
      </c>
      <c r="Q1504" s="13" t="s">
        <v>8323</v>
      </c>
      <c r="R1504" s="13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18.75" hidden="1" customHeight="1" x14ac:dyDescent="0.25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1.04</v>
      </c>
      <c r="P1505" s="10">
        <f t="shared" si="93"/>
        <v>111.89</v>
      </c>
      <c r="Q1505" s="13" t="s">
        <v>8323</v>
      </c>
      <c r="R1505" s="13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18.75" hidden="1" customHeight="1" x14ac:dyDescent="0.25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1.04</v>
      </c>
      <c r="P1506" s="10">
        <f t="shared" si="93"/>
        <v>46.07</v>
      </c>
      <c r="Q1506" s="13" t="s">
        <v>8327</v>
      </c>
      <c r="R1506" s="13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18.75" hidden="1" customHeight="1" x14ac:dyDescent="0.25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0.31</v>
      </c>
      <c r="P1507" s="10">
        <f t="shared" si="93"/>
        <v>80.13</v>
      </c>
      <c r="Q1507" s="13" t="s">
        <v>8327</v>
      </c>
      <c r="R1507" s="13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18.75" hidden="1" customHeight="1" x14ac:dyDescent="0.25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2.6</v>
      </c>
      <c r="P1508" s="10">
        <f t="shared" si="93"/>
        <v>34.69</v>
      </c>
      <c r="Q1508" s="13" t="s">
        <v>8313</v>
      </c>
      <c r="R1508" s="13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18.75" hidden="1" customHeight="1" x14ac:dyDescent="0.25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1.25</v>
      </c>
      <c r="P1509" s="10">
        <f t="shared" si="93"/>
        <v>37.14</v>
      </c>
      <c r="Q1509" s="13" t="s">
        <v>8323</v>
      </c>
      <c r="R1509" s="13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18.75" hidden="1" customHeight="1" x14ac:dyDescent="0.25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1.25</v>
      </c>
      <c r="P1510" s="10">
        <f t="shared" si="93"/>
        <v>69.33</v>
      </c>
      <c r="Q1510" s="13" t="s">
        <v>8323</v>
      </c>
      <c r="R1510" s="13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18.75" hidden="1" customHeight="1" x14ac:dyDescent="0.25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2"/>
        <v>1.24</v>
      </c>
      <c r="P1511" s="10">
        <f t="shared" si="93"/>
        <v>50.9</v>
      </c>
      <c r="Q1511" s="13" t="s">
        <v>8323</v>
      </c>
      <c r="R1511" s="13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18.75" hidden="1" customHeight="1" x14ac:dyDescent="0.25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2"/>
        <v>1.04</v>
      </c>
      <c r="P1512" s="10">
        <f t="shared" si="93"/>
        <v>70.569999999999993</v>
      </c>
      <c r="Q1512" s="13" t="s">
        <v>8323</v>
      </c>
      <c r="R1512" s="13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18.75" hidden="1" customHeight="1" x14ac:dyDescent="0.25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2"/>
        <v>1.03</v>
      </c>
      <c r="P1513" s="10">
        <f t="shared" si="93"/>
        <v>88.57</v>
      </c>
      <c r="Q1513" s="13" t="s">
        <v>8321</v>
      </c>
      <c r="R1513" s="13" t="s">
        <v>8343</v>
      </c>
      <c r="S1513" s="17">
        <f t="shared" si="94"/>
        <v>40861.27416666667</v>
      </c>
      <c r="T1513" s="17">
        <f t="shared" si="95"/>
        <v>40921.27416666667</v>
      </c>
    </row>
    <row r="1514" spans="1:20" ht="18.75" hidden="1" customHeight="1" x14ac:dyDescent="0.25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2"/>
        <v>0.16</v>
      </c>
      <c r="P1514" s="10">
        <f t="shared" si="93"/>
        <v>129.16999999999999</v>
      </c>
      <c r="Q1514" s="13" t="s">
        <v>8308</v>
      </c>
      <c r="R1514" s="13" t="s">
        <v>8310</v>
      </c>
      <c r="S1514" s="17">
        <f t="shared" si="94"/>
        <v>42556.667245370365</v>
      </c>
      <c r="T1514" s="17">
        <f t="shared" si="95"/>
        <v>42601.667245370365</v>
      </c>
    </row>
    <row r="1515" spans="1:20" ht="18.75" hidden="1" customHeight="1" x14ac:dyDescent="0.25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1.03</v>
      </c>
      <c r="P1515" s="10">
        <f t="shared" si="93"/>
        <v>60.78</v>
      </c>
      <c r="Q1515" s="13" t="s">
        <v>8323</v>
      </c>
      <c r="R1515" s="13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18.75" hidden="1" customHeight="1" x14ac:dyDescent="0.25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1.55</v>
      </c>
      <c r="P1516" s="10">
        <f t="shared" si="93"/>
        <v>39.74</v>
      </c>
      <c r="Q1516" s="13" t="s">
        <v>8323</v>
      </c>
      <c r="R1516" s="13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18.75" hidden="1" customHeight="1" x14ac:dyDescent="0.25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1.03</v>
      </c>
      <c r="P1517" s="10">
        <f t="shared" si="93"/>
        <v>53.36</v>
      </c>
      <c r="Q1517" s="13" t="s">
        <v>8323</v>
      </c>
      <c r="R1517" s="13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18.75" hidden="1" customHeight="1" x14ac:dyDescent="0.25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1.03</v>
      </c>
      <c r="P1518" s="10">
        <f t="shared" si="93"/>
        <v>39.54</v>
      </c>
      <c r="Q1518" s="13" t="s">
        <v>8323</v>
      </c>
      <c r="R1518" s="13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18.75" hidden="1" customHeight="1" x14ac:dyDescent="0.25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1.19</v>
      </c>
      <c r="P1519" s="10">
        <f t="shared" si="93"/>
        <v>49.69</v>
      </c>
      <c r="Q1519" s="13" t="s">
        <v>8323</v>
      </c>
      <c r="R1519" s="13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18.75" hidden="1" customHeight="1" x14ac:dyDescent="0.25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1.03</v>
      </c>
      <c r="P1520" s="10">
        <f t="shared" si="93"/>
        <v>66.959999999999994</v>
      </c>
      <c r="Q1520" s="13" t="s">
        <v>8323</v>
      </c>
      <c r="R1520" s="13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18.75" hidden="1" customHeight="1" x14ac:dyDescent="0.25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1.03</v>
      </c>
      <c r="P1521" s="10">
        <f t="shared" si="93"/>
        <v>39.49</v>
      </c>
      <c r="Q1521" s="13" t="s">
        <v>8323</v>
      </c>
      <c r="R1521" s="13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18.75" hidden="1" customHeight="1" x14ac:dyDescent="0.25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1.23</v>
      </c>
      <c r="P1522" s="10">
        <f t="shared" si="93"/>
        <v>25.35</v>
      </c>
      <c r="Q1522" s="13" t="s">
        <v>8311</v>
      </c>
      <c r="R1522" s="13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18.75" hidden="1" customHeight="1" x14ac:dyDescent="0.25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1.53</v>
      </c>
      <c r="P1523" s="10">
        <f t="shared" si="93"/>
        <v>57.77</v>
      </c>
      <c r="Q1523" s="13" t="s">
        <v>8316</v>
      </c>
      <c r="R1523" s="1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18.75" hidden="1" customHeight="1" x14ac:dyDescent="0.25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1.02</v>
      </c>
      <c r="P1524" s="10">
        <f t="shared" si="93"/>
        <v>235.46</v>
      </c>
      <c r="Q1524" s="13" t="s">
        <v>8323</v>
      </c>
      <c r="R1524" s="13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18.75" hidden="1" customHeight="1" x14ac:dyDescent="0.25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1.22</v>
      </c>
      <c r="P1525" s="10">
        <f t="shared" si="93"/>
        <v>34.380000000000003</v>
      </c>
      <c r="Q1525" s="13" t="s">
        <v>8327</v>
      </c>
      <c r="R1525" s="13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18.75" hidden="1" customHeight="1" x14ac:dyDescent="0.25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0.31</v>
      </c>
      <c r="P1526" s="10">
        <f t="shared" si="93"/>
        <v>191.25</v>
      </c>
      <c r="Q1526" s="13" t="s">
        <v>8308</v>
      </c>
      <c r="R1526" s="13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18.75" hidden="1" customHeight="1" x14ac:dyDescent="0.25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1.02</v>
      </c>
      <c r="P1527" s="10">
        <f t="shared" si="93"/>
        <v>55.6</v>
      </c>
      <c r="Q1527" s="13" t="s">
        <v>8323</v>
      </c>
      <c r="R1527" s="13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18.75" hidden="1" customHeight="1" x14ac:dyDescent="0.25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2"/>
        <v>1.0900000000000001</v>
      </c>
      <c r="P1528" s="10">
        <f t="shared" si="93"/>
        <v>160.79</v>
      </c>
      <c r="Q1528" s="13" t="s">
        <v>8327</v>
      </c>
      <c r="R1528" s="13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18.75" hidden="1" customHeight="1" x14ac:dyDescent="0.25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2"/>
        <v>1.02</v>
      </c>
      <c r="P1529" s="10">
        <f t="shared" si="93"/>
        <v>33.94</v>
      </c>
      <c r="Q1529" s="13" t="s">
        <v>8323</v>
      </c>
      <c r="R1529" s="13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18.75" hidden="1" customHeight="1" x14ac:dyDescent="0.25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1.02</v>
      </c>
      <c r="P1530" s="10">
        <f t="shared" si="93"/>
        <v>203.2</v>
      </c>
      <c r="Q1530" s="13" t="s">
        <v>8323</v>
      </c>
      <c r="R1530" s="13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18.75" hidden="1" customHeight="1" x14ac:dyDescent="0.25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1.02</v>
      </c>
      <c r="P1531" s="10">
        <f t="shared" si="93"/>
        <v>53.44</v>
      </c>
      <c r="Q1531" s="13" t="s">
        <v>8323</v>
      </c>
      <c r="R1531" s="13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18.75" hidden="1" customHeight="1" x14ac:dyDescent="0.25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2"/>
        <v>1.22</v>
      </c>
      <c r="P1532" s="10">
        <f t="shared" si="93"/>
        <v>49.11</v>
      </c>
      <c r="Q1532" s="13" t="s">
        <v>8327</v>
      </c>
      <c r="R1532" s="13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18.75" hidden="1" customHeight="1" x14ac:dyDescent="0.25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1.02</v>
      </c>
      <c r="P1533" s="10">
        <f t="shared" si="93"/>
        <v>105</v>
      </c>
      <c r="Q1533" s="13" t="s">
        <v>8323</v>
      </c>
      <c r="R1533" s="1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18.75" hidden="1" customHeight="1" x14ac:dyDescent="0.25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2"/>
        <v>0.61</v>
      </c>
      <c r="P1534" s="10">
        <f t="shared" si="93"/>
        <v>179.12</v>
      </c>
      <c r="Q1534" s="13" t="s">
        <v>8323</v>
      </c>
      <c r="R1534" s="13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t="18.75" hidden="1" customHeight="1" x14ac:dyDescent="0.25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1.08</v>
      </c>
      <c r="P1535" s="10">
        <f t="shared" si="93"/>
        <v>55.2</v>
      </c>
      <c r="Q1535" s="13" t="s">
        <v>8321</v>
      </c>
      <c r="R1535" s="13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18.75" hidden="1" customHeight="1" x14ac:dyDescent="0.25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1.01</v>
      </c>
      <c r="P1536" s="10">
        <f t="shared" si="93"/>
        <v>97.9</v>
      </c>
      <c r="Q1536" s="13" t="s">
        <v>8321</v>
      </c>
      <c r="R1536" s="13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18.75" hidden="1" customHeight="1" x14ac:dyDescent="0.25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1.01</v>
      </c>
      <c r="P1537" s="10">
        <f t="shared" si="93"/>
        <v>126.46</v>
      </c>
      <c r="Q1537" s="13" t="s">
        <v>8323</v>
      </c>
      <c r="R1537" s="13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18.75" hidden="1" customHeight="1" x14ac:dyDescent="0.25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1.01</v>
      </c>
      <c r="P1538" s="10">
        <f t="shared" si="93"/>
        <v>178.53</v>
      </c>
      <c r="Q1538" s="13" t="s">
        <v>8323</v>
      </c>
      <c r="R1538" s="13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18.75" hidden="1" customHeight="1" x14ac:dyDescent="0.25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ROUND(E1539/D1539,2)</f>
        <v>1.01</v>
      </c>
      <c r="P1539" s="10">
        <f t="shared" ref="P1539:P1602" si="97">ROUND(E1539/L1539,2)</f>
        <v>116.73</v>
      </c>
      <c r="Q1539" s="13" t="s">
        <v>8323</v>
      </c>
      <c r="R1539" s="13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18.75" hidden="1" customHeight="1" x14ac:dyDescent="0.25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1.01</v>
      </c>
      <c r="P1540" s="10">
        <f t="shared" si="97"/>
        <v>131.91</v>
      </c>
      <c r="Q1540" s="13" t="s">
        <v>8323</v>
      </c>
      <c r="R1540" s="13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18.75" hidden="1" customHeight="1" x14ac:dyDescent="0.25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0.25</v>
      </c>
      <c r="P1541" s="10">
        <f t="shared" si="97"/>
        <v>91.82</v>
      </c>
      <c r="Q1541" s="13" t="s">
        <v>8321</v>
      </c>
      <c r="R1541" s="13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18.75" hidden="1" customHeight="1" x14ac:dyDescent="0.25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1.01</v>
      </c>
      <c r="P1542" s="10">
        <f t="shared" si="97"/>
        <v>84.17</v>
      </c>
      <c r="Q1542" s="13" t="s">
        <v>8323</v>
      </c>
      <c r="R1542" s="13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ht="18.75" hidden="1" customHeight="1" x14ac:dyDescent="0.25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1.01</v>
      </c>
      <c r="P1543" s="10">
        <f t="shared" si="97"/>
        <v>64.47</v>
      </c>
      <c r="Q1543" s="13" t="s">
        <v>8323</v>
      </c>
      <c r="R1543" s="1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18.75" hidden="1" customHeight="1" x14ac:dyDescent="0.25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1.01</v>
      </c>
      <c r="P1544" s="10">
        <f t="shared" si="97"/>
        <v>63.03</v>
      </c>
      <c r="Q1544" s="13" t="s">
        <v>8327</v>
      </c>
      <c r="R1544" s="13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18.75" hidden="1" customHeight="1" x14ac:dyDescent="0.25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1.21</v>
      </c>
      <c r="P1545" s="10">
        <f t="shared" si="97"/>
        <v>79.53</v>
      </c>
      <c r="Q1545" s="13" t="s">
        <v>8327</v>
      </c>
      <c r="R1545" s="13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t="18.75" hidden="1" customHeight="1" x14ac:dyDescent="0.25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1.01</v>
      </c>
      <c r="P1546" s="10">
        <f t="shared" si="97"/>
        <v>143.66999999999999</v>
      </c>
      <c r="Q1546" s="13" t="s">
        <v>8308</v>
      </c>
      <c r="R1546" s="13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18.75" hidden="1" customHeight="1" x14ac:dyDescent="0.25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1.01</v>
      </c>
      <c r="P1547" s="10">
        <f t="shared" si="97"/>
        <v>88.74</v>
      </c>
      <c r="Q1547" s="13" t="s">
        <v>8323</v>
      </c>
      <c r="R1547" s="13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18.75" hidden="1" customHeight="1" x14ac:dyDescent="0.25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1.08</v>
      </c>
      <c r="P1548" s="10">
        <f t="shared" si="97"/>
        <v>86.16</v>
      </c>
      <c r="Q1548" s="13" t="s">
        <v>8321</v>
      </c>
      <c r="R1548" s="13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18.75" hidden="1" customHeight="1" x14ac:dyDescent="0.25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1.01</v>
      </c>
      <c r="P1549" s="10">
        <f t="shared" si="97"/>
        <v>158.68</v>
      </c>
      <c r="Q1549" s="13" t="s">
        <v>8321</v>
      </c>
      <c r="R1549" s="13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18.75" customHeight="1" x14ac:dyDescent="0.25">
      <c r="A1550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1.51</v>
      </c>
      <c r="P1550" s="10">
        <f t="shared" si="97"/>
        <v>100.5</v>
      </c>
      <c r="Q1550" s="13" t="s">
        <v>8323</v>
      </c>
      <c r="R1550" s="13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18.75" hidden="1" customHeight="1" x14ac:dyDescent="0.25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</v>
      </c>
      <c r="P1551" s="10">
        <f t="shared" si="97"/>
        <v>107.64</v>
      </c>
      <c r="Q1551" s="13" t="s">
        <v>8308</v>
      </c>
      <c r="R1551" s="13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18.75" hidden="1" customHeight="1" x14ac:dyDescent="0.25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1.2</v>
      </c>
      <c r="P1552" s="10">
        <f t="shared" si="97"/>
        <v>17.82</v>
      </c>
      <c r="Q1552" s="13" t="s">
        <v>8311</v>
      </c>
      <c r="R1552" s="13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18.75" hidden="1" customHeight="1" x14ac:dyDescent="0.25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1.2</v>
      </c>
      <c r="P1553" s="10">
        <f t="shared" si="97"/>
        <v>48.55</v>
      </c>
      <c r="Q1553" s="13" t="s">
        <v>8327</v>
      </c>
      <c r="R1553" s="1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18.75" hidden="1" customHeight="1" x14ac:dyDescent="0.25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1.53</v>
      </c>
      <c r="P1554" s="10">
        <f t="shared" si="97"/>
        <v>143.1</v>
      </c>
      <c r="Q1554" s="13" t="s">
        <v>8323</v>
      </c>
      <c r="R1554" s="13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18.75" hidden="1" customHeight="1" x14ac:dyDescent="0.25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</v>
      </c>
      <c r="P1555" s="10">
        <f t="shared" si="97"/>
        <v>143</v>
      </c>
      <c r="Q1555" s="13" t="s">
        <v>8327</v>
      </c>
      <c r="R1555" s="13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t="18.75" hidden="1" customHeight="1" x14ac:dyDescent="0.25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</v>
      </c>
      <c r="P1556" s="10">
        <f t="shared" si="97"/>
        <v>75.05</v>
      </c>
      <c r="Q1556" s="13" t="s">
        <v>8327</v>
      </c>
      <c r="R1556" s="13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18.75" hidden="1" customHeight="1" x14ac:dyDescent="0.25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0.18</v>
      </c>
      <c r="P1557" s="10">
        <f t="shared" si="97"/>
        <v>32.979999999999997</v>
      </c>
      <c r="Q1557" s="13" t="s">
        <v>8323</v>
      </c>
      <c r="R1557" s="13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18.75" hidden="1" customHeight="1" x14ac:dyDescent="0.25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0.6</v>
      </c>
      <c r="P1558" s="10">
        <f t="shared" si="97"/>
        <v>3000</v>
      </c>
      <c r="Q1558" s="13" t="s">
        <v>8321</v>
      </c>
      <c r="R1558" s="13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18.75" hidden="1" customHeight="1" x14ac:dyDescent="0.25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</v>
      </c>
      <c r="P1559" s="10">
        <f t="shared" si="97"/>
        <v>136.36000000000001</v>
      </c>
      <c r="Q1559" s="13" t="s">
        <v>8327</v>
      </c>
      <c r="R1559" s="13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18.75" hidden="1" customHeight="1" x14ac:dyDescent="0.25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</v>
      </c>
      <c r="P1560" s="10">
        <f t="shared" si="97"/>
        <v>78.95</v>
      </c>
      <c r="Q1560" s="13" t="s">
        <v>8327</v>
      </c>
      <c r="R1560" s="13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18.75" hidden="1" customHeight="1" x14ac:dyDescent="0.25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1</v>
      </c>
      <c r="P1561" s="10">
        <f t="shared" si="97"/>
        <v>272.73</v>
      </c>
      <c r="Q1561" s="13" t="s">
        <v>8323</v>
      </c>
      <c r="R1561" s="13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18.75" hidden="1" customHeight="1" x14ac:dyDescent="0.25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</v>
      </c>
      <c r="P1562" s="10">
        <f t="shared" si="97"/>
        <v>176.47</v>
      </c>
      <c r="Q1562" s="13" t="s">
        <v>8323</v>
      </c>
      <c r="R1562" s="13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18.75" hidden="1" customHeight="1" x14ac:dyDescent="0.25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</v>
      </c>
      <c r="P1563" s="10">
        <f t="shared" si="97"/>
        <v>115.38</v>
      </c>
      <c r="Q1563" s="13" t="s">
        <v>8323</v>
      </c>
      <c r="R1563" s="1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18.75" hidden="1" customHeight="1" x14ac:dyDescent="0.25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1.2</v>
      </c>
      <c r="P1564" s="10">
        <f t="shared" si="97"/>
        <v>88.24</v>
      </c>
      <c r="Q1564" s="13" t="s">
        <v>8323</v>
      </c>
      <c r="R1564" s="13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18.75" hidden="1" customHeight="1" x14ac:dyDescent="0.25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1.2</v>
      </c>
      <c r="P1565" s="10">
        <f t="shared" si="97"/>
        <v>111.11</v>
      </c>
      <c r="Q1565" s="13" t="s">
        <v>8323</v>
      </c>
      <c r="R1565" s="13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18.75" hidden="1" customHeight="1" x14ac:dyDescent="0.25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1.2</v>
      </c>
      <c r="P1566" s="10">
        <f t="shared" si="97"/>
        <v>100</v>
      </c>
      <c r="Q1566" s="13" t="s">
        <v>8323</v>
      </c>
      <c r="R1566" s="13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18.75" hidden="1" customHeight="1" x14ac:dyDescent="0.25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0.05</v>
      </c>
      <c r="P1567" s="10">
        <f t="shared" si="97"/>
        <v>136.09</v>
      </c>
      <c r="Q1567" s="13" t="s">
        <v>8321</v>
      </c>
      <c r="R1567" s="13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18.75" hidden="1" customHeight="1" x14ac:dyDescent="0.25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0.37</v>
      </c>
      <c r="P1568" s="10">
        <f t="shared" si="97"/>
        <v>83.14</v>
      </c>
      <c r="Q1568" s="13" t="s">
        <v>8323</v>
      </c>
      <c r="R1568" s="13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18.75" hidden="1" customHeight="1" x14ac:dyDescent="0.25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1.2</v>
      </c>
      <c r="P1569" s="10">
        <f t="shared" si="97"/>
        <v>30.2</v>
      </c>
      <c r="Q1569" s="13" t="s">
        <v>8316</v>
      </c>
      <c r="R1569" s="13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18.75" hidden="1" customHeight="1" x14ac:dyDescent="0.25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0.05</v>
      </c>
      <c r="P1570" s="10">
        <f t="shared" si="97"/>
        <v>80.3</v>
      </c>
      <c r="Q1570" s="13" t="s">
        <v>8316</v>
      </c>
      <c r="R1570" s="13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18.75" hidden="1" customHeight="1" x14ac:dyDescent="0.25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0.59</v>
      </c>
      <c r="P1571" s="10">
        <f t="shared" si="97"/>
        <v>70.599999999999994</v>
      </c>
      <c r="Q1571" s="13" t="s">
        <v>8308</v>
      </c>
      <c r="R1571" s="13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18.75" hidden="1" customHeight="1" x14ac:dyDescent="0.25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0.3</v>
      </c>
      <c r="P1572" s="10">
        <f t="shared" si="97"/>
        <v>134.55000000000001</v>
      </c>
      <c r="Q1572" s="13" t="s">
        <v>8308</v>
      </c>
      <c r="R1572" s="13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18.75" hidden="1" customHeight="1" x14ac:dyDescent="0.25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1.02</v>
      </c>
      <c r="P1573" s="10">
        <f t="shared" si="97"/>
        <v>44.76</v>
      </c>
      <c r="Q1573" s="13" t="s">
        <v>8323</v>
      </c>
      <c r="R1573" s="1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18.75" hidden="1" customHeight="1" x14ac:dyDescent="0.25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1.18</v>
      </c>
      <c r="P1574" s="10">
        <f t="shared" si="97"/>
        <v>39.81</v>
      </c>
      <c r="Q1574" s="13" t="s">
        <v>8323</v>
      </c>
      <c r="R1574" s="13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18.75" hidden="1" customHeight="1" x14ac:dyDescent="0.25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1.0900000000000001</v>
      </c>
      <c r="P1575" s="10">
        <f t="shared" si="97"/>
        <v>89.24</v>
      </c>
      <c r="Q1575" s="13" t="s">
        <v>8313</v>
      </c>
      <c r="R1575" s="13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18.75" hidden="1" customHeight="1" x14ac:dyDescent="0.25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1.17</v>
      </c>
      <c r="P1576" s="10">
        <f t="shared" si="97"/>
        <v>57.55</v>
      </c>
      <c r="Q1576" s="13" t="s">
        <v>8323</v>
      </c>
      <c r="R1576" s="13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18.75" hidden="1" customHeight="1" x14ac:dyDescent="0.25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1.47</v>
      </c>
      <c r="P1577" s="10">
        <f t="shared" si="97"/>
        <v>91.63</v>
      </c>
      <c r="Q1577" s="13" t="s">
        <v>8327</v>
      </c>
      <c r="R1577" s="13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18.75" hidden="1" customHeight="1" x14ac:dyDescent="0.25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1.95</v>
      </c>
      <c r="P1578" s="10">
        <f t="shared" si="97"/>
        <v>27.39</v>
      </c>
      <c r="Q1578" s="13" t="s">
        <v>8327</v>
      </c>
      <c r="R1578" s="13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18.75" hidden="1" customHeight="1" x14ac:dyDescent="0.25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1.07</v>
      </c>
      <c r="P1579" s="10">
        <f t="shared" si="97"/>
        <v>63.7</v>
      </c>
      <c r="Q1579" s="13" t="s">
        <v>8323</v>
      </c>
      <c r="R1579" s="13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18.75" hidden="1" customHeight="1" x14ac:dyDescent="0.25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2.93</v>
      </c>
      <c r="P1580" s="10">
        <f t="shared" si="97"/>
        <v>36.61</v>
      </c>
      <c r="Q1580" s="13" t="s">
        <v>8321</v>
      </c>
      <c r="R1580" s="13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18.75" hidden="1" customHeight="1" x14ac:dyDescent="0.25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1.03</v>
      </c>
      <c r="P1581" s="10">
        <f t="shared" si="97"/>
        <v>83.57</v>
      </c>
      <c r="Q1581" s="13" t="s">
        <v>8323</v>
      </c>
      <c r="R1581" s="13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t="18.75" hidden="1" customHeight="1" x14ac:dyDescent="0.25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1.08</v>
      </c>
      <c r="P1582" s="10">
        <f t="shared" si="97"/>
        <v>83.51</v>
      </c>
      <c r="Q1582" s="13" t="s">
        <v>8323</v>
      </c>
      <c r="R1582" s="13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18.75" hidden="1" customHeight="1" x14ac:dyDescent="0.25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1.45</v>
      </c>
      <c r="P1583" s="10">
        <f t="shared" si="97"/>
        <v>47.67</v>
      </c>
      <c r="Q1583" s="13" t="s">
        <v>8327</v>
      </c>
      <c r="R1583" s="1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18.75" hidden="1" customHeight="1" x14ac:dyDescent="0.25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0.02</v>
      </c>
      <c r="P1584" s="10">
        <f t="shared" si="97"/>
        <v>160.5</v>
      </c>
      <c r="Q1584" s="13" t="s">
        <v>8308</v>
      </c>
      <c r="R1584" s="13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18.75" hidden="1" customHeight="1" x14ac:dyDescent="0.25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1.92</v>
      </c>
      <c r="P1585" s="10">
        <f t="shared" si="97"/>
        <v>23.65</v>
      </c>
      <c r="Q1585" s="13" t="s">
        <v>8308</v>
      </c>
      <c r="R1585" s="13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18.75" hidden="1" customHeight="1" x14ac:dyDescent="0.25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1.25</v>
      </c>
      <c r="P1586" s="10">
        <f t="shared" si="97"/>
        <v>32.01</v>
      </c>
      <c r="Q1586" s="13" t="s">
        <v>8327</v>
      </c>
      <c r="R1586" s="13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18.75" hidden="1" customHeight="1" x14ac:dyDescent="0.25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3.39</v>
      </c>
      <c r="P1587" s="10">
        <f t="shared" si="97"/>
        <v>62.59</v>
      </c>
      <c r="Q1587" s="13" t="s">
        <v>8323</v>
      </c>
      <c r="R1587" s="13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18.75" hidden="1" customHeight="1" x14ac:dyDescent="0.25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1.28</v>
      </c>
      <c r="P1588" s="10">
        <f t="shared" si="97"/>
        <v>57.52</v>
      </c>
      <c r="Q1588" s="13" t="s">
        <v>8323</v>
      </c>
      <c r="R1588" s="13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18.75" hidden="1" customHeight="1" x14ac:dyDescent="0.25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0.19</v>
      </c>
      <c r="P1589" s="10">
        <f t="shared" si="97"/>
        <v>358.88</v>
      </c>
      <c r="Q1589" s="13" t="s">
        <v>8319</v>
      </c>
      <c r="R1589" s="13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18.75" hidden="1" customHeight="1" x14ac:dyDescent="0.25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2.87</v>
      </c>
      <c r="P1590" s="10">
        <f t="shared" si="97"/>
        <v>58.57</v>
      </c>
      <c r="Q1590" s="13" t="s">
        <v>8323</v>
      </c>
      <c r="R1590" s="13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18.75" hidden="1" customHeight="1" x14ac:dyDescent="0.25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1.1499999999999999</v>
      </c>
      <c r="P1591" s="10">
        <f t="shared" si="97"/>
        <v>30.19</v>
      </c>
      <c r="Q1591" s="13" t="s">
        <v>8323</v>
      </c>
      <c r="R1591" s="13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18.75" hidden="1" customHeight="1" x14ac:dyDescent="0.25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1.43</v>
      </c>
      <c r="P1592" s="10">
        <f t="shared" si="97"/>
        <v>48.54</v>
      </c>
      <c r="Q1592" s="13" t="s">
        <v>8323</v>
      </c>
      <c r="R1592" s="13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18.75" hidden="1" customHeight="1" x14ac:dyDescent="0.25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1.1000000000000001</v>
      </c>
      <c r="P1593" s="10">
        <f t="shared" si="97"/>
        <v>77.22</v>
      </c>
      <c r="Q1593" s="13" t="s">
        <v>8323</v>
      </c>
      <c r="R1593" s="1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18.75" hidden="1" customHeight="1" x14ac:dyDescent="0.25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1.1399999999999999</v>
      </c>
      <c r="P1594" s="10">
        <f t="shared" si="97"/>
        <v>64.91</v>
      </c>
      <c r="Q1594" s="13" t="s">
        <v>8323</v>
      </c>
      <c r="R1594" s="13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18.75" hidden="1" customHeight="1" x14ac:dyDescent="0.25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0.03</v>
      </c>
      <c r="P1595" s="10">
        <f t="shared" si="97"/>
        <v>74.790000000000006</v>
      </c>
      <c r="Q1595" s="13" t="s">
        <v>8308</v>
      </c>
      <c r="R1595" s="13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18.75" hidden="1" customHeight="1" x14ac:dyDescent="0.25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1.89</v>
      </c>
      <c r="P1596" s="10">
        <f t="shared" si="97"/>
        <v>43.06</v>
      </c>
      <c r="Q1596" s="13" t="s">
        <v>8327</v>
      </c>
      <c r="R1596" s="13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18.75" hidden="1" customHeight="1" x14ac:dyDescent="0.25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1.1399999999999999</v>
      </c>
      <c r="P1597" s="10">
        <f t="shared" si="97"/>
        <v>27.32</v>
      </c>
      <c r="Q1597" s="13" t="s">
        <v>8327</v>
      </c>
      <c r="R1597" s="13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18.75" hidden="1" customHeight="1" x14ac:dyDescent="0.25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0.11</v>
      </c>
      <c r="P1598" s="10">
        <f t="shared" si="97"/>
        <v>33.76</v>
      </c>
      <c r="Q1598" s="13" t="s">
        <v>8308</v>
      </c>
      <c r="R1598" s="13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18.75" hidden="1" customHeight="1" x14ac:dyDescent="0.25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1.23</v>
      </c>
      <c r="P1599" s="10">
        <f t="shared" si="97"/>
        <v>74.61</v>
      </c>
      <c r="Q1599" s="13" t="s">
        <v>8327</v>
      </c>
      <c r="R1599" s="13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18.75" hidden="1" customHeight="1" x14ac:dyDescent="0.25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1.42</v>
      </c>
      <c r="P1600" s="10">
        <f t="shared" si="97"/>
        <v>65.88</v>
      </c>
      <c r="Q1600" s="13" t="s">
        <v>8321</v>
      </c>
      <c r="R1600" s="13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18.75" hidden="1" customHeight="1" x14ac:dyDescent="0.25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1.42</v>
      </c>
      <c r="P1601" s="10">
        <f t="shared" si="97"/>
        <v>88.47</v>
      </c>
      <c r="Q1601" s="13" t="s">
        <v>8327</v>
      </c>
      <c r="R1601" s="13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18.75" hidden="1" customHeight="1" x14ac:dyDescent="0.25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1.03</v>
      </c>
      <c r="P1602" s="10">
        <f t="shared" si="97"/>
        <v>88.33</v>
      </c>
      <c r="Q1602" s="13" t="s">
        <v>8327</v>
      </c>
      <c r="R1602" s="13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18.75" hidden="1" customHeight="1" x14ac:dyDescent="0.25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ROUND(E1603/D1603,2)</f>
        <v>0.47</v>
      </c>
      <c r="P1603" s="10">
        <f t="shared" ref="P1603:P1666" si="101">ROUND(E1603/L1603,2)</f>
        <v>166.06</v>
      </c>
      <c r="Q1603" s="13" t="s">
        <v>8323</v>
      </c>
      <c r="R1603" s="1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18.75" hidden="1" customHeight="1" x14ac:dyDescent="0.25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1.1200000000000001</v>
      </c>
      <c r="P1604" s="10">
        <f t="shared" si="101"/>
        <v>41.24</v>
      </c>
      <c r="Q1604" s="13" t="s">
        <v>8323</v>
      </c>
      <c r="R1604" s="13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18.75" hidden="1" customHeight="1" x14ac:dyDescent="0.25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1.4</v>
      </c>
      <c r="P1605" s="10">
        <f t="shared" si="101"/>
        <v>50.98</v>
      </c>
      <c r="Q1605" s="13" t="s">
        <v>8323</v>
      </c>
      <c r="R1605" s="13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18.75" hidden="1" customHeight="1" x14ac:dyDescent="0.25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0"/>
        <v>1.1200000000000001</v>
      </c>
      <c r="P1606" s="10">
        <f t="shared" si="101"/>
        <v>56</v>
      </c>
      <c r="Q1606" s="13" t="s">
        <v>8308</v>
      </c>
      <c r="R1606" s="13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18.75" hidden="1" customHeight="1" x14ac:dyDescent="0.25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0"/>
        <v>0.23</v>
      </c>
      <c r="P1607" s="10">
        <f t="shared" si="101"/>
        <v>96.55</v>
      </c>
      <c r="Q1607" s="13" t="s">
        <v>8323</v>
      </c>
      <c r="R1607" s="13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18.75" hidden="1" customHeight="1" x14ac:dyDescent="0.25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1.4</v>
      </c>
      <c r="P1608" s="10">
        <f t="shared" si="101"/>
        <v>53.75</v>
      </c>
      <c r="Q1608" s="13" t="s">
        <v>8327</v>
      </c>
      <c r="R1608" s="13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18.75" hidden="1" customHeight="1" x14ac:dyDescent="0.25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0.43</v>
      </c>
      <c r="P1609" s="10">
        <f t="shared" si="101"/>
        <v>58.08</v>
      </c>
      <c r="Q1609" s="13" t="s">
        <v>8316</v>
      </c>
      <c r="R1609" s="13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18.75" hidden="1" customHeight="1" x14ac:dyDescent="0.25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1.1000000000000001</v>
      </c>
      <c r="P1610" s="10">
        <f t="shared" si="101"/>
        <v>81.03</v>
      </c>
      <c r="Q1610" s="13" t="s">
        <v>8323</v>
      </c>
      <c r="R1610" s="13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18.75" hidden="1" customHeight="1" x14ac:dyDescent="0.25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1.1000000000000001</v>
      </c>
      <c r="P1611" s="10">
        <f t="shared" si="101"/>
        <v>41.68</v>
      </c>
      <c r="Q1611" s="13" t="s">
        <v>8321</v>
      </c>
      <c r="R1611" s="13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18.75" hidden="1" customHeight="1" x14ac:dyDescent="0.25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</v>
      </c>
      <c r="P1612" s="10">
        <f t="shared" si="101"/>
        <v>125</v>
      </c>
      <c r="Q1612" s="13" t="s">
        <v>8323</v>
      </c>
      <c r="R1612" s="13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18.75" hidden="1" customHeight="1" x14ac:dyDescent="0.25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0.23</v>
      </c>
      <c r="P1613" s="10">
        <f t="shared" si="101"/>
        <v>39.229999999999997</v>
      </c>
      <c r="Q1613" s="13" t="s">
        <v>8321</v>
      </c>
      <c r="R1613" s="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18.75" hidden="1" customHeight="1" x14ac:dyDescent="0.25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1.1000000000000001</v>
      </c>
      <c r="P1614" s="10">
        <f t="shared" si="101"/>
        <v>61.02</v>
      </c>
      <c r="Q1614" s="13" t="s">
        <v>8323</v>
      </c>
      <c r="R1614" s="13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18.75" hidden="1" customHeight="1" x14ac:dyDescent="0.25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1.44</v>
      </c>
      <c r="P1615" s="10">
        <f t="shared" si="101"/>
        <v>66.709999999999994</v>
      </c>
      <c r="Q1615" s="13" t="s">
        <v>8311</v>
      </c>
      <c r="R1615" s="13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18.75" hidden="1" customHeight="1" x14ac:dyDescent="0.25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1.0900000000000001</v>
      </c>
      <c r="P1616" s="10">
        <f t="shared" si="101"/>
        <v>50.63</v>
      </c>
      <c r="Q1616" s="13" t="s">
        <v>8327</v>
      </c>
      <c r="R1616" s="13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18.75" hidden="1" customHeight="1" x14ac:dyDescent="0.25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1.0900000000000001</v>
      </c>
      <c r="P1617" s="10">
        <f t="shared" si="101"/>
        <v>24.15</v>
      </c>
      <c r="Q1617" s="13" t="s">
        <v>8327</v>
      </c>
      <c r="R1617" s="13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18.75" hidden="1" customHeight="1" x14ac:dyDescent="0.25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0.55000000000000004</v>
      </c>
      <c r="P1618" s="10">
        <f t="shared" si="101"/>
        <v>109.04</v>
      </c>
      <c r="Q1618" s="13" t="s">
        <v>8323</v>
      </c>
      <c r="R1618" s="13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18.75" hidden="1" customHeight="1" x14ac:dyDescent="0.25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0.09</v>
      </c>
      <c r="P1619" s="10">
        <f t="shared" si="101"/>
        <v>389.29</v>
      </c>
      <c r="Q1619" s="13" t="s">
        <v>8308</v>
      </c>
      <c r="R1619" s="13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18.75" hidden="1" customHeight="1" x14ac:dyDescent="0.25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1.0900000000000001</v>
      </c>
      <c r="P1620" s="10">
        <f t="shared" si="101"/>
        <v>40.07</v>
      </c>
      <c r="Q1620" s="13" t="s">
        <v>8323</v>
      </c>
      <c r="R1620" s="13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t="18.75" hidden="1" customHeight="1" x14ac:dyDescent="0.25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0.01</v>
      </c>
      <c r="P1621" s="10">
        <f t="shared" si="101"/>
        <v>49.38</v>
      </c>
      <c r="Q1621" s="13" t="s">
        <v>8316</v>
      </c>
      <c r="R1621" s="13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18.75" hidden="1" customHeight="1" x14ac:dyDescent="0.25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1.81</v>
      </c>
      <c r="P1622" s="10">
        <f t="shared" si="101"/>
        <v>40.49</v>
      </c>
      <c r="Q1622" s="13" t="s">
        <v>8319</v>
      </c>
      <c r="R1622" s="13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18.75" hidden="1" customHeight="1" x14ac:dyDescent="0.25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1.08</v>
      </c>
      <c r="P1623" s="10">
        <f t="shared" si="101"/>
        <v>54.2</v>
      </c>
      <c r="Q1623" s="13" t="s">
        <v>8327</v>
      </c>
      <c r="R1623" s="1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18.75" hidden="1" customHeight="1" x14ac:dyDescent="0.25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1.08</v>
      </c>
      <c r="P1624" s="10">
        <f t="shared" si="101"/>
        <v>48.33</v>
      </c>
      <c r="Q1624" s="13" t="s">
        <v>8327</v>
      </c>
      <c r="R1624" s="13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18.75" hidden="1" customHeight="1" x14ac:dyDescent="0.25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1.08</v>
      </c>
      <c r="P1625" s="10">
        <f t="shared" si="101"/>
        <v>47.46</v>
      </c>
      <c r="Q1625" s="13" t="s">
        <v>8323</v>
      </c>
      <c r="R1625" s="13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18.75" hidden="1" customHeight="1" x14ac:dyDescent="0.25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0"/>
        <v>0.42</v>
      </c>
      <c r="P1626" s="10">
        <f t="shared" si="101"/>
        <v>34.18</v>
      </c>
      <c r="Q1626" s="13" t="s">
        <v>8327</v>
      </c>
      <c r="R1626" s="13" t="s">
        <v>8350</v>
      </c>
      <c r="S1626" s="17">
        <f t="shared" si="102"/>
        <v>41541.106921296298</v>
      </c>
      <c r="T1626" s="17">
        <f t="shared" si="103"/>
        <v>41563.415972222225</v>
      </c>
    </row>
    <row r="1627" spans="1:20" ht="18.75" hidden="1" customHeight="1" x14ac:dyDescent="0.25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0"/>
        <v>1.08</v>
      </c>
      <c r="P1627" s="10">
        <f t="shared" si="101"/>
        <v>72.97</v>
      </c>
      <c r="Q1627" s="13" t="s">
        <v>8323</v>
      </c>
      <c r="R1627" s="13" t="s">
        <v>8335</v>
      </c>
      <c r="S1627" s="17">
        <f t="shared" si="102"/>
        <v>41775.636157407411</v>
      </c>
      <c r="T1627" s="17">
        <f t="shared" si="103"/>
        <v>41805.636157407411</v>
      </c>
    </row>
    <row r="1628" spans="1:20" ht="18.75" hidden="1" customHeight="1" x14ac:dyDescent="0.25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0"/>
        <v>0.05</v>
      </c>
      <c r="P1628" s="10">
        <f t="shared" si="101"/>
        <v>450</v>
      </c>
      <c r="Q1628" s="13" t="s">
        <v>8323</v>
      </c>
      <c r="R1628" s="13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18.75" hidden="1" customHeight="1" x14ac:dyDescent="0.25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1.01</v>
      </c>
      <c r="P1629" s="10">
        <f t="shared" si="101"/>
        <v>299.22000000000003</v>
      </c>
      <c r="Q1629" s="13" t="s">
        <v>8313</v>
      </c>
      <c r="R1629" s="13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18.75" hidden="1" customHeight="1" x14ac:dyDescent="0.25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1.28</v>
      </c>
      <c r="P1630" s="10">
        <f t="shared" si="101"/>
        <v>45.59</v>
      </c>
      <c r="Q1630" s="13" t="s">
        <v>8327</v>
      </c>
      <c r="R1630" s="13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18.75" hidden="1" customHeight="1" x14ac:dyDescent="0.25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1.08</v>
      </c>
      <c r="P1631" s="10">
        <f t="shared" si="101"/>
        <v>70.760000000000005</v>
      </c>
      <c r="Q1631" s="13" t="s">
        <v>8323</v>
      </c>
      <c r="R1631" s="13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18.75" hidden="1" customHeight="1" x14ac:dyDescent="0.25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0"/>
        <v>1.34</v>
      </c>
      <c r="P1632" s="10">
        <f t="shared" si="101"/>
        <v>70.55</v>
      </c>
      <c r="Q1632" s="13" t="s">
        <v>8327</v>
      </c>
      <c r="R1632" s="13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18.75" hidden="1" customHeight="1" x14ac:dyDescent="0.25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0"/>
        <v>1.07</v>
      </c>
      <c r="P1633" s="10">
        <f t="shared" si="101"/>
        <v>81.239999999999995</v>
      </c>
      <c r="Q1633" s="13" t="s">
        <v>8323</v>
      </c>
      <c r="R1633" s="13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18.75" hidden="1" customHeight="1" x14ac:dyDescent="0.25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0.03</v>
      </c>
      <c r="P1634" s="10">
        <f t="shared" si="101"/>
        <v>106.8</v>
      </c>
      <c r="Q1634" s="13" t="s">
        <v>8308</v>
      </c>
      <c r="R1634" s="13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18.75" hidden="1" customHeight="1" x14ac:dyDescent="0.25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1.07</v>
      </c>
      <c r="P1635" s="10">
        <f t="shared" si="101"/>
        <v>37.08</v>
      </c>
      <c r="Q1635" s="13" t="s">
        <v>8323</v>
      </c>
      <c r="R1635" s="13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18.75" hidden="1" customHeight="1" x14ac:dyDescent="0.25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1.07</v>
      </c>
      <c r="P1636" s="10">
        <f t="shared" si="101"/>
        <v>37.590000000000003</v>
      </c>
      <c r="Q1636" s="13" t="s">
        <v>8323</v>
      </c>
      <c r="R1636" s="13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18.75" hidden="1" customHeight="1" x14ac:dyDescent="0.25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1.07</v>
      </c>
      <c r="P1637" s="10">
        <f t="shared" si="101"/>
        <v>35.04</v>
      </c>
      <c r="Q1637" s="13" t="s">
        <v>8323</v>
      </c>
      <c r="R1637" s="13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18.75" hidden="1" customHeight="1" x14ac:dyDescent="0.25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4.08</v>
      </c>
      <c r="P1638" s="10">
        <f t="shared" si="101"/>
        <v>33.549999999999997</v>
      </c>
      <c r="Q1638" s="13" t="s">
        <v>8316</v>
      </c>
      <c r="R1638" s="13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18.75" hidden="1" customHeight="1" x14ac:dyDescent="0.25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1.06</v>
      </c>
      <c r="P1639" s="10">
        <f t="shared" si="101"/>
        <v>64.63</v>
      </c>
      <c r="Q1639" s="13" t="s">
        <v>8323</v>
      </c>
      <c r="R1639" s="13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18.75" hidden="1" customHeight="1" x14ac:dyDescent="0.25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1.06</v>
      </c>
      <c r="P1640" s="10">
        <f t="shared" si="101"/>
        <v>46.43</v>
      </c>
      <c r="Q1640" s="13" t="s">
        <v>8323</v>
      </c>
      <c r="R1640" s="13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18.75" hidden="1" customHeight="1" x14ac:dyDescent="0.25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1.32</v>
      </c>
      <c r="P1641" s="10">
        <f t="shared" si="101"/>
        <v>105.44</v>
      </c>
      <c r="Q1641" s="13" t="s">
        <v>8313</v>
      </c>
      <c r="R1641" s="13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18.75" hidden="1" customHeight="1" x14ac:dyDescent="0.25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1.46</v>
      </c>
      <c r="P1642" s="10">
        <f t="shared" si="101"/>
        <v>292.77999999999997</v>
      </c>
      <c r="Q1642" s="13" t="s">
        <v>8323</v>
      </c>
      <c r="R1642" s="13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18.75" hidden="1" customHeight="1" x14ac:dyDescent="0.25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0"/>
        <v>1.03</v>
      </c>
      <c r="P1643" s="10">
        <f t="shared" si="101"/>
        <v>77.349999999999994</v>
      </c>
      <c r="Q1643" s="13" t="s">
        <v>8327</v>
      </c>
      <c r="R1643" s="13" t="s">
        <v>8328</v>
      </c>
      <c r="S1643" s="17">
        <f t="shared" si="102"/>
        <v>41371.648078703707</v>
      </c>
      <c r="T1643" s="17">
        <f t="shared" si="103"/>
        <v>41401.648078703707</v>
      </c>
    </row>
    <row r="1644" spans="1:20" ht="18.75" hidden="1" customHeight="1" x14ac:dyDescent="0.25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0"/>
        <v>0.11</v>
      </c>
      <c r="P1644" s="10">
        <f t="shared" si="101"/>
        <v>97.41</v>
      </c>
      <c r="Q1644" s="13" t="s">
        <v>8308</v>
      </c>
      <c r="R1644" s="13" t="s">
        <v>8342</v>
      </c>
      <c r="S1644" s="17">
        <f t="shared" si="102"/>
        <v>42268.531631944439</v>
      </c>
      <c r="T1644" s="17">
        <f t="shared" si="103"/>
        <v>42298.531631944439</v>
      </c>
    </row>
    <row r="1645" spans="1:20" ht="18.75" hidden="1" customHeight="1" x14ac:dyDescent="0.25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1.75</v>
      </c>
      <c r="P1645" s="10">
        <f t="shared" si="101"/>
        <v>48.7</v>
      </c>
      <c r="Q1645" s="13" t="s">
        <v>8323</v>
      </c>
      <c r="R1645" s="13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18.75" hidden="1" customHeight="1" x14ac:dyDescent="0.25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1.05</v>
      </c>
      <c r="P1646" s="10">
        <f t="shared" si="101"/>
        <v>40.94</v>
      </c>
      <c r="Q1646" s="13" t="s">
        <v>8323</v>
      </c>
      <c r="R1646" s="13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18.75" hidden="1" customHeight="1" x14ac:dyDescent="0.25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1.05</v>
      </c>
      <c r="P1647" s="10">
        <f t="shared" si="101"/>
        <v>32.32</v>
      </c>
      <c r="Q1647" s="13" t="s">
        <v>8327</v>
      </c>
      <c r="R1647" s="13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18.75" hidden="1" customHeight="1" x14ac:dyDescent="0.25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1.74</v>
      </c>
      <c r="P1648" s="10">
        <f t="shared" si="101"/>
        <v>68.84</v>
      </c>
      <c r="Q1648" s="13" t="s">
        <v>8323</v>
      </c>
      <c r="R1648" s="13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18.75" hidden="1" customHeight="1" x14ac:dyDescent="0.25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1.05</v>
      </c>
      <c r="P1649" s="10">
        <f t="shared" si="101"/>
        <v>104.6</v>
      </c>
      <c r="Q1649" s="13" t="s">
        <v>8321</v>
      </c>
      <c r="R1649" s="13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18.75" hidden="1" customHeight="1" x14ac:dyDescent="0.25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1.3</v>
      </c>
      <c r="P1650" s="10">
        <f t="shared" si="101"/>
        <v>37.270000000000003</v>
      </c>
      <c r="Q1650" s="13" t="s">
        <v>8327</v>
      </c>
      <c r="R1650" s="13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18.75" hidden="1" customHeight="1" x14ac:dyDescent="0.25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0"/>
        <v>1.04</v>
      </c>
      <c r="P1651" s="10">
        <f t="shared" si="101"/>
        <v>66.87</v>
      </c>
      <c r="Q1651" s="13" t="s">
        <v>8327</v>
      </c>
      <c r="R1651" s="13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18.75" hidden="1" customHeight="1" x14ac:dyDescent="0.25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0"/>
        <v>0.52</v>
      </c>
      <c r="P1652" s="10">
        <f t="shared" si="101"/>
        <v>49.21</v>
      </c>
      <c r="Q1652" s="13" t="s">
        <v>8323</v>
      </c>
      <c r="R1652" s="13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18.75" hidden="1" customHeight="1" x14ac:dyDescent="0.25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0.03</v>
      </c>
      <c r="P1653" s="10">
        <f t="shared" si="101"/>
        <v>108.63</v>
      </c>
      <c r="Q1653" s="13" t="s">
        <v>8308</v>
      </c>
      <c r="R1653" s="1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18.75" hidden="1" customHeight="1" x14ac:dyDescent="0.25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1.04</v>
      </c>
      <c r="P1654" s="10">
        <f t="shared" si="101"/>
        <v>27.15</v>
      </c>
      <c r="Q1654" s="13" t="s">
        <v>8327</v>
      </c>
      <c r="R1654" s="13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18.75" hidden="1" customHeight="1" x14ac:dyDescent="0.25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1.04</v>
      </c>
      <c r="P1655" s="10">
        <f t="shared" si="101"/>
        <v>186.07</v>
      </c>
      <c r="Q1655" s="13" t="s">
        <v>8323</v>
      </c>
      <c r="R1655" s="13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18.75" hidden="1" customHeight="1" x14ac:dyDescent="0.25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1.04</v>
      </c>
      <c r="P1656" s="10">
        <f t="shared" si="101"/>
        <v>57.78</v>
      </c>
      <c r="Q1656" s="13" t="s">
        <v>8327</v>
      </c>
      <c r="R1656" s="13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18.75" hidden="1" customHeight="1" x14ac:dyDescent="0.25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1.04</v>
      </c>
      <c r="P1657" s="10">
        <f t="shared" si="101"/>
        <v>19.7</v>
      </c>
      <c r="Q1657" s="13" t="s">
        <v>8323</v>
      </c>
      <c r="R1657" s="13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18.75" hidden="1" customHeight="1" x14ac:dyDescent="0.25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1.04</v>
      </c>
      <c r="P1658" s="10">
        <f t="shared" si="101"/>
        <v>866.67</v>
      </c>
      <c r="Q1658" s="13" t="s">
        <v>8323</v>
      </c>
      <c r="R1658" s="13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18.75" hidden="1" customHeight="1" x14ac:dyDescent="0.25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1.73</v>
      </c>
      <c r="P1659" s="10">
        <f t="shared" si="101"/>
        <v>32.07</v>
      </c>
      <c r="Q1659" s="13" t="s">
        <v>8311</v>
      </c>
      <c r="R1659" s="13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18.75" hidden="1" customHeight="1" x14ac:dyDescent="0.25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1.06</v>
      </c>
      <c r="P1660" s="10">
        <f t="shared" si="101"/>
        <v>54.08</v>
      </c>
      <c r="Q1660" s="13" t="s">
        <v>8321</v>
      </c>
      <c r="R1660" s="13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18.75" hidden="1" customHeight="1" x14ac:dyDescent="0.25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1.04</v>
      </c>
      <c r="P1661" s="10">
        <f t="shared" si="101"/>
        <v>66.510000000000005</v>
      </c>
      <c r="Q1661" s="13" t="s">
        <v>8323</v>
      </c>
      <c r="R1661" s="13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18.75" hidden="1" customHeight="1" x14ac:dyDescent="0.25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1.03</v>
      </c>
      <c r="P1662" s="10">
        <f t="shared" si="101"/>
        <v>95.74</v>
      </c>
      <c r="Q1662" s="13" t="s">
        <v>8327</v>
      </c>
      <c r="R1662" s="13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18.75" hidden="1" customHeight="1" x14ac:dyDescent="0.25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1.03</v>
      </c>
      <c r="P1663" s="10">
        <f t="shared" si="101"/>
        <v>76.03</v>
      </c>
      <c r="Q1663" s="13" t="s">
        <v>8323</v>
      </c>
      <c r="R1663" s="1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18.75" hidden="1" customHeight="1" x14ac:dyDescent="0.25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2.15</v>
      </c>
      <c r="P1664" s="10">
        <f t="shared" si="101"/>
        <v>78.180000000000007</v>
      </c>
      <c r="Q1664" s="13" t="s">
        <v>8313</v>
      </c>
      <c r="R1664" s="13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18.75" hidden="1" customHeight="1" x14ac:dyDescent="0.25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1.72</v>
      </c>
      <c r="P1665" s="10">
        <f t="shared" si="101"/>
        <v>33.03</v>
      </c>
      <c r="Q1665" s="13" t="s">
        <v>8323</v>
      </c>
      <c r="R1665" s="13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18.75" hidden="1" customHeight="1" x14ac:dyDescent="0.25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1.03</v>
      </c>
      <c r="P1666" s="10">
        <f t="shared" si="101"/>
        <v>52.55</v>
      </c>
      <c r="Q1666" s="13" t="s">
        <v>8323</v>
      </c>
      <c r="R1666" s="13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18.75" hidden="1" customHeight="1" x14ac:dyDescent="0.25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4">ROUND(E1667/D1667,2)</f>
        <v>1.03</v>
      </c>
      <c r="P1667" s="10">
        <f t="shared" ref="P1667:P1730" si="105">ROUND(E1667/L1667,2)</f>
        <v>47.57</v>
      </c>
      <c r="Q1667" s="13" t="s">
        <v>8323</v>
      </c>
      <c r="R1667" s="13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18.75" hidden="1" customHeight="1" x14ac:dyDescent="0.25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1.28</v>
      </c>
      <c r="P1668" s="10">
        <f t="shared" si="105"/>
        <v>30.95</v>
      </c>
      <c r="Q1668" s="13" t="s">
        <v>8323</v>
      </c>
      <c r="R1668" s="13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18.75" hidden="1" customHeight="1" x14ac:dyDescent="0.25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1.03</v>
      </c>
      <c r="P1669" s="10">
        <f t="shared" si="105"/>
        <v>40.08</v>
      </c>
      <c r="Q1669" s="13" t="s">
        <v>8327</v>
      </c>
      <c r="R1669" s="13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18.75" hidden="1" customHeight="1" x14ac:dyDescent="0.25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1.03</v>
      </c>
      <c r="P1670" s="10">
        <f t="shared" si="105"/>
        <v>59.65</v>
      </c>
      <c r="Q1670" s="13" t="s">
        <v>8323</v>
      </c>
      <c r="R1670" s="13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18.75" hidden="1" customHeight="1" x14ac:dyDescent="0.25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1.03</v>
      </c>
      <c r="P1671" s="10">
        <f t="shared" si="105"/>
        <v>77.73</v>
      </c>
      <c r="Q1671" s="13" t="s">
        <v>8323</v>
      </c>
      <c r="R1671" s="13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18.75" hidden="1" customHeight="1" x14ac:dyDescent="0.25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1.02</v>
      </c>
      <c r="P1672" s="10">
        <f t="shared" si="105"/>
        <v>121.9</v>
      </c>
      <c r="Q1672" s="13" t="s">
        <v>8323</v>
      </c>
      <c r="R1672" s="13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18.75" hidden="1" customHeight="1" x14ac:dyDescent="0.25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4"/>
        <v>1.28</v>
      </c>
      <c r="P1673" s="10">
        <f t="shared" si="105"/>
        <v>60.95</v>
      </c>
      <c r="Q1673" s="13" t="s">
        <v>8323</v>
      </c>
      <c r="R1673" s="13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18.75" hidden="1" customHeight="1" x14ac:dyDescent="0.25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4"/>
        <v>1.02</v>
      </c>
      <c r="P1674" s="10">
        <f t="shared" si="105"/>
        <v>47.41</v>
      </c>
      <c r="Q1674" s="13" t="s">
        <v>8323</v>
      </c>
      <c r="R1674" s="13" t="s">
        <v>8326</v>
      </c>
      <c r="S1674" s="17">
        <f t="shared" si="106"/>
        <v>42203.680300925931</v>
      </c>
      <c r="T1674" s="17">
        <f t="shared" si="107"/>
        <v>42221.774999999994</v>
      </c>
    </row>
    <row r="1675" spans="1:20" ht="18.75" hidden="1" customHeight="1" x14ac:dyDescent="0.25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1.71</v>
      </c>
      <c r="P1675" s="10">
        <f t="shared" si="105"/>
        <v>44.91</v>
      </c>
      <c r="Q1675" s="13" t="s">
        <v>8323</v>
      </c>
      <c r="R1675" s="13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18.75" hidden="1" customHeight="1" x14ac:dyDescent="0.25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1.02</v>
      </c>
      <c r="P1676" s="10">
        <f t="shared" si="105"/>
        <v>82.42</v>
      </c>
      <c r="Q1676" s="13" t="s">
        <v>8311</v>
      </c>
      <c r="R1676" s="13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18.75" hidden="1" customHeight="1" x14ac:dyDescent="0.25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1.28</v>
      </c>
      <c r="P1677" s="10">
        <f t="shared" si="105"/>
        <v>38.71</v>
      </c>
      <c r="Q1677" s="13" t="s">
        <v>8323</v>
      </c>
      <c r="R1677" s="13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18.75" hidden="1" customHeight="1" x14ac:dyDescent="0.25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4"/>
        <v>1.02</v>
      </c>
      <c r="P1678" s="10">
        <f t="shared" si="105"/>
        <v>134.21</v>
      </c>
      <c r="Q1678" s="13" t="s">
        <v>8311</v>
      </c>
      <c r="R1678" s="13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18.75" hidden="1" customHeight="1" x14ac:dyDescent="0.25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4"/>
        <v>0.13</v>
      </c>
      <c r="P1679" s="10">
        <f t="shared" si="105"/>
        <v>110.87</v>
      </c>
      <c r="Q1679" s="13" t="s">
        <v>8308</v>
      </c>
      <c r="R1679" s="13" t="s">
        <v>8310</v>
      </c>
      <c r="S1679" s="17">
        <f t="shared" si="106"/>
        <v>42324.767361111109</v>
      </c>
      <c r="T1679" s="17">
        <f t="shared" si="107"/>
        <v>42379</v>
      </c>
    </row>
    <row r="1680" spans="1:20" ht="18.75" hidden="1" customHeight="1" x14ac:dyDescent="0.25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4"/>
        <v>0.46</v>
      </c>
      <c r="P1680" s="10">
        <f t="shared" si="105"/>
        <v>70.83</v>
      </c>
      <c r="Q1680" s="13" t="s">
        <v>8323</v>
      </c>
      <c r="R1680" s="13" t="s">
        <v>8335</v>
      </c>
      <c r="S1680" s="17">
        <f t="shared" si="106"/>
        <v>42057.277858796297</v>
      </c>
      <c r="T1680" s="17">
        <f t="shared" si="107"/>
        <v>42117.236192129625</v>
      </c>
    </row>
    <row r="1681" spans="1:20" ht="18.75" hidden="1" customHeight="1" x14ac:dyDescent="0.25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1.02</v>
      </c>
      <c r="P1681" s="10">
        <f t="shared" si="105"/>
        <v>39.83</v>
      </c>
      <c r="Q1681" s="13" t="s">
        <v>8323</v>
      </c>
      <c r="R1681" s="13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18.75" hidden="1" customHeight="1" x14ac:dyDescent="0.25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1.02</v>
      </c>
      <c r="P1682" s="10">
        <f t="shared" si="105"/>
        <v>37.47</v>
      </c>
      <c r="Q1682" s="13" t="s">
        <v>8311</v>
      </c>
      <c r="R1682" s="13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18.75" hidden="1" customHeight="1" x14ac:dyDescent="0.25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1.27</v>
      </c>
      <c r="P1683" s="10">
        <f t="shared" si="105"/>
        <v>72.709999999999994</v>
      </c>
      <c r="Q1683" s="13" t="s">
        <v>8323</v>
      </c>
      <c r="R1683" s="1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18.75" hidden="1" customHeight="1" x14ac:dyDescent="0.25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0.18</v>
      </c>
      <c r="P1684" s="10">
        <f t="shared" si="105"/>
        <v>52.92</v>
      </c>
      <c r="Q1684" s="13" t="s">
        <v>8327</v>
      </c>
      <c r="R1684" s="13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18.75" hidden="1" customHeight="1" x14ac:dyDescent="0.25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0.51</v>
      </c>
      <c r="P1685" s="10">
        <f t="shared" si="105"/>
        <v>74.62</v>
      </c>
      <c r="Q1685" s="13" t="s">
        <v>8327</v>
      </c>
      <c r="R1685" s="13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18.75" hidden="1" customHeight="1" x14ac:dyDescent="0.25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1.01</v>
      </c>
      <c r="P1686" s="10">
        <f t="shared" si="105"/>
        <v>72.430000000000007</v>
      </c>
      <c r="Q1686" s="13" t="s">
        <v>8311</v>
      </c>
      <c r="R1686" s="13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18.75" hidden="1" customHeight="1" x14ac:dyDescent="0.25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1.01</v>
      </c>
      <c r="P1687" s="10">
        <f t="shared" si="105"/>
        <v>97.5</v>
      </c>
      <c r="Q1687" s="13" t="s">
        <v>8327</v>
      </c>
      <c r="R1687" s="13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18.75" hidden="1" customHeight="1" x14ac:dyDescent="0.25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1.06</v>
      </c>
      <c r="P1688" s="10">
        <f t="shared" si="105"/>
        <v>45.21</v>
      </c>
      <c r="Q1688" s="13" t="s">
        <v>8323</v>
      </c>
      <c r="R1688" s="13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18.75" hidden="1" customHeight="1" x14ac:dyDescent="0.25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0.2</v>
      </c>
      <c r="P1689" s="10">
        <f t="shared" si="105"/>
        <v>114.82</v>
      </c>
      <c r="Q1689" s="13" t="s">
        <v>8327</v>
      </c>
      <c r="R1689" s="13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18.75" hidden="1" customHeight="1" x14ac:dyDescent="0.25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1.01</v>
      </c>
      <c r="P1690" s="10">
        <f t="shared" si="105"/>
        <v>66.45</v>
      </c>
      <c r="Q1690" s="13" t="s">
        <v>8323</v>
      </c>
      <c r="R1690" s="13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18.75" hidden="1" customHeight="1" x14ac:dyDescent="0.25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0.17</v>
      </c>
      <c r="P1691" s="10">
        <f t="shared" si="105"/>
        <v>315.5</v>
      </c>
      <c r="Q1691" s="13" t="s">
        <v>8323</v>
      </c>
      <c r="R1691" s="13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18.75" hidden="1" customHeight="1" x14ac:dyDescent="0.25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0.36</v>
      </c>
      <c r="P1692" s="10">
        <f t="shared" si="105"/>
        <v>57.3</v>
      </c>
      <c r="Q1692" s="13" t="s">
        <v>8311</v>
      </c>
      <c r="R1692" s="13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18.75" hidden="1" customHeight="1" x14ac:dyDescent="0.25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1.05</v>
      </c>
      <c r="P1693" s="10">
        <f t="shared" si="105"/>
        <v>70.03</v>
      </c>
      <c r="Q1693" s="13" t="s">
        <v>8323</v>
      </c>
      <c r="R1693" s="1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18.75" hidden="1" customHeight="1" x14ac:dyDescent="0.25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1.01</v>
      </c>
      <c r="P1694" s="10">
        <f t="shared" si="105"/>
        <v>35.49</v>
      </c>
      <c r="Q1694" s="13" t="s">
        <v>8323</v>
      </c>
      <c r="R1694" s="13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18.75" hidden="1" customHeight="1" x14ac:dyDescent="0.25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1.01</v>
      </c>
      <c r="P1695" s="10">
        <f t="shared" si="105"/>
        <v>63</v>
      </c>
      <c r="Q1695" s="13" t="s">
        <v>8323</v>
      </c>
      <c r="R1695" s="13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18.75" hidden="1" customHeight="1" x14ac:dyDescent="0.25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1.26</v>
      </c>
      <c r="P1696" s="10">
        <f t="shared" si="105"/>
        <v>78.5</v>
      </c>
      <c r="Q1696" s="13" t="s">
        <v>8323</v>
      </c>
      <c r="R1696" s="13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18.75" hidden="1" customHeight="1" x14ac:dyDescent="0.25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</v>
      </c>
      <c r="P1697" s="10">
        <f t="shared" si="105"/>
        <v>41.85</v>
      </c>
      <c r="Q1697" s="13" t="s">
        <v>8327</v>
      </c>
      <c r="R1697" s="13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18.75" hidden="1" customHeight="1" x14ac:dyDescent="0.25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1.25</v>
      </c>
      <c r="P1698" s="10">
        <f t="shared" si="105"/>
        <v>38.549999999999997</v>
      </c>
      <c r="Q1698" s="13" t="s">
        <v>8311</v>
      </c>
      <c r="R1698" s="13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18.75" hidden="1" customHeight="1" x14ac:dyDescent="0.25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1.25</v>
      </c>
      <c r="P1699" s="10">
        <f t="shared" si="105"/>
        <v>67.73</v>
      </c>
      <c r="Q1699" s="13" t="s">
        <v>8327</v>
      </c>
      <c r="R1699" s="13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18.75" hidden="1" customHeight="1" x14ac:dyDescent="0.25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1.25</v>
      </c>
      <c r="P1700" s="10">
        <f t="shared" si="105"/>
        <v>119.29</v>
      </c>
      <c r="Q1700" s="13" t="s">
        <v>8327</v>
      </c>
      <c r="R1700" s="13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18.75" hidden="1" customHeight="1" x14ac:dyDescent="0.25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</v>
      </c>
      <c r="P1701" s="10">
        <f t="shared" si="105"/>
        <v>65.87</v>
      </c>
      <c r="Q1701" s="13" t="s">
        <v>8327</v>
      </c>
      <c r="R1701" s="13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18.75" hidden="1" customHeight="1" x14ac:dyDescent="0.25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</v>
      </c>
      <c r="P1702" s="10">
        <f t="shared" si="105"/>
        <v>43.91</v>
      </c>
      <c r="Q1702" s="13" t="s">
        <v>8316</v>
      </c>
      <c r="R1702" s="13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18.75" hidden="1" customHeight="1" x14ac:dyDescent="0.25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0.15</v>
      </c>
      <c r="P1703" s="10">
        <f t="shared" si="105"/>
        <v>69.47</v>
      </c>
      <c r="Q1703" s="13" t="s">
        <v>8319</v>
      </c>
      <c r="R1703" s="1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18.75" hidden="1" customHeight="1" x14ac:dyDescent="0.25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1</v>
      </c>
      <c r="P1704" s="10">
        <f t="shared" si="105"/>
        <v>61</v>
      </c>
      <c r="Q1704" s="13" t="s">
        <v>8323</v>
      </c>
      <c r="R1704" s="13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18.75" hidden="1" customHeight="1" x14ac:dyDescent="0.25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1.67</v>
      </c>
      <c r="P1705" s="10">
        <f t="shared" si="105"/>
        <v>75.77</v>
      </c>
      <c r="Q1705" s="13" t="s">
        <v>8327</v>
      </c>
      <c r="R1705" s="13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18.75" hidden="1" customHeight="1" x14ac:dyDescent="0.25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4"/>
        <v>1</v>
      </c>
      <c r="P1706" s="10">
        <f t="shared" si="105"/>
        <v>50</v>
      </c>
      <c r="Q1706" s="13" t="s">
        <v>8323</v>
      </c>
      <c r="R1706" s="13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18.75" hidden="1" customHeight="1" x14ac:dyDescent="0.25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4"/>
        <v>1</v>
      </c>
      <c r="P1707" s="10">
        <f t="shared" si="105"/>
        <v>113.64</v>
      </c>
      <c r="Q1707" s="13" t="s">
        <v>8327</v>
      </c>
      <c r="R1707" s="13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18.75" hidden="1" customHeight="1" x14ac:dyDescent="0.25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4"/>
        <v>1</v>
      </c>
      <c r="P1708" s="10">
        <f t="shared" si="105"/>
        <v>48.08</v>
      </c>
      <c r="Q1708" s="13" t="s">
        <v>8327</v>
      </c>
      <c r="R1708" s="13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t="18.75" hidden="1" customHeight="1" x14ac:dyDescent="0.25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4"/>
        <v>1</v>
      </c>
      <c r="P1709" s="10">
        <f t="shared" si="105"/>
        <v>73.53</v>
      </c>
      <c r="Q1709" s="13" t="s">
        <v>8323</v>
      </c>
      <c r="R1709" s="13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18.75" hidden="1" customHeight="1" x14ac:dyDescent="0.25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4"/>
        <v>1</v>
      </c>
      <c r="P1710" s="10">
        <f t="shared" si="105"/>
        <v>227.27</v>
      </c>
      <c r="Q1710" s="13" t="s">
        <v>8323</v>
      </c>
      <c r="R1710" s="13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t="18.75" hidden="1" customHeight="1" x14ac:dyDescent="0.25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4"/>
        <v>1</v>
      </c>
      <c r="P1711" s="10">
        <f t="shared" si="105"/>
        <v>104.17</v>
      </c>
      <c r="Q1711" s="13" t="s">
        <v>8323</v>
      </c>
      <c r="R1711" s="13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18.75" hidden="1" customHeight="1" x14ac:dyDescent="0.25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4"/>
        <v>1</v>
      </c>
      <c r="P1712" s="10">
        <f t="shared" si="105"/>
        <v>100</v>
      </c>
      <c r="Q1712" s="13" t="s">
        <v>8323</v>
      </c>
      <c r="R1712" s="13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18.75" hidden="1" customHeight="1" x14ac:dyDescent="0.25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4"/>
        <v>0.31</v>
      </c>
      <c r="P1713" s="10">
        <f t="shared" si="105"/>
        <v>1250</v>
      </c>
      <c r="Q1713" s="13" t="s">
        <v>8323</v>
      </c>
      <c r="R1713" s="13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18.75" hidden="1" customHeight="1" x14ac:dyDescent="0.25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0.06</v>
      </c>
      <c r="P1714" s="10">
        <f t="shared" si="105"/>
        <v>41.58</v>
      </c>
      <c r="Q1714" s="13" t="s">
        <v>8308</v>
      </c>
      <c r="R1714" s="13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18.75" hidden="1" customHeight="1" x14ac:dyDescent="0.25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0.86</v>
      </c>
      <c r="P1715" s="10">
        <f t="shared" si="105"/>
        <v>248.5</v>
      </c>
      <c r="Q1715" s="13" t="s">
        <v>8323</v>
      </c>
      <c r="R1715" s="13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18.75" hidden="1" customHeight="1" x14ac:dyDescent="0.25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0.02</v>
      </c>
      <c r="P1716" s="10">
        <f t="shared" si="105"/>
        <v>155.25</v>
      </c>
      <c r="Q1716" s="13" t="s">
        <v>8308</v>
      </c>
      <c r="R1716" s="13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18.75" hidden="1" customHeight="1" x14ac:dyDescent="0.25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0.41</v>
      </c>
      <c r="P1717" s="10">
        <f t="shared" si="105"/>
        <v>47.77</v>
      </c>
      <c r="Q1717" s="13" t="s">
        <v>8311</v>
      </c>
      <c r="R1717" s="13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18.75" hidden="1" customHeight="1" x14ac:dyDescent="0.25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0.42</v>
      </c>
      <c r="P1718" s="10">
        <f t="shared" si="105"/>
        <v>79.87</v>
      </c>
      <c r="Q1718" s="13" t="s">
        <v>8323</v>
      </c>
      <c r="R1718" s="13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18.75" hidden="1" customHeight="1" x14ac:dyDescent="0.25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0.12</v>
      </c>
      <c r="P1719" s="10">
        <f t="shared" si="105"/>
        <v>72.59</v>
      </c>
      <c r="Q1719" s="13" t="s">
        <v>8308</v>
      </c>
      <c r="R1719" s="13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18.75" hidden="1" customHeight="1" x14ac:dyDescent="0.25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1.23</v>
      </c>
      <c r="P1720" s="10">
        <f t="shared" si="105"/>
        <v>32.32</v>
      </c>
      <c r="Q1720" s="13" t="s">
        <v>8327</v>
      </c>
      <c r="R1720" s="13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18.75" hidden="1" customHeight="1" x14ac:dyDescent="0.25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1.1100000000000001</v>
      </c>
      <c r="P1721" s="10">
        <f t="shared" si="105"/>
        <v>23.8</v>
      </c>
      <c r="Q1721" s="13" t="s">
        <v>8313</v>
      </c>
      <c r="R1721" s="13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18.75" hidden="1" customHeight="1" x14ac:dyDescent="0.25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0.41</v>
      </c>
      <c r="P1722" s="10">
        <f t="shared" si="105"/>
        <v>143.82</v>
      </c>
      <c r="Q1722" s="13" t="s">
        <v>8327</v>
      </c>
      <c r="R1722" s="13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18.75" hidden="1" customHeight="1" x14ac:dyDescent="0.25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1.21</v>
      </c>
      <c r="P1723" s="10">
        <f t="shared" si="105"/>
        <v>33.67</v>
      </c>
      <c r="Q1723" s="13" t="s">
        <v>8323</v>
      </c>
      <c r="R1723" s="1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18.75" hidden="1" customHeight="1" x14ac:dyDescent="0.25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1.21</v>
      </c>
      <c r="P1724" s="10">
        <f t="shared" si="105"/>
        <v>48.24</v>
      </c>
      <c r="Q1724" s="13" t="s">
        <v>8327</v>
      </c>
      <c r="R1724" s="13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18.75" hidden="1" customHeight="1" x14ac:dyDescent="0.25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1.21</v>
      </c>
      <c r="P1725" s="10">
        <f t="shared" si="105"/>
        <v>40.85</v>
      </c>
      <c r="Q1725" s="13" t="s">
        <v>8323</v>
      </c>
      <c r="R1725" s="13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18.75" hidden="1" customHeight="1" x14ac:dyDescent="0.25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1.2</v>
      </c>
      <c r="P1726" s="10">
        <f t="shared" si="105"/>
        <v>141.47</v>
      </c>
      <c r="Q1726" s="13" t="s">
        <v>8327</v>
      </c>
      <c r="R1726" s="13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18.75" hidden="1" customHeight="1" x14ac:dyDescent="0.25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1.2</v>
      </c>
      <c r="P1727" s="10">
        <f t="shared" si="105"/>
        <v>104.57</v>
      </c>
      <c r="Q1727" s="13" t="s">
        <v>8323</v>
      </c>
      <c r="R1727" s="13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18.75" hidden="1" customHeight="1" x14ac:dyDescent="0.25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1.2</v>
      </c>
      <c r="P1728" s="10">
        <f t="shared" si="105"/>
        <v>44.54</v>
      </c>
      <c r="Q1728" s="13" t="s">
        <v>8323</v>
      </c>
      <c r="R1728" s="13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18.75" hidden="1" customHeight="1" x14ac:dyDescent="0.25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</v>
      </c>
      <c r="P1729" s="10">
        <f t="shared" si="105"/>
        <v>171.43</v>
      </c>
      <c r="Q1729" s="13" t="s">
        <v>8327</v>
      </c>
      <c r="R1729" s="13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18.75" hidden="1" customHeight="1" x14ac:dyDescent="0.25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</v>
      </c>
      <c r="P1730" s="10">
        <f t="shared" si="105"/>
        <v>171.43</v>
      </c>
      <c r="Q1730" s="13" t="s">
        <v>8323</v>
      </c>
      <c r="R1730" s="13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18.75" hidden="1" customHeight="1" x14ac:dyDescent="0.25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ROUND(E1731/D1731,2)</f>
        <v>1.6</v>
      </c>
      <c r="P1731" s="10">
        <f t="shared" ref="P1731:P1794" si="109">ROUND(E1731/L1731,2)</f>
        <v>25</v>
      </c>
      <c r="Q1731" s="13" t="s">
        <v>8327</v>
      </c>
      <c r="R1731" s="13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18.75" hidden="1" customHeight="1" x14ac:dyDescent="0.25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0.48</v>
      </c>
      <c r="P1732" s="10">
        <f t="shared" si="109"/>
        <v>159.33000000000001</v>
      </c>
      <c r="Q1732" s="13" t="s">
        <v>8327</v>
      </c>
      <c r="R1732" s="13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18.75" hidden="1" customHeight="1" x14ac:dyDescent="0.25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1.19</v>
      </c>
      <c r="P1733" s="10">
        <f t="shared" si="109"/>
        <v>108.59</v>
      </c>
      <c r="Q1733" s="13" t="s">
        <v>8323</v>
      </c>
      <c r="R1733" s="1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18.75" hidden="1" customHeight="1" x14ac:dyDescent="0.25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1.08</v>
      </c>
      <c r="P1734" s="10">
        <f t="shared" si="109"/>
        <v>58.17</v>
      </c>
      <c r="Q1734" s="13" t="s">
        <v>8321</v>
      </c>
      <c r="R1734" s="13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18.75" hidden="1" customHeight="1" x14ac:dyDescent="0.25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1.19</v>
      </c>
      <c r="P1735" s="10">
        <f t="shared" si="109"/>
        <v>91.23</v>
      </c>
      <c r="Q1735" s="13" t="s">
        <v>8321</v>
      </c>
      <c r="R1735" s="13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18.75" hidden="1" customHeight="1" x14ac:dyDescent="0.25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1.19</v>
      </c>
      <c r="P1736" s="10">
        <f t="shared" si="109"/>
        <v>103.04</v>
      </c>
      <c r="Q1736" s="13" t="s">
        <v>8321</v>
      </c>
      <c r="R1736" s="13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18.75" hidden="1" customHeight="1" x14ac:dyDescent="0.25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1.58</v>
      </c>
      <c r="P1737" s="10">
        <f t="shared" si="109"/>
        <v>158</v>
      </c>
      <c r="Q1737" s="13" t="s">
        <v>8323</v>
      </c>
      <c r="R1737" s="13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18.75" hidden="1" customHeight="1" x14ac:dyDescent="0.25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0.32</v>
      </c>
      <c r="P1738" s="10">
        <f t="shared" si="109"/>
        <v>60.67</v>
      </c>
      <c r="Q1738" s="13" t="s">
        <v>8323</v>
      </c>
      <c r="R1738" s="13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18.75" hidden="1" customHeight="1" x14ac:dyDescent="0.25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1.07</v>
      </c>
      <c r="P1739" s="10">
        <f t="shared" si="109"/>
        <v>39.380000000000003</v>
      </c>
      <c r="Q1739" s="13" t="s">
        <v>8321</v>
      </c>
      <c r="R1739" s="13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18.75" hidden="1" customHeight="1" x14ac:dyDescent="0.25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1.31</v>
      </c>
      <c r="P1740" s="10">
        <f t="shared" si="109"/>
        <v>41.42</v>
      </c>
      <c r="Q1740" s="13" t="s">
        <v>8323</v>
      </c>
      <c r="R1740" s="13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18.75" hidden="1" customHeight="1" x14ac:dyDescent="0.25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0.09</v>
      </c>
      <c r="P1741" s="10">
        <f t="shared" si="109"/>
        <v>73.760000000000005</v>
      </c>
      <c r="Q1741" s="13" t="s">
        <v>8327</v>
      </c>
      <c r="R1741" s="13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18.75" hidden="1" customHeight="1" x14ac:dyDescent="0.25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0.2</v>
      </c>
      <c r="P1742" s="10">
        <f t="shared" si="109"/>
        <v>58.95</v>
      </c>
      <c r="Q1742" s="13" t="s">
        <v>8323</v>
      </c>
      <c r="R1742" s="13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18.75" hidden="1" customHeight="1" x14ac:dyDescent="0.25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0.14000000000000001</v>
      </c>
      <c r="P1743" s="10">
        <f t="shared" si="109"/>
        <v>63.65</v>
      </c>
      <c r="Q1743" s="13" t="s">
        <v>8313</v>
      </c>
      <c r="R1743" s="1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18.75" hidden="1" customHeight="1" x14ac:dyDescent="0.25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1.07</v>
      </c>
      <c r="P1744" s="10">
        <f t="shared" si="109"/>
        <v>53.52</v>
      </c>
      <c r="Q1744" s="13" t="s">
        <v>8327</v>
      </c>
      <c r="R1744" s="13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18.75" hidden="1" customHeight="1" x14ac:dyDescent="0.25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1.31</v>
      </c>
      <c r="P1745" s="10">
        <f t="shared" si="109"/>
        <v>112.14</v>
      </c>
      <c r="Q1745" s="13" t="s">
        <v>8323</v>
      </c>
      <c r="R1745" s="13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18.75" hidden="1" customHeight="1" x14ac:dyDescent="0.25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1.17</v>
      </c>
      <c r="P1746" s="10">
        <f t="shared" si="109"/>
        <v>58.63</v>
      </c>
      <c r="Q1746" s="13" t="s">
        <v>8327</v>
      </c>
      <c r="R1746" s="13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18.75" hidden="1" customHeight="1" x14ac:dyDescent="0.25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1.17</v>
      </c>
      <c r="P1747" s="10">
        <f t="shared" si="109"/>
        <v>75.48</v>
      </c>
      <c r="Q1747" s="13" t="s">
        <v>8327</v>
      </c>
      <c r="R1747" s="13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18.75" hidden="1" customHeight="1" x14ac:dyDescent="0.25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1.17</v>
      </c>
      <c r="P1748" s="10">
        <f t="shared" si="109"/>
        <v>61.58</v>
      </c>
      <c r="Q1748" s="13" t="s">
        <v>8327</v>
      </c>
      <c r="R1748" s="13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18.75" hidden="1" customHeight="1" x14ac:dyDescent="0.25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0.42</v>
      </c>
      <c r="P1749" s="10">
        <f t="shared" si="109"/>
        <v>83.43</v>
      </c>
      <c r="Q1749" s="13" t="s">
        <v>8313</v>
      </c>
      <c r="R1749" s="13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18.75" hidden="1" customHeight="1" x14ac:dyDescent="0.25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1.17</v>
      </c>
      <c r="P1750" s="10">
        <f t="shared" si="109"/>
        <v>41.7</v>
      </c>
      <c r="Q1750" s="13" t="s">
        <v>8323</v>
      </c>
      <c r="R1750" s="13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18.75" hidden="1" customHeight="1" x14ac:dyDescent="0.25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1.56</v>
      </c>
      <c r="P1751" s="10">
        <f t="shared" si="109"/>
        <v>38.880000000000003</v>
      </c>
      <c r="Q1751" s="13" t="s">
        <v>8327</v>
      </c>
      <c r="R1751" s="13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18.75" hidden="1" customHeight="1" x14ac:dyDescent="0.25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1.06</v>
      </c>
      <c r="P1752" s="10">
        <f t="shared" si="109"/>
        <v>34.79</v>
      </c>
      <c r="Q1752" s="13" t="s">
        <v>8323</v>
      </c>
      <c r="R1752" s="13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18.75" hidden="1" customHeight="1" x14ac:dyDescent="0.25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1.1599999999999999</v>
      </c>
      <c r="P1753" s="10">
        <f t="shared" si="109"/>
        <v>116.25</v>
      </c>
      <c r="Q1753" s="13" t="s">
        <v>8321</v>
      </c>
      <c r="R1753" s="1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t="18.75" hidden="1" customHeight="1" x14ac:dyDescent="0.25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1.1599999999999999</v>
      </c>
      <c r="P1754" s="10">
        <f t="shared" si="109"/>
        <v>31</v>
      </c>
      <c r="Q1754" s="13" t="s">
        <v>8327</v>
      </c>
      <c r="R1754" s="13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18.75" hidden="1" customHeight="1" x14ac:dyDescent="0.25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1.1599999999999999</v>
      </c>
      <c r="P1755" s="10">
        <f t="shared" si="109"/>
        <v>80.03</v>
      </c>
      <c r="Q1755" s="13" t="s">
        <v>8323</v>
      </c>
      <c r="R1755" s="13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18.75" hidden="1" customHeight="1" x14ac:dyDescent="0.25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0.46</v>
      </c>
      <c r="P1756" s="10">
        <f t="shared" si="109"/>
        <v>20.34</v>
      </c>
      <c r="Q1756" s="13" t="s">
        <v>8308</v>
      </c>
      <c r="R1756" s="13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18.75" hidden="1" customHeight="1" x14ac:dyDescent="0.25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1.1599999999999999</v>
      </c>
      <c r="P1757" s="10">
        <f t="shared" si="109"/>
        <v>36.11</v>
      </c>
      <c r="Q1757" s="13" t="s">
        <v>8327</v>
      </c>
      <c r="R1757" s="13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18.75" hidden="1" customHeight="1" x14ac:dyDescent="0.25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1.1000000000000001</v>
      </c>
      <c r="P1758" s="10">
        <f t="shared" si="109"/>
        <v>51.22</v>
      </c>
      <c r="Q1758" s="13" t="s">
        <v>8323</v>
      </c>
      <c r="R1758" s="13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18.75" hidden="1" customHeight="1" x14ac:dyDescent="0.25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8"/>
        <v>1.1499999999999999</v>
      </c>
      <c r="P1759" s="10">
        <f t="shared" si="109"/>
        <v>79.31</v>
      </c>
      <c r="Q1759" s="13" t="s">
        <v>8323</v>
      </c>
      <c r="R1759" s="13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18.75" hidden="1" customHeight="1" x14ac:dyDescent="0.25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8"/>
        <v>7.0000000000000007E-2</v>
      </c>
      <c r="P1760" s="10">
        <f t="shared" si="109"/>
        <v>383.33</v>
      </c>
      <c r="Q1760" s="13" t="s">
        <v>8323</v>
      </c>
      <c r="R1760" s="13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t="18.75" hidden="1" customHeight="1" x14ac:dyDescent="0.25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4.5999999999999996</v>
      </c>
      <c r="P1761" s="10">
        <f t="shared" si="109"/>
        <v>11.67</v>
      </c>
      <c r="Q1761" s="13" t="s">
        <v>8316</v>
      </c>
      <c r="R1761" s="13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18.75" hidden="1" customHeight="1" x14ac:dyDescent="0.25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1.1499999999999999</v>
      </c>
      <c r="P1762" s="10">
        <f t="shared" si="109"/>
        <v>31.05</v>
      </c>
      <c r="Q1762" s="13" t="s">
        <v>8327</v>
      </c>
      <c r="R1762" s="13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18.75" hidden="1" customHeight="1" x14ac:dyDescent="0.25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0.46</v>
      </c>
      <c r="P1763" s="10">
        <f t="shared" si="109"/>
        <v>164</v>
      </c>
      <c r="Q1763" s="13" t="s">
        <v>8308</v>
      </c>
      <c r="R1763" s="1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18.75" hidden="1" customHeight="1" x14ac:dyDescent="0.25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0.23</v>
      </c>
      <c r="P1764" s="10">
        <f t="shared" si="109"/>
        <v>65.459999999999994</v>
      </c>
      <c r="Q1764" s="13" t="s">
        <v>8311</v>
      </c>
      <c r="R1764" s="13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18.75" hidden="1" customHeight="1" x14ac:dyDescent="0.25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0.15</v>
      </c>
      <c r="P1765" s="10">
        <f t="shared" si="109"/>
        <v>57.25</v>
      </c>
      <c r="Q1765" s="13" t="s">
        <v>8323</v>
      </c>
      <c r="R1765" s="13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18.75" hidden="1" customHeight="1" x14ac:dyDescent="0.25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1.1399999999999999</v>
      </c>
      <c r="P1766" s="10">
        <f t="shared" si="109"/>
        <v>87.96</v>
      </c>
      <c r="Q1766" s="13" t="s">
        <v>8323</v>
      </c>
      <c r="R1766" s="13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18.75" hidden="1" customHeight="1" x14ac:dyDescent="0.25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0.46</v>
      </c>
      <c r="P1767" s="10">
        <f t="shared" si="109"/>
        <v>58.62</v>
      </c>
      <c r="Q1767" s="13" t="s">
        <v>8313</v>
      </c>
      <c r="R1767" s="13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18.75" hidden="1" customHeight="1" x14ac:dyDescent="0.25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1.52</v>
      </c>
      <c r="P1768" s="10">
        <f t="shared" si="109"/>
        <v>40.75</v>
      </c>
      <c r="Q1768" s="13" t="s">
        <v>8327</v>
      </c>
      <c r="R1768" s="13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18.75" hidden="1" customHeight="1" x14ac:dyDescent="0.25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1.1399999999999999</v>
      </c>
      <c r="P1769" s="10">
        <f t="shared" si="109"/>
        <v>36.770000000000003</v>
      </c>
      <c r="Q1769" s="13" t="s">
        <v>8308</v>
      </c>
      <c r="R1769" s="13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18.75" hidden="1" customHeight="1" x14ac:dyDescent="0.25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1.1399999999999999</v>
      </c>
      <c r="P1770" s="10">
        <f t="shared" si="109"/>
        <v>35.47</v>
      </c>
      <c r="Q1770" s="13" t="s">
        <v>8321</v>
      </c>
      <c r="R1770" s="13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18.75" hidden="1" customHeight="1" x14ac:dyDescent="0.25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1.1299999999999999</v>
      </c>
      <c r="P1771" s="10">
        <f t="shared" si="109"/>
        <v>51.48</v>
      </c>
      <c r="Q1771" s="13" t="s">
        <v>8327</v>
      </c>
      <c r="R1771" s="13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18.75" hidden="1" customHeight="1" x14ac:dyDescent="0.25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1.1299999999999999</v>
      </c>
      <c r="P1772" s="10">
        <f t="shared" si="109"/>
        <v>39.6</v>
      </c>
      <c r="Q1772" s="13" t="s">
        <v>8323</v>
      </c>
      <c r="R1772" s="13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18.75" hidden="1" customHeight="1" x14ac:dyDescent="0.25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0.15</v>
      </c>
      <c r="P1773" s="10">
        <f t="shared" si="109"/>
        <v>80.319999999999993</v>
      </c>
      <c r="Q1773" s="13" t="s">
        <v>8308</v>
      </c>
      <c r="R1773" s="1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18.75" hidden="1" customHeight="1" x14ac:dyDescent="0.25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1.1200000000000001</v>
      </c>
      <c r="P1774" s="10">
        <f t="shared" si="109"/>
        <v>31.62</v>
      </c>
      <c r="Q1774" s="13" t="s">
        <v>8323</v>
      </c>
      <c r="R1774" s="13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18.75" hidden="1" customHeight="1" x14ac:dyDescent="0.25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1.24</v>
      </c>
      <c r="P1775" s="10">
        <f t="shared" si="109"/>
        <v>69.72</v>
      </c>
      <c r="Q1775" s="13" t="s">
        <v>8321</v>
      </c>
      <c r="R1775" s="13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18.75" hidden="1" customHeight="1" x14ac:dyDescent="0.25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1.1200000000000001</v>
      </c>
      <c r="P1776" s="10">
        <f t="shared" si="109"/>
        <v>43.73</v>
      </c>
      <c r="Q1776" s="13" t="s">
        <v>8327</v>
      </c>
      <c r="R1776" s="13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18.75" hidden="1" customHeight="1" x14ac:dyDescent="0.25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0.45</v>
      </c>
      <c r="P1777" s="10">
        <f t="shared" si="109"/>
        <v>185.83</v>
      </c>
      <c r="Q1777" s="13" t="s">
        <v>8321</v>
      </c>
      <c r="R1777" s="13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18.75" hidden="1" customHeight="1" x14ac:dyDescent="0.25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8"/>
        <v>1.48</v>
      </c>
      <c r="P1778" s="10">
        <f t="shared" si="109"/>
        <v>63.49</v>
      </c>
      <c r="Q1778" s="13" t="s">
        <v>8327</v>
      </c>
      <c r="R1778" s="13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18.75" hidden="1" customHeight="1" x14ac:dyDescent="0.25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8"/>
        <v>1.1100000000000001</v>
      </c>
      <c r="P1779" s="10">
        <f t="shared" si="109"/>
        <v>51.67</v>
      </c>
      <c r="Q1779" s="13" t="s">
        <v>8327</v>
      </c>
      <c r="R1779" s="13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18.75" hidden="1" customHeight="1" x14ac:dyDescent="0.25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1.1100000000000001</v>
      </c>
      <c r="P1780" s="10">
        <f t="shared" si="109"/>
        <v>110.75</v>
      </c>
      <c r="Q1780" s="13" t="s">
        <v>8323</v>
      </c>
      <c r="R1780" s="13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18.75" hidden="1" customHeight="1" x14ac:dyDescent="0.25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8"/>
        <v>1.26</v>
      </c>
      <c r="P1781" s="10">
        <f t="shared" si="109"/>
        <v>147.33000000000001</v>
      </c>
      <c r="Q1781" s="13" t="s">
        <v>8323</v>
      </c>
      <c r="R1781" s="13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18.75" hidden="1" customHeight="1" x14ac:dyDescent="0.25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8"/>
        <v>1</v>
      </c>
      <c r="P1782" s="10">
        <f t="shared" si="109"/>
        <v>110.5</v>
      </c>
      <c r="Q1782" s="13" t="s">
        <v>8323</v>
      </c>
      <c r="R1782" s="13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18.75" hidden="1" customHeight="1" x14ac:dyDescent="0.25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1.1000000000000001</v>
      </c>
      <c r="P1783" s="10">
        <f t="shared" si="109"/>
        <v>26.55</v>
      </c>
      <c r="Q1783" s="13" t="s">
        <v>8327</v>
      </c>
      <c r="R1783" s="1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18.75" hidden="1" customHeight="1" x14ac:dyDescent="0.25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1.1000000000000001</v>
      </c>
      <c r="P1784" s="10">
        <f t="shared" si="109"/>
        <v>73.400000000000006</v>
      </c>
      <c r="Q1784" s="13" t="s">
        <v>8323</v>
      </c>
      <c r="R1784" s="13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t="18.75" hidden="1" customHeight="1" x14ac:dyDescent="0.25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0.06</v>
      </c>
      <c r="P1785" s="10">
        <f t="shared" si="109"/>
        <v>220</v>
      </c>
      <c r="Q1785" s="13" t="s">
        <v>8321</v>
      </c>
      <c r="R1785" s="13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18.75" hidden="1" customHeight="1" x14ac:dyDescent="0.25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1.37</v>
      </c>
      <c r="P1786" s="10">
        <f t="shared" si="109"/>
        <v>30.96</v>
      </c>
      <c r="Q1786" s="13" t="s">
        <v>8311</v>
      </c>
      <c r="R1786" s="13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18.75" hidden="1" customHeight="1" x14ac:dyDescent="0.25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0.34</v>
      </c>
      <c r="P1787" s="10">
        <f t="shared" si="109"/>
        <v>137.25</v>
      </c>
      <c r="Q1787" s="13" t="s">
        <v>8327</v>
      </c>
      <c r="R1787" s="13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18.75" hidden="1" customHeight="1" x14ac:dyDescent="0.25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2.2000000000000002</v>
      </c>
      <c r="P1788" s="10">
        <f t="shared" si="109"/>
        <v>46.7</v>
      </c>
      <c r="Q1788" s="13" t="s">
        <v>8321</v>
      </c>
      <c r="R1788" s="13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18.75" hidden="1" customHeight="1" x14ac:dyDescent="0.25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1.1000000000000001</v>
      </c>
      <c r="P1789" s="10">
        <f t="shared" si="109"/>
        <v>52.21</v>
      </c>
      <c r="Q1789" s="13" t="s">
        <v>8323</v>
      </c>
      <c r="R1789" s="13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18.75" hidden="1" customHeight="1" x14ac:dyDescent="0.25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1.1000000000000001</v>
      </c>
      <c r="P1790" s="10">
        <f t="shared" si="109"/>
        <v>43.82</v>
      </c>
      <c r="Q1790" s="13" t="s">
        <v>8327</v>
      </c>
      <c r="R1790" s="13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18.75" hidden="1" customHeight="1" x14ac:dyDescent="0.25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1.1000000000000001</v>
      </c>
      <c r="P1791" s="10">
        <f t="shared" si="109"/>
        <v>199.18</v>
      </c>
      <c r="Q1791" s="13" t="s">
        <v>8323</v>
      </c>
      <c r="R1791" s="13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18.75" hidden="1" customHeight="1" x14ac:dyDescent="0.25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0.14000000000000001</v>
      </c>
      <c r="P1792" s="10">
        <f t="shared" si="109"/>
        <v>58.97</v>
      </c>
      <c r="Q1792" s="13" t="s">
        <v>8313</v>
      </c>
      <c r="R1792" s="13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18.75" hidden="1" customHeight="1" x14ac:dyDescent="0.25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1.1499999999999999</v>
      </c>
      <c r="P1793" s="10">
        <f t="shared" si="109"/>
        <v>39.67</v>
      </c>
      <c r="Q1793" s="13" t="s">
        <v>8323</v>
      </c>
      <c r="R1793" s="1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18.75" hidden="1" customHeight="1" x14ac:dyDescent="0.25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1.45</v>
      </c>
      <c r="P1794" s="10">
        <f t="shared" si="109"/>
        <v>35.74</v>
      </c>
      <c r="Q1794" s="13" t="s">
        <v>8327</v>
      </c>
      <c r="R1794" s="13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18.75" hidden="1" customHeight="1" x14ac:dyDescent="0.25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ROUND(E1795/D1795,2)</f>
        <v>1.0900000000000001</v>
      </c>
      <c r="P1795" s="10">
        <f t="shared" ref="P1795:P1858" si="113">ROUND(E1795/L1795,2)</f>
        <v>63.97</v>
      </c>
      <c r="Q1795" s="13" t="s">
        <v>8313</v>
      </c>
      <c r="R1795" s="13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18.75" hidden="1" customHeight="1" x14ac:dyDescent="0.25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1.0900000000000001</v>
      </c>
      <c r="P1796" s="10">
        <f t="shared" si="113"/>
        <v>30.15</v>
      </c>
      <c r="Q1796" s="13" t="s">
        <v>8323</v>
      </c>
      <c r="R1796" s="13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18.75" hidden="1" customHeight="1" x14ac:dyDescent="0.25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1.44</v>
      </c>
      <c r="P1797" s="10">
        <f t="shared" si="113"/>
        <v>45.98</v>
      </c>
      <c r="Q1797" s="13" t="s">
        <v>8323</v>
      </c>
      <c r="R1797" s="13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18.75" hidden="1" customHeight="1" x14ac:dyDescent="0.25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1.08</v>
      </c>
      <c r="P1798" s="10">
        <f t="shared" si="113"/>
        <v>72</v>
      </c>
      <c r="Q1798" s="13" t="s">
        <v>8323</v>
      </c>
      <c r="R1798" s="13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18.75" hidden="1" customHeight="1" x14ac:dyDescent="0.25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1.08</v>
      </c>
      <c r="P1799" s="10">
        <f t="shared" si="113"/>
        <v>56.82</v>
      </c>
      <c r="Q1799" s="13" t="s">
        <v>8321</v>
      </c>
      <c r="R1799" s="13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18.75" hidden="1" customHeight="1" x14ac:dyDescent="0.25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0.2</v>
      </c>
      <c r="P1800" s="10">
        <f t="shared" si="113"/>
        <v>55.28</v>
      </c>
      <c r="Q1800" s="13" t="s">
        <v>8313</v>
      </c>
      <c r="R1800" s="13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18.75" hidden="1" customHeight="1" x14ac:dyDescent="0.25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1.08</v>
      </c>
      <c r="P1801" s="10">
        <f t="shared" si="113"/>
        <v>113.42</v>
      </c>
      <c r="Q1801" s="13" t="s">
        <v>8323</v>
      </c>
      <c r="R1801" s="13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18.75" hidden="1" customHeight="1" x14ac:dyDescent="0.25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1.08</v>
      </c>
      <c r="P1802" s="10">
        <f t="shared" si="113"/>
        <v>37.15</v>
      </c>
      <c r="Q1802" s="13" t="s">
        <v>8327</v>
      </c>
      <c r="R1802" s="13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18.75" hidden="1" customHeight="1" x14ac:dyDescent="0.25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0.18</v>
      </c>
      <c r="P1803" s="10">
        <f t="shared" si="113"/>
        <v>74.209999999999994</v>
      </c>
      <c r="Q1803" s="13" t="s">
        <v>8316</v>
      </c>
      <c r="R1803" s="1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18.75" hidden="1" customHeight="1" x14ac:dyDescent="0.25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1.08</v>
      </c>
      <c r="P1804" s="10">
        <f t="shared" si="113"/>
        <v>89.67</v>
      </c>
      <c r="Q1804" s="13" t="s">
        <v>8323</v>
      </c>
      <c r="R1804" s="13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18.75" hidden="1" customHeight="1" x14ac:dyDescent="0.25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1.34</v>
      </c>
      <c r="P1805" s="10">
        <f t="shared" si="113"/>
        <v>39.82</v>
      </c>
      <c r="Q1805" s="13" t="s">
        <v>8327</v>
      </c>
      <c r="R1805" s="13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18.75" hidden="1" customHeight="1" x14ac:dyDescent="0.25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1.07</v>
      </c>
      <c r="P1806" s="10">
        <f t="shared" si="113"/>
        <v>61.34</v>
      </c>
      <c r="Q1806" s="13" t="s">
        <v>8327</v>
      </c>
      <c r="R1806" s="13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18.75" hidden="1" customHeight="1" x14ac:dyDescent="0.25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1.07</v>
      </c>
      <c r="P1807" s="10">
        <f t="shared" si="113"/>
        <v>46.63</v>
      </c>
      <c r="Q1807" s="13" t="s">
        <v>8327</v>
      </c>
      <c r="R1807" s="13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18.75" hidden="1" customHeight="1" x14ac:dyDescent="0.25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1.07</v>
      </c>
      <c r="P1808" s="10">
        <f t="shared" si="113"/>
        <v>107.25</v>
      </c>
      <c r="Q1808" s="13" t="s">
        <v>8323</v>
      </c>
      <c r="R1808" s="13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18.75" hidden="1" customHeight="1" x14ac:dyDescent="0.25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1.07</v>
      </c>
      <c r="P1809" s="10">
        <f t="shared" si="113"/>
        <v>36.97</v>
      </c>
      <c r="Q1809" s="13" t="s">
        <v>8327</v>
      </c>
      <c r="R1809" s="13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18.75" hidden="1" customHeight="1" x14ac:dyDescent="0.25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1.43</v>
      </c>
      <c r="P1810" s="10">
        <f t="shared" si="113"/>
        <v>44.65</v>
      </c>
      <c r="Q1810" s="13" t="s">
        <v>8327</v>
      </c>
      <c r="R1810" s="13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18.75" hidden="1" customHeight="1" x14ac:dyDescent="0.25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1.07</v>
      </c>
      <c r="P1811" s="10">
        <f t="shared" si="113"/>
        <v>31.97</v>
      </c>
      <c r="Q1811" s="13" t="s">
        <v>8323</v>
      </c>
      <c r="R1811" s="13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18.75" hidden="1" customHeight="1" x14ac:dyDescent="0.25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1.07</v>
      </c>
      <c r="P1812" s="10">
        <f t="shared" si="113"/>
        <v>125.94</v>
      </c>
      <c r="Q1812" s="13" t="s">
        <v>8308</v>
      </c>
      <c r="R1812" s="13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18.75" hidden="1" customHeight="1" x14ac:dyDescent="0.25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1.43</v>
      </c>
      <c r="P1813" s="10">
        <f t="shared" si="113"/>
        <v>164.62</v>
      </c>
      <c r="Q1813" s="13" t="s">
        <v>8323</v>
      </c>
      <c r="R1813" s="13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18.75" hidden="1" customHeight="1" x14ac:dyDescent="0.25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1.02</v>
      </c>
      <c r="P1814" s="10">
        <f t="shared" si="113"/>
        <v>164.62</v>
      </c>
      <c r="Q1814" s="13" t="s">
        <v>8323</v>
      </c>
      <c r="R1814" s="13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18.75" hidden="1" customHeight="1" x14ac:dyDescent="0.25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1.07</v>
      </c>
      <c r="P1815" s="10">
        <f t="shared" si="113"/>
        <v>21.76</v>
      </c>
      <c r="Q1815" s="13" t="s">
        <v>8321</v>
      </c>
      <c r="R1815" s="13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18.75" hidden="1" customHeight="1" x14ac:dyDescent="0.25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1.07</v>
      </c>
      <c r="P1816" s="10">
        <f t="shared" si="113"/>
        <v>48.45</v>
      </c>
      <c r="Q1816" s="13" t="s">
        <v>8327</v>
      </c>
      <c r="R1816" s="13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18.75" hidden="1" customHeight="1" x14ac:dyDescent="0.25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0.15</v>
      </c>
      <c r="P1817" s="10">
        <f t="shared" si="113"/>
        <v>163.85</v>
      </c>
      <c r="Q1817" s="13" t="s">
        <v>8321</v>
      </c>
      <c r="R1817" s="13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18.75" hidden="1" customHeight="1" x14ac:dyDescent="0.25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1.07</v>
      </c>
      <c r="P1818" s="10">
        <f t="shared" si="113"/>
        <v>54.62</v>
      </c>
      <c r="Q1818" s="13" t="s">
        <v>8327</v>
      </c>
      <c r="R1818" s="13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18.75" hidden="1" customHeight="1" x14ac:dyDescent="0.25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0.16</v>
      </c>
      <c r="P1819" s="10">
        <f t="shared" si="113"/>
        <v>49.51</v>
      </c>
      <c r="Q1819" s="13" t="s">
        <v>8323</v>
      </c>
      <c r="R1819" s="13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18.75" hidden="1" customHeight="1" x14ac:dyDescent="0.25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1.06</v>
      </c>
      <c r="P1820" s="10">
        <f t="shared" si="113"/>
        <v>51.85</v>
      </c>
      <c r="Q1820" s="13" t="s">
        <v>8323</v>
      </c>
      <c r="R1820" s="13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18.75" hidden="1" customHeight="1" x14ac:dyDescent="0.25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1.01</v>
      </c>
      <c r="P1821" s="10">
        <f t="shared" si="113"/>
        <v>78.52</v>
      </c>
      <c r="Q1821" s="13" t="s">
        <v>8323</v>
      </c>
      <c r="R1821" s="13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18.75" hidden="1" customHeight="1" x14ac:dyDescent="0.25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0.49</v>
      </c>
      <c r="P1822" s="10">
        <f t="shared" si="113"/>
        <v>132.19</v>
      </c>
      <c r="Q1822" s="13" t="s">
        <v>8313</v>
      </c>
      <c r="R1822" s="13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18.75" hidden="1" customHeight="1" x14ac:dyDescent="0.25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7.0000000000000007E-2</v>
      </c>
      <c r="P1823" s="10">
        <f t="shared" si="113"/>
        <v>75.459999999999994</v>
      </c>
      <c r="Q1823" s="13" t="s">
        <v>8323</v>
      </c>
      <c r="R1823" s="1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18.75" hidden="1" customHeight="1" x14ac:dyDescent="0.25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0.02</v>
      </c>
      <c r="P1824" s="10">
        <f t="shared" si="113"/>
        <v>21.34</v>
      </c>
      <c r="Q1824" s="13" t="s">
        <v>8316</v>
      </c>
      <c r="R1824" s="13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18.75" hidden="1" customHeight="1" x14ac:dyDescent="0.25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2.11</v>
      </c>
      <c r="P1825" s="10">
        <f t="shared" si="113"/>
        <v>95.93</v>
      </c>
      <c r="Q1825" s="13" t="s">
        <v>8327</v>
      </c>
      <c r="R1825" s="13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18.75" hidden="1" customHeight="1" x14ac:dyDescent="0.25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1.06</v>
      </c>
      <c r="P1826" s="10">
        <f t="shared" si="113"/>
        <v>60.29</v>
      </c>
      <c r="Q1826" s="13" t="s">
        <v>8323</v>
      </c>
      <c r="R1826" s="13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18.75" hidden="1" customHeight="1" x14ac:dyDescent="0.25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1.05</v>
      </c>
      <c r="P1827" s="10">
        <f t="shared" si="113"/>
        <v>123.94</v>
      </c>
      <c r="Q1827" s="13" t="s">
        <v>8323</v>
      </c>
      <c r="R1827" s="13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18.75" hidden="1" customHeight="1" x14ac:dyDescent="0.25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 s="10">
        <f t="shared" si="113"/>
        <v>420.6</v>
      </c>
      <c r="Q1828" s="13" t="s">
        <v>8323</v>
      </c>
      <c r="R1828" s="13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18.75" hidden="1" customHeight="1" x14ac:dyDescent="0.25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1.05</v>
      </c>
      <c r="P1829" s="10">
        <f t="shared" si="113"/>
        <v>28.41</v>
      </c>
      <c r="Q1829" s="13" t="s">
        <v>8323</v>
      </c>
      <c r="R1829" s="13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18.75" hidden="1" customHeight="1" x14ac:dyDescent="0.25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1.4</v>
      </c>
      <c r="P1830" s="10">
        <f t="shared" si="113"/>
        <v>61.82</v>
      </c>
      <c r="Q1830" s="13" t="s">
        <v>8323</v>
      </c>
      <c r="R1830" s="13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18.75" hidden="1" customHeight="1" x14ac:dyDescent="0.25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1.05</v>
      </c>
      <c r="P1831" s="10">
        <f t="shared" si="113"/>
        <v>42.02</v>
      </c>
      <c r="Q1831" s="13" t="s">
        <v>8327</v>
      </c>
      <c r="R1831" s="13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18.75" hidden="1" customHeight="1" x14ac:dyDescent="0.25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2"/>
        <v>1.05</v>
      </c>
      <c r="P1832" s="10">
        <f t="shared" si="113"/>
        <v>150</v>
      </c>
      <c r="Q1832" s="13" t="s">
        <v>8327</v>
      </c>
      <c r="R1832" s="13" t="s">
        <v>8341</v>
      </c>
      <c r="S1832" s="17">
        <f t="shared" si="114"/>
        <v>40127.700370370374</v>
      </c>
      <c r="T1832" s="17">
        <f t="shared" si="115"/>
        <v>40179.25</v>
      </c>
    </row>
    <row r="1833" spans="1:20" ht="18.75" hidden="1" customHeight="1" x14ac:dyDescent="0.25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2"/>
        <v>0.11</v>
      </c>
      <c r="P1833" s="10">
        <f t="shared" si="113"/>
        <v>91.3</v>
      </c>
      <c r="Q1833" s="13" t="s">
        <v>8308</v>
      </c>
      <c r="R1833" s="13" t="s">
        <v>8315</v>
      </c>
      <c r="S1833" s="17">
        <f t="shared" si="114"/>
        <v>41921.842627314814</v>
      </c>
      <c r="T1833" s="17">
        <f t="shared" si="115"/>
        <v>41951.884293981479</v>
      </c>
    </row>
    <row r="1834" spans="1:20" ht="18.75" hidden="1" customHeight="1" x14ac:dyDescent="0.25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1.05</v>
      </c>
      <c r="P1834" s="10">
        <f t="shared" si="113"/>
        <v>51.22</v>
      </c>
      <c r="Q1834" s="13" t="s">
        <v>8323</v>
      </c>
      <c r="R1834" s="13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18.75" hidden="1" customHeight="1" x14ac:dyDescent="0.25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3</v>
      </c>
      <c r="P1835" s="10">
        <f t="shared" si="113"/>
        <v>53.85</v>
      </c>
      <c r="Q1835" s="13" t="s">
        <v>8323</v>
      </c>
      <c r="R1835" s="13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18.75" hidden="1" customHeight="1" x14ac:dyDescent="0.25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1.07</v>
      </c>
      <c r="P1836" s="10">
        <f t="shared" si="113"/>
        <v>27.94</v>
      </c>
      <c r="Q1836" s="13" t="s">
        <v>8327</v>
      </c>
      <c r="R1836" s="13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18.75" hidden="1" customHeight="1" x14ac:dyDescent="0.25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1.05</v>
      </c>
      <c r="P1837" s="10">
        <f t="shared" si="113"/>
        <v>55.13</v>
      </c>
      <c r="Q1837" s="13" t="s">
        <v>8323</v>
      </c>
      <c r="R1837" s="13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18.75" hidden="1" customHeight="1" x14ac:dyDescent="0.25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1.05</v>
      </c>
      <c r="P1838" s="10">
        <f t="shared" si="113"/>
        <v>63.42</v>
      </c>
      <c r="Q1838" s="13" t="s">
        <v>8323</v>
      </c>
      <c r="R1838" s="13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18.75" hidden="1" customHeight="1" x14ac:dyDescent="0.25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1.04</v>
      </c>
      <c r="P1839" s="10">
        <f t="shared" si="113"/>
        <v>39.380000000000003</v>
      </c>
      <c r="Q1839" s="13" t="s">
        <v>8323</v>
      </c>
      <c r="R1839" s="13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18.75" hidden="1" customHeight="1" x14ac:dyDescent="0.25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1.1599999999999999</v>
      </c>
      <c r="P1840" s="10">
        <f t="shared" si="113"/>
        <v>59.6</v>
      </c>
      <c r="Q1840" s="13" t="s">
        <v>8323</v>
      </c>
      <c r="R1840" s="13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18.75" hidden="1" customHeight="1" x14ac:dyDescent="0.25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0.1</v>
      </c>
      <c r="P1841" s="10">
        <f t="shared" si="113"/>
        <v>63.1</v>
      </c>
      <c r="Q1841" s="13" t="s">
        <v>8311</v>
      </c>
      <c r="R1841" s="13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18.75" hidden="1" customHeight="1" x14ac:dyDescent="0.25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1.73</v>
      </c>
      <c r="P1842" s="10">
        <f t="shared" si="113"/>
        <v>86.67</v>
      </c>
      <c r="Q1842" s="13" t="s">
        <v>8321</v>
      </c>
      <c r="R1842" s="13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18.75" hidden="1" customHeight="1" x14ac:dyDescent="0.25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1.04</v>
      </c>
      <c r="P1843" s="10">
        <f t="shared" si="113"/>
        <v>46.13</v>
      </c>
      <c r="Q1843" s="13" t="s">
        <v>8327</v>
      </c>
      <c r="R1843" s="1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18.75" hidden="1" customHeight="1" x14ac:dyDescent="0.25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1.1499999999999999</v>
      </c>
      <c r="P1844" s="10">
        <f t="shared" si="113"/>
        <v>53.23</v>
      </c>
      <c r="Q1844" s="13" t="s">
        <v>8323</v>
      </c>
      <c r="R1844" s="13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18.75" hidden="1" customHeight="1" x14ac:dyDescent="0.25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1.04</v>
      </c>
      <c r="P1845" s="10">
        <f t="shared" si="113"/>
        <v>42.35</v>
      </c>
      <c r="Q1845" s="13" t="s">
        <v>8311</v>
      </c>
      <c r="R1845" s="13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18.75" hidden="1" customHeight="1" x14ac:dyDescent="0.25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1.04</v>
      </c>
      <c r="P1846" s="10">
        <f t="shared" si="113"/>
        <v>54.55</v>
      </c>
      <c r="Q1846" s="13" t="s">
        <v>8323</v>
      </c>
      <c r="R1846" s="13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18.75" hidden="1" customHeight="1" x14ac:dyDescent="0.25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0.21</v>
      </c>
      <c r="P1847" s="10">
        <f t="shared" si="113"/>
        <v>82.82</v>
      </c>
      <c r="Q1847" s="13" t="s">
        <v>8319</v>
      </c>
      <c r="R1847" s="13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18.75" hidden="1" customHeight="1" x14ac:dyDescent="0.25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0.28000000000000003</v>
      </c>
      <c r="P1848" s="10">
        <f t="shared" si="113"/>
        <v>55.95</v>
      </c>
      <c r="Q1848" s="13" t="s">
        <v>8321</v>
      </c>
      <c r="R1848" s="13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18.75" hidden="1" customHeight="1" x14ac:dyDescent="0.25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0.59</v>
      </c>
      <c r="P1849" s="10">
        <f t="shared" si="113"/>
        <v>53.08</v>
      </c>
      <c r="Q1849" s="13" t="s">
        <v>8323</v>
      </c>
      <c r="R1849" s="13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18.75" hidden="1" customHeight="1" x14ac:dyDescent="0.25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2"/>
        <v>2.0699999999999998</v>
      </c>
      <c r="P1850" s="10">
        <f t="shared" si="113"/>
        <v>43.02</v>
      </c>
      <c r="Q1850" s="13" t="s">
        <v>8321</v>
      </c>
      <c r="R1850" s="13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18.75" hidden="1" customHeight="1" x14ac:dyDescent="0.25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2"/>
        <v>1.03</v>
      </c>
      <c r="P1851" s="10">
        <f t="shared" si="113"/>
        <v>50.37</v>
      </c>
      <c r="Q1851" s="13" t="s">
        <v>8327</v>
      </c>
      <c r="R1851" s="13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18.75" hidden="1" customHeight="1" x14ac:dyDescent="0.25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1.03</v>
      </c>
      <c r="P1852" s="10">
        <f t="shared" si="113"/>
        <v>44.85</v>
      </c>
      <c r="Q1852" s="13" t="s">
        <v>8323</v>
      </c>
      <c r="R1852" s="13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18.75" hidden="1" customHeight="1" x14ac:dyDescent="0.25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1.03</v>
      </c>
      <c r="P1853" s="10">
        <f t="shared" si="113"/>
        <v>68.67</v>
      </c>
      <c r="Q1853" s="13" t="s">
        <v>8323</v>
      </c>
      <c r="R1853" s="1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18.75" hidden="1" customHeight="1" x14ac:dyDescent="0.25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1.03</v>
      </c>
      <c r="P1854" s="10">
        <f t="shared" si="113"/>
        <v>57.22</v>
      </c>
      <c r="Q1854" s="13" t="s">
        <v>8323</v>
      </c>
      <c r="R1854" s="13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18.75" customHeight="1" x14ac:dyDescent="0.25">
      <c r="A1855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0.53</v>
      </c>
      <c r="P1855" s="10">
        <f t="shared" si="113"/>
        <v>44.76</v>
      </c>
      <c r="Q1855" s="13" t="s">
        <v>8323</v>
      </c>
      <c r="R1855" s="13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18.75" hidden="1" customHeight="1" x14ac:dyDescent="0.25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1.37</v>
      </c>
      <c r="P1856" s="10">
        <f t="shared" si="113"/>
        <v>89.42</v>
      </c>
      <c r="Q1856" s="13" t="s">
        <v>8327</v>
      </c>
      <c r="R1856" s="13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18.75" hidden="1" customHeight="1" x14ac:dyDescent="0.25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1.03</v>
      </c>
      <c r="P1857" s="10">
        <f t="shared" si="113"/>
        <v>70.86</v>
      </c>
      <c r="Q1857" s="13" t="s">
        <v>8323</v>
      </c>
      <c r="R1857" s="13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18.75" hidden="1" customHeight="1" x14ac:dyDescent="0.25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1.03</v>
      </c>
      <c r="P1858" s="10">
        <f t="shared" si="113"/>
        <v>40.29</v>
      </c>
      <c r="Q1858" s="13" t="s">
        <v>8323</v>
      </c>
      <c r="R1858" s="13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18.75" hidden="1" customHeight="1" x14ac:dyDescent="0.25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6">ROUND(E1859/D1859,2)</f>
        <v>2.0499999999999998</v>
      </c>
      <c r="P1859" s="10">
        <f t="shared" ref="P1859:P1922" si="117">ROUND(E1859/L1859,2)</f>
        <v>45.62</v>
      </c>
      <c r="Q1859" s="13" t="s">
        <v>8327</v>
      </c>
      <c r="R1859" s="13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18.75" hidden="1" customHeight="1" x14ac:dyDescent="0.25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6"/>
        <v>0.02</v>
      </c>
      <c r="P1860" s="10">
        <f t="shared" si="117"/>
        <v>39.479999999999997</v>
      </c>
      <c r="Q1860" s="13" t="s">
        <v>8308</v>
      </c>
      <c r="R1860" s="13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t="18.75" hidden="1" customHeight="1" x14ac:dyDescent="0.25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1.37</v>
      </c>
      <c r="P1861" s="10">
        <f t="shared" si="117"/>
        <v>54</v>
      </c>
      <c r="Q1861" s="13" t="s">
        <v>8327</v>
      </c>
      <c r="R1861" s="13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18.75" hidden="1" customHeight="1" x14ac:dyDescent="0.25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1.03</v>
      </c>
      <c r="P1862" s="10">
        <f t="shared" si="117"/>
        <v>34.75</v>
      </c>
      <c r="Q1862" s="13" t="s">
        <v>8323</v>
      </c>
      <c r="R1862" s="13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18.75" hidden="1" customHeight="1" x14ac:dyDescent="0.25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1.03</v>
      </c>
      <c r="P1863" s="10">
        <f t="shared" si="117"/>
        <v>102.5</v>
      </c>
      <c r="Q1863" s="13" t="s">
        <v>8323</v>
      </c>
      <c r="R1863" s="1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18.75" hidden="1" customHeight="1" x14ac:dyDescent="0.25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1.03</v>
      </c>
      <c r="P1864" s="10">
        <f t="shared" si="117"/>
        <v>73.209999999999994</v>
      </c>
      <c r="Q1864" s="13" t="s">
        <v>8323</v>
      </c>
      <c r="R1864" s="13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18.75" hidden="1" customHeight="1" x14ac:dyDescent="0.25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1.03</v>
      </c>
      <c r="P1865" s="10">
        <f t="shared" si="117"/>
        <v>66.13</v>
      </c>
      <c r="Q1865" s="13" t="s">
        <v>8323</v>
      </c>
      <c r="R1865" s="13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18.75" hidden="1" customHeight="1" x14ac:dyDescent="0.25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1.02</v>
      </c>
      <c r="P1866" s="10">
        <f t="shared" si="117"/>
        <v>52.49</v>
      </c>
      <c r="Q1866" s="13" t="s">
        <v>8323</v>
      </c>
      <c r="R1866" s="13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18.75" hidden="1" customHeight="1" x14ac:dyDescent="0.25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1.02</v>
      </c>
      <c r="P1867" s="10">
        <f t="shared" si="117"/>
        <v>120.12</v>
      </c>
      <c r="Q1867" s="13" t="s">
        <v>8323</v>
      </c>
      <c r="R1867" s="13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18.75" hidden="1" customHeight="1" x14ac:dyDescent="0.25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1.02</v>
      </c>
      <c r="P1868" s="10">
        <f t="shared" si="117"/>
        <v>88.74</v>
      </c>
      <c r="Q1868" s="13" t="s">
        <v>8323</v>
      </c>
      <c r="R1868" s="13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18.75" hidden="1" customHeight="1" x14ac:dyDescent="0.25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2.04</v>
      </c>
      <c r="P1869" s="10">
        <f t="shared" si="117"/>
        <v>59.85</v>
      </c>
      <c r="Q1869" s="13" t="s">
        <v>8327</v>
      </c>
      <c r="R1869" s="13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18.75" hidden="1" customHeight="1" x14ac:dyDescent="0.25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1.02</v>
      </c>
      <c r="P1870" s="10">
        <f t="shared" si="117"/>
        <v>50.88</v>
      </c>
      <c r="Q1870" s="13" t="s">
        <v>8327</v>
      </c>
      <c r="R1870" s="13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18.75" customHeight="1" x14ac:dyDescent="0.25">
      <c r="A1871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1.02</v>
      </c>
      <c r="P1871" s="10">
        <f t="shared" si="117"/>
        <v>75.37</v>
      </c>
      <c r="Q1871" s="13" t="s">
        <v>8323</v>
      </c>
      <c r="R1871" s="13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18.75" hidden="1" customHeight="1" x14ac:dyDescent="0.25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1.02</v>
      </c>
      <c r="P1872" s="10">
        <f t="shared" si="117"/>
        <v>32.270000000000003</v>
      </c>
      <c r="Q1872" s="13" t="s">
        <v>8323</v>
      </c>
      <c r="R1872" s="13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18.75" hidden="1" customHeight="1" x14ac:dyDescent="0.25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1.02</v>
      </c>
      <c r="P1873" s="10">
        <f t="shared" si="117"/>
        <v>92.32</v>
      </c>
      <c r="Q1873" s="13" t="s">
        <v>8321</v>
      </c>
      <c r="R1873" s="1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18.75" hidden="1" customHeight="1" x14ac:dyDescent="0.25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0.14000000000000001</v>
      </c>
      <c r="P1874" s="10">
        <f t="shared" si="117"/>
        <v>78.08</v>
      </c>
      <c r="Q1874" s="13" t="s">
        <v>8323</v>
      </c>
      <c r="R1874" s="13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18.75" hidden="1" customHeight="1" x14ac:dyDescent="0.25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1.02</v>
      </c>
      <c r="P1875" s="10">
        <f t="shared" si="117"/>
        <v>106.84</v>
      </c>
      <c r="Q1875" s="13" t="s">
        <v>8323</v>
      </c>
      <c r="R1875" s="13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18.75" hidden="1" customHeight="1" x14ac:dyDescent="0.25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0.01</v>
      </c>
      <c r="P1876" s="10">
        <f t="shared" si="117"/>
        <v>184.36</v>
      </c>
      <c r="Q1876" s="13" t="s">
        <v>8308</v>
      </c>
      <c r="R1876" s="13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18.75" hidden="1" customHeight="1" x14ac:dyDescent="0.25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1.01</v>
      </c>
      <c r="P1877" s="10">
        <f t="shared" si="117"/>
        <v>126.69</v>
      </c>
      <c r="Q1877" s="13" t="s">
        <v>8321</v>
      </c>
      <c r="R1877" s="13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18.75" hidden="1" customHeight="1" x14ac:dyDescent="0.25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1.01</v>
      </c>
      <c r="P1878" s="10">
        <f t="shared" si="117"/>
        <v>72.39</v>
      </c>
      <c r="Q1878" s="13" t="s">
        <v>8323</v>
      </c>
      <c r="R1878" s="13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18.75" hidden="1" customHeight="1" x14ac:dyDescent="0.25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1.01</v>
      </c>
      <c r="P1879" s="10">
        <f t="shared" si="117"/>
        <v>38.94</v>
      </c>
      <c r="Q1879" s="13" t="s">
        <v>8327</v>
      </c>
      <c r="R1879" s="13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18.75" hidden="1" customHeight="1" x14ac:dyDescent="0.25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1.01</v>
      </c>
      <c r="P1880" s="10">
        <f t="shared" si="117"/>
        <v>53.29</v>
      </c>
      <c r="Q1880" s="13" t="s">
        <v>8327</v>
      </c>
      <c r="R1880" s="13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18.75" hidden="1" customHeight="1" x14ac:dyDescent="0.25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1.01</v>
      </c>
      <c r="P1881" s="10">
        <f t="shared" si="117"/>
        <v>53.29</v>
      </c>
      <c r="Q1881" s="13" t="s">
        <v>8323</v>
      </c>
      <c r="R1881" s="13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18.75" hidden="1" customHeight="1" x14ac:dyDescent="0.25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1.01</v>
      </c>
      <c r="P1882" s="10">
        <f t="shared" si="117"/>
        <v>63.28</v>
      </c>
      <c r="Q1882" s="13" t="s">
        <v>8323</v>
      </c>
      <c r="R1882" s="13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18.75" hidden="1" customHeight="1" x14ac:dyDescent="0.25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6"/>
        <v>1.01</v>
      </c>
      <c r="P1883" s="10">
        <f t="shared" si="117"/>
        <v>65.16</v>
      </c>
      <c r="Q1883" s="13" t="s">
        <v>8323</v>
      </c>
      <c r="R1883" s="13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18.75" hidden="1" customHeight="1" x14ac:dyDescent="0.25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6"/>
        <v>0.01</v>
      </c>
      <c r="P1884" s="10">
        <f t="shared" si="117"/>
        <v>673.33</v>
      </c>
      <c r="Q1884" s="13" t="s">
        <v>8311</v>
      </c>
      <c r="R1884" s="13" t="s">
        <v>8348</v>
      </c>
      <c r="S1884" s="17">
        <f t="shared" si="118"/>
        <v>42198.765844907408</v>
      </c>
      <c r="T1884" s="17">
        <f t="shared" si="119"/>
        <v>42258.765844907408</v>
      </c>
    </row>
    <row r="1885" spans="1:20" ht="18.75" hidden="1" customHeight="1" x14ac:dyDescent="0.25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1.01</v>
      </c>
      <c r="P1885" s="10">
        <f t="shared" si="117"/>
        <v>53.16</v>
      </c>
      <c r="Q1885" s="13" t="s">
        <v>8327</v>
      </c>
      <c r="R1885" s="13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18.75" hidden="1" customHeight="1" x14ac:dyDescent="0.25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1.01</v>
      </c>
      <c r="P1886" s="10">
        <f t="shared" si="117"/>
        <v>96.19</v>
      </c>
      <c r="Q1886" s="13" t="s">
        <v>8323</v>
      </c>
      <c r="R1886" s="13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18.75" hidden="1" customHeight="1" x14ac:dyDescent="0.25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1.01</v>
      </c>
      <c r="P1887" s="10">
        <f t="shared" si="117"/>
        <v>51.79</v>
      </c>
      <c r="Q1887" s="13" t="s">
        <v>8323</v>
      </c>
      <c r="R1887" s="13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18.75" hidden="1" customHeight="1" x14ac:dyDescent="0.25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1.01</v>
      </c>
      <c r="P1888" s="10">
        <f t="shared" si="117"/>
        <v>36.07</v>
      </c>
      <c r="Q1888" s="13" t="s">
        <v>8323</v>
      </c>
      <c r="R1888" s="13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18.75" hidden="1" customHeight="1" x14ac:dyDescent="0.25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1.01</v>
      </c>
      <c r="P1889" s="10">
        <f t="shared" si="117"/>
        <v>100.75</v>
      </c>
      <c r="Q1889" s="13" t="s">
        <v>8327</v>
      </c>
      <c r="R1889" s="13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18.75" hidden="1" customHeight="1" x14ac:dyDescent="0.25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1.01</v>
      </c>
      <c r="P1890" s="10">
        <f t="shared" si="117"/>
        <v>91.59</v>
      </c>
      <c r="Q1890" s="13" t="s">
        <v>8327</v>
      </c>
      <c r="R1890" s="13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18.75" hidden="1" customHeight="1" x14ac:dyDescent="0.25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1.01</v>
      </c>
      <c r="P1891" s="10">
        <f t="shared" si="117"/>
        <v>95.95</v>
      </c>
      <c r="Q1891" s="13" t="s">
        <v>8323</v>
      </c>
      <c r="R1891" s="13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18.75" hidden="1" customHeight="1" x14ac:dyDescent="0.25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6"/>
        <v>1.26</v>
      </c>
      <c r="P1892" s="10">
        <f t="shared" si="117"/>
        <v>55.97</v>
      </c>
      <c r="Q1892" s="13" t="s">
        <v>8323</v>
      </c>
      <c r="R1892" s="13" t="s">
        <v>8326</v>
      </c>
      <c r="S1892" s="17">
        <f t="shared" si="118"/>
        <v>42592.066921296297</v>
      </c>
      <c r="T1892" s="17">
        <f t="shared" si="119"/>
        <v>42617.066921296297</v>
      </c>
    </row>
    <row r="1893" spans="1:20" ht="18.75" hidden="1" customHeight="1" x14ac:dyDescent="0.25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6"/>
        <v>1.01</v>
      </c>
      <c r="P1893" s="10">
        <f t="shared" si="117"/>
        <v>61.06</v>
      </c>
      <c r="Q1893" s="13" t="s">
        <v>8323</v>
      </c>
      <c r="R1893" s="13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t="18.75" hidden="1" customHeight="1" x14ac:dyDescent="0.25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1.01</v>
      </c>
      <c r="P1894" s="10">
        <f t="shared" si="117"/>
        <v>26.15</v>
      </c>
      <c r="Q1894" s="13" t="s">
        <v>8327</v>
      </c>
      <c r="R1894" s="13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18.75" hidden="1" customHeight="1" x14ac:dyDescent="0.25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1.01</v>
      </c>
      <c r="P1895" s="10">
        <f t="shared" si="117"/>
        <v>62.81</v>
      </c>
      <c r="Q1895" s="13" t="s">
        <v>8327</v>
      </c>
      <c r="R1895" s="13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18.75" hidden="1" customHeight="1" x14ac:dyDescent="0.25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1.01</v>
      </c>
      <c r="P1896" s="10">
        <f t="shared" si="117"/>
        <v>60.91</v>
      </c>
      <c r="Q1896" s="13" t="s">
        <v>8323</v>
      </c>
      <c r="R1896" s="13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18.75" hidden="1" customHeight="1" x14ac:dyDescent="0.25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</v>
      </c>
      <c r="P1897" s="10">
        <f t="shared" si="117"/>
        <v>52.82</v>
      </c>
      <c r="Q1897" s="13" t="s">
        <v>8327</v>
      </c>
      <c r="R1897" s="13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18.75" hidden="1" customHeight="1" x14ac:dyDescent="0.25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6"/>
        <v>1</v>
      </c>
      <c r="P1898" s="10">
        <f t="shared" si="117"/>
        <v>45.57</v>
      </c>
      <c r="Q1898" s="13" t="s">
        <v>8311</v>
      </c>
      <c r="R1898" s="13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18.75" hidden="1" customHeight="1" x14ac:dyDescent="0.25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6"/>
        <v>0.01</v>
      </c>
      <c r="P1899" s="10">
        <f t="shared" si="117"/>
        <v>501.25</v>
      </c>
      <c r="Q1899" s="13" t="s">
        <v>8319</v>
      </c>
      <c r="R1899" s="13" t="s">
        <v>8345</v>
      </c>
      <c r="S1899" s="17">
        <f t="shared" si="118"/>
        <v>42734.879236111112</v>
      </c>
      <c r="T1899" s="17">
        <f t="shared" si="119"/>
        <v>42771.697222222225</v>
      </c>
    </row>
    <row r="1900" spans="1:20" ht="18.75" hidden="1" customHeight="1" x14ac:dyDescent="0.25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1</v>
      </c>
      <c r="P1900" s="10">
        <f t="shared" si="117"/>
        <v>66.83</v>
      </c>
      <c r="Q1900" s="13" t="s">
        <v>8323</v>
      </c>
      <c r="R1900" s="13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18.75" hidden="1" customHeight="1" x14ac:dyDescent="0.25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</v>
      </c>
      <c r="P1901" s="10">
        <f t="shared" si="117"/>
        <v>143.21</v>
      </c>
      <c r="Q1901" s="13" t="s">
        <v>8323</v>
      </c>
      <c r="R1901" s="13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18.75" hidden="1" customHeight="1" x14ac:dyDescent="0.25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</v>
      </c>
      <c r="P1902" s="10">
        <f t="shared" si="117"/>
        <v>80.16</v>
      </c>
      <c r="Q1902" s="13" t="s">
        <v>8321</v>
      </c>
      <c r="R1902" s="13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18.75" hidden="1" customHeight="1" x14ac:dyDescent="0.25">
      <c r="A1903" s="19">
        <v>533</v>
      </c>
      <c r="B1903" s="18" t="s">
        <v>534</v>
      </c>
      <c r="C1903" s="20" t="s">
        <v>4643</v>
      </c>
      <c r="D1903" s="21">
        <v>2000</v>
      </c>
      <c r="E1903" s="22">
        <v>2004</v>
      </c>
      <c r="F1903" s="19" t="s">
        <v>8218</v>
      </c>
      <c r="G1903" s="19" t="s">
        <v>8224</v>
      </c>
      <c r="H1903" s="19" t="s">
        <v>8246</v>
      </c>
      <c r="I1903" s="19">
        <v>1463394365</v>
      </c>
      <c r="J1903" s="19">
        <v>1461320765</v>
      </c>
      <c r="K1903" s="19" t="b">
        <v>0</v>
      </c>
      <c r="L1903" s="19">
        <v>17</v>
      </c>
      <c r="M1903" s="19" t="b">
        <v>1</v>
      </c>
      <c r="N1903" s="19" t="s">
        <v>8269</v>
      </c>
      <c r="O1903" s="23">
        <f t="shared" si="116"/>
        <v>1</v>
      </c>
      <c r="P1903" s="24">
        <f t="shared" si="117"/>
        <v>117.88</v>
      </c>
      <c r="Q1903" s="25" t="s">
        <v>8323</v>
      </c>
      <c r="R1903" s="25" t="s">
        <v>8326</v>
      </c>
      <c r="S1903" s="26">
        <f t="shared" si="118"/>
        <v>42482.43478009259</v>
      </c>
      <c r="T1903" s="26">
        <f t="shared" si="119"/>
        <v>42506.43478009259</v>
      </c>
    </row>
    <row r="1904" spans="1:20" ht="18.75" hidden="1" customHeight="1" x14ac:dyDescent="0.25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1.33</v>
      </c>
      <c r="P1904" s="10">
        <f t="shared" si="117"/>
        <v>38.5</v>
      </c>
      <c r="Q1904" s="13" t="s">
        <v>8323</v>
      </c>
      <c r="R1904" s="13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18.75" hidden="1" customHeight="1" x14ac:dyDescent="0.25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0.4</v>
      </c>
      <c r="P1905" s="10">
        <f t="shared" si="117"/>
        <v>83.38</v>
      </c>
      <c r="Q1905" s="13" t="s">
        <v>8327</v>
      </c>
      <c r="R1905" s="13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18.75" hidden="1" customHeight="1" x14ac:dyDescent="0.25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1</v>
      </c>
      <c r="P1906" s="10">
        <f t="shared" si="117"/>
        <v>57.17</v>
      </c>
      <c r="Q1906" s="13" t="s">
        <v>8323</v>
      </c>
      <c r="R1906" s="13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18.75" hidden="1" customHeight="1" x14ac:dyDescent="0.25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</v>
      </c>
      <c r="P1907" s="10">
        <f t="shared" si="117"/>
        <v>66.69</v>
      </c>
      <c r="Q1907" s="13" t="s">
        <v>8327</v>
      </c>
      <c r="R1907" s="13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18.75" hidden="1" customHeight="1" x14ac:dyDescent="0.25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</v>
      </c>
      <c r="P1908" s="10">
        <f t="shared" si="117"/>
        <v>105.26</v>
      </c>
      <c r="Q1908" s="13" t="s">
        <v>8321</v>
      </c>
      <c r="R1908" s="13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18.75" hidden="1" customHeight="1" x14ac:dyDescent="0.25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</v>
      </c>
      <c r="P1909" s="10">
        <f t="shared" si="117"/>
        <v>133.33000000000001</v>
      </c>
      <c r="Q1909" s="13" t="s">
        <v>8321</v>
      </c>
      <c r="R1909" s="13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18.75" hidden="1" customHeight="1" x14ac:dyDescent="0.25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6"/>
        <v>1.33</v>
      </c>
      <c r="P1910" s="10">
        <f t="shared" si="117"/>
        <v>86.96</v>
      </c>
      <c r="Q1910" s="13" t="s">
        <v>8327</v>
      </c>
      <c r="R1910" s="13" t="s">
        <v>8331</v>
      </c>
      <c r="S1910" s="17">
        <f t="shared" si="118"/>
        <v>41876.18618055556</v>
      </c>
      <c r="T1910" s="17">
        <f t="shared" si="119"/>
        <v>41897.18618055556</v>
      </c>
    </row>
    <row r="1911" spans="1:20" ht="18.75" hidden="1" customHeight="1" x14ac:dyDescent="0.25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6"/>
        <v>1</v>
      </c>
      <c r="P1911" s="10">
        <f t="shared" si="117"/>
        <v>285.70999999999998</v>
      </c>
      <c r="Q1911" s="13" t="s">
        <v>8327</v>
      </c>
      <c r="R1911" s="13" t="s">
        <v>8329</v>
      </c>
      <c r="S1911" s="17">
        <f t="shared" si="118"/>
        <v>41564.194131944445</v>
      </c>
      <c r="T1911" s="17">
        <f t="shared" si="119"/>
        <v>41594.235798611109</v>
      </c>
    </row>
    <row r="1912" spans="1:20" ht="18.75" hidden="1" customHeight="1" x14ac:dyDescent="0.25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6"/>
        <v>1</v>
      </c>
      <c r="P1912" s="10">
        <f t="shared" si="117"/>
        <v>42.55</v>
      </c>
      <c r="Q1912" s="13" t="s">
        <v>8327</v>
      </c>
      <c r="R1912" s="13" t="s">
        <v>8328</v>
      </c>
      <c r="S1912" s="17">
        <f t="shared" si="118"/>
        <v>41193.748483796298</v>
      </c>
      <c r="T1912" s="17">
        <f t="shared" si="119"/>
        <v>41223.790150462963</v>
      </c>
    </row>
    <row r="1913" spans="1:20" ht="18.75" hidden="1" customHeight="1" x14ac:dyDescent="0.25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6"/>
        <v>1</v>
      </c>
      <c r="P1913" s="10">
        <f t="shared" si="117"/>
        <v>250</v>
      </c>
      <c r="Q1913" s="13" t="s">
        <v>8327</v>
      </c>
      <c r="R1913" s="13" t="s">
        <v>8328</v>
      </c>
      <c r="S1913" s="17">
        <f t="shared" si="118"/>
        <v>42227.936157407406</v>
      </c>
      <c r="T1913" s="17">
        <f t="shared" si="119"/>
        <v>42287.936157407406</v>
      </c>
    </row>
    <row r="1914" spans="1:20" ht="18.75" customHeight="1" x14ac:dyDescent="0.25">
      <c r="A1914">
        <v>2937</v>
      </c>
      <c r="B1914" s="3" t="s">
        <v>2937</v>
      </c>
      <c r="C1914" s="3" t="s">
        <v>7047</v>
      </c>
      <c r="D1914" s="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6"/>
        <v>1.33</v>
      </c>
      <c r="P1914" s="10">
        <f t="shared" si="117"/>
        <v>36.36</v>
      </c>
      <c r="Q1914" s="13" t="s">
        <v>8323</v>
      </c>
      <c r="R1914" s="13" t="s">
        <v>8335</v>
      </c>
      <c r="S1914" s="17">
        <f t="shared" si="118"/>
        <v>41803.457326388889</v>
      </c>
      <c r="T1914" s="17">
        <f t="shared" si="119"/>
        <v>41833.457326388889</v>
      </c>
    </row>
    <row r="1915" spans="1:20" ht="18.75" hidden="1" customHeight="1" x14ac:dyDescent="0.25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6"/>
        <v>1</v>
      </c>
      <c r="P1915" s="10">
        <f t="shared" si="117"/>
        <v>133.33000000000001</v>
      </c>
      <c r="Q1915" s="13" t="s">
        <v>8323</v>
      </c>
      <c r="R1915" s="13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18.75" hidden="1" customHeight="1" x14ac:dyDescent="0.25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6"/>
        <v>1</v>
      </c>
      <c r="P1916" s="10">
        <f t="shared" si="117"/>
        <v>117.65</v>
      </c>
      <c r="Q1916" s="13" t="s">
        <v>8323</v>
      </c>
      <c r="R1916" s="13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18.75" hidden="1" customHeight="1" x14ac:dyDescent="0.25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6"/>
        <v>1</v>
      </c>
      <c r="P1917" s="10">
        <f t="shared" si="117"/>
        <v>95.24</v>
      </c>
      <c r="Q1917" s="13" t="s">
        <v>8323</v>
      </c>
      <c r="R1917" s="13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18.75" hidden="1" customHeight="1" x14ac:dyDescent="0.25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6"/>
        <v>1</v>
      </c>
      <c r="P1918" s="10">
        <f t="shared" si="117"/>
        <v>64.52</v>
      </c>
      <c r="Q1918" s="13" t="s">
        <v>8323</v>
      </c>
      <c r="R1918" s="13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18.75" hidden="1" customHeight="1" x14ac:dyDescent="0.25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6"/>
        <v>1</v>
      </c>
      <c r="P1919" s="10">
        <f t="shared" si="117"/>
        <v>68.97</v>
      </c>
      <c r="Q1919" s="13" t="s">
        <v>8323</v>
      </c>
      <c r="R1919" s="13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18.75" customHeight="1" x14ac:dyDescent="0.25">
      <c r="A1920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6"/>
        <v>1</v>
      </c>
      <c r="P1920" s="10">
        <f t="shared" si="117"/>
        <v>100</v>
      </c>
      <c r="Q1920" s="13" t="s">
        <v>8323</v>
      </c>
      <c r="R1920" s="13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18.75" hidden="1" customHeight="1" x14ac:dyDescent="0.25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1.33</v>
      </c>
      <c r="P1921" s="10">
        <f t="shared" si="117"/>
        <v>27.3</v>
      </c>
      <c r="Q1921" s="13" t="s">
        <v>8327</v>
      </c>
      <c r="R1921" s="13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18.75" hidden="1" customHeight="1" x14ac:dyDescent="0.25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0.4</v>
      </c>
      <c r="P1922" s="10">
        <f t="shared" si="117"/>
        <v>60.24</v>
      </c>
      <c r="Q1922" s="13" t="s">
        <v>8313</v>
      </c>
      <c r="R1922" s="13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18.75" hidden="1" customHeight="1" x14ac:dyDescent="0.25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ROUND(E1923/D1923,2)</f>
        <v>7.0000000000000007E-2</v>
      </c>
      <c r="P1923" s="10">
        <f t="shared" ref="P1923:P1986" si="121">ROUND(E1923/L1923,2)</f>
        <v>82.58</v>
      </c>
      <c r="Q1923" s="13" t="s">
        <v>8327</v>
      </c>
      <c r="R1923" s="1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18.75" hidden="1" customHeight="1" x14ac:dyDescent="0.25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1.31</v>
      </c>
      <c r="P1924" s="10">
        <f t="shared" si="121"/>
        <v>26.59</v>
      </c>
      <c r="Q1924" s="13" t="s">
        <v>8308</v>
      </c>
      <c r="R1924" s="13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18.75" hidden="1" customHeight="1" x14ac:dyDescent="0.25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0.08</v>
      </c>
      <c r="P1925" s="10">
        <f t="shared" si="121"/>
        <v>115.71</v>
      </c>
      <c r="Q1925" s="13" t="s">
        <v>8327</v>
      </c>
      <c r="R1925" s="13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18.75" hidden="1" customHeight="1" x14ac:dyDescent="0.25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1.1200000000000001</v>
      </c>
      <c r="P1926" s="10">
        <f t="shared" si="121"/>
        <v>65.17</v>
      </c>
      <c r="Q1926" s="13" t="s">
        <v>8323</v>
      </c>
      <c r="R1926" s="13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t="18.75" hidden="1" customHeight="1" x14ac:dyDescent="0.25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1.3</v>
      </c>
      <c r="P1927" s="10">
        <f t="shared" si="121"/>
        <v>38.24</v>
      </c>
      <c r="Q1927" s="13" t="s">
        <v>8323</v>
      </c>
      <c r="R1927" s="13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18.75" hidden="1" customHeight="1" x14ac:dyDescent="0.25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1.08</v>
      </c>
      <c r="P1928" s="10">
        <f t="shared" si="121"/>
        <v>60.66</v>
      </c>
      <c r="Q1928" s="13" t="s">
        <v>8327</v>
      </c>
      <c r="R1928" s="13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18.75" hidden="1" customHeight="1" x14ac:dyDescent="0.25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1.55</v>
      </c>
      <c r="P1929" s="10">
        <f t="shared" si="121"/>
        <v>102.11</v>
      </c>
      <c r="Q1929" s="13" t="s">
        <v>8321</v>
      </c>
      <c r="R1929" s="13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18.75" hidden="1" customHeight="1" x14ac:dyDescent="0.25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0.04</v>
      </c>
      <c r="P1930" s="10">
        <f t="shared" si="121"/>
        <v>48.43</v>
      </c>
      <c r="Q1930" s="13" t="s">
        <v>8327</v>
      </c>
      <c r="R1930" s="13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18.75" hidden="1" customHeight="1" x14ac:dyDescent="0.25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1.1299999999999999</v>
      </c>
      <c r="P1931" s="10">
        <f t="shared" si="121"/>
        <v>39.18</v>
      </c>
      <c r="Q1931" s="13" t="s">
        <v>8327</v>
      </c>
      <c r="R1931" s="13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18.75" hidden="1" customHeight="1" x14ac:dyDescent="0.25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1.28</v>
      </c>
      <c r="P1932" s="10">
        <f t="shared" si="121"/>
        <v>51.89</v>
      </c>
      <c r="Q1932" s="13" t="s">
        <v>8323</v>
      </c>
      <c r="R1932" s="13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18.75" hidden="1" customHeight="1" x14ac:dyDescent="0.25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1.28</v>
      </c>
      <c r="P1933" s="10">
        <f t="shared" si="121"/>
        <v>34.25</v>
      </c>
      <c r="Q1933" s="13" t="s">
        <v>8323</v>
      </c>
      <c r="R1933" s="1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18.75" hidden="1" customHeight="1" x14ac:dyDescent="0.25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1.28</v>
      </c>
      <c r="P1934" s="10">
        <f t="shared" si="121"/>
        <v>45.55</v>
      </c>
      <c r="Q1934" s="13" t="s">
        <v>8327</v>
      </c>
      <c r="R1934" s="13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18.75" hidden="1" customHeight="1" x14ac:dyDescent="0.25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0.1</v>
      </c>
      <c r="P1935" s="10">
        <f t="shared" si="121"/>
        <v>73.459999999999994</v>
      </c>
      <c r="Q1935" s="13" t="s">
        <v>8321</v>
      </c>
      <c r="R1935" s="13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18.75" hidden="1" customHeight="1" x14ac:dyDescent="0.25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0.19</v>
      </c>
      <c r="P1936" s="10">
        <f t="shared" si="121"/>
        <v>381.6</v>
      </c>
      <c r="Q1936" s="13" t="s">
        <v>8323</v>
      </c>
      <c r="R1936" s="13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18.75" hidden="1" customHeight="1" x14ac:dyDescent="0.25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0.08</v>
      </c>
      <c r="P1937" s="10">
        <f t="shared" si="121"/>
        <v>65.41</v>
      </c>
      <c r="Q1937" s="13" t="s">
        <v>8308</v>
      </c>
      <c r="R1937" s="13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18.75" hidden="1" customHeight="1" x14ac:dyDescent="0.25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0.06</v>
      </c>
      <c r="P1938" s="10">
        <f t="shared" si="121"/>
        <v>82.09</v>
      </c>
      <c r="Q1938" s="13" t="s">
        <v>8308</v>
      </c>
      <c r="R1938" s="13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18.75" hidden="1" customHeight="1" x14ac:dyDescent="0.25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1.88</v>
      </c>
      <c r="P1939" s="10">
        <f t="shared" si="121"/>
        <v>35.549999999999997</v>
      </c>
      <c r="Q1939" s="13" t="s">
        <v>8308</v>
      </c>
      <c r="R1939" s="13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18.75" hidden="1" customHeight="1" x14ac:dyDescent="0.25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1.57</v>
      </c>
      <c r="P1940" s="10">
        <f t="shared" si="121"/>
        <v>37.67</v>
      </c>
      <c r="Q1940" s="13" t="s">
        <v>8327</v>
      </c>
      <c r="R1940" s="13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18.75" hidden="1" customHeight="1" x14ac:dyDescent="0.25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0"/>
        <v>1.25</v>
      </c>
      <c r="P1941" s="10">
        <f t="shared" si="121"/>
        <v>23.17</v>
      </c>
      <c r="Q1941" s="13" t="s">
        <v>8311</v>
      </c>
      <c r="R1941" s="13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18.75" hidden="1" customHeight="1" x14ac:dyDescent="0.25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0"/>
        <v>0.06</v>
      </c>
      <c r="P1942" s="10">
        <f t="shared" si="121"/>
        <v>98.79</v>
      </c>
      <c r="Q1942" s="13" t="s">
        <v>8313</v>
      </c>
      <c r="R1942" s="13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18.75" hidden="1" customHeight="1" x14ac:dyDescent="0.25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0.09</v>
      </c>
      <c r="P1943" s="10">
        <f t="shared" si="121"/>
        <v>170.55</v>
      </c>
      <c r="Q1943" s="13" t="s">
        <v>8321</v>
      </c>
      <c r="R1943" s="1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18.75" hidden="1" customHeight="1" x14ac:dyDescent="0.25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1.25</v>
      </c>
      <c r="P1944" s="10">
        <f t="shared" si="121"/>
        <v>36.08</v>
      </c>
      <c r="Q1944" s="13" t="s">
        <v>8323</v>
      </c>
      <c r="R1944" s="13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18.75" hidden="1" customHeight="1" x14ac:dyDescent="0.25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1.87</v>
      </c>
      <c r="P1945" s="10">
        <f t="shared" si="121"/>
        <v>37.46</v>
      </c>
      <c r="Q1945" s="13" t="s">
        <v>8308</v>
      </c>
      <c r="R1945" s="13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18.75" hidden="1" customHeight="1" x14ac:dyDescent="0.25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1.87</v>
      </c>
      <c r="P1946" s="10">
        <f t="shared" si="121"/>
        <v>20.12</v>
      </c>
      <c r="Q1946" s="13" t="s">
        <v>8323</v>
      </c>
      <c r="R1946" s="13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18.75" hidden="1" customHeight="1" x14ac:dyDescent="0.25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1.1000000000000001</v>
      </c>
      <c r="P1947" s="10">
        <f t="shared" si="121"/>
        <v>35.96</v>
      </c>
      <c r="Q1947" s="13" t="s">
        <v>8323</v>
      </c>
      <c r="R1947" s="13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18.75" hidden="1" customHeight="1" x14ac:dyDescent="0.25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0.02</v>
      </c>
      <c r="P1948" s="10">
        <f t="shared" si="121"/>
        <v>311.17</v>
      </c>
      <c r="Q1948" s="13" t="s">
        <v>8321</v>
      </c>
      <c r="R1948" s="13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18.75" hidden="1" customHeight="1" x14ac:dyDescent="0.25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1.07</v>
      </c>
      <c r="P1949" s="10">
        <f t="shared" si="121"/>
        <v>45.54</v>
      </c>
      <c r="Q1949" s="13" t="s">
        <v>8323</v>
      </c>
      <c r="R1949" s="13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18.75" hidden="1" customHeight="1" x14ac:dyDescent="0.25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0.19</v>
      </c>
      <c r="P1950" s="10">
        <f t="shared" si="121"/>
        <v>155.33000000000001</v>
      </c>
      <c r="Q1950" s="13" t="s">
        <v>8308</v>
      </c>
      <c r="R1950" s="13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18.75" hidden="1" customHeight="1" x14ac:dyDescent="0.25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0.09</v>
      </c>
      <c r="P1951" s="10">
        <f t="shared" si="121"/>
        <v>60.06</v>
      </c>
      <c r="Q1951" s="13" t="s">
        <v>8323</v>
      </c>
      <c r="R1951" s="13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18.75" hidden="1" customHeight="1" x14ac:dyDescent="0.25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1.0900000000000001</v>
      </c>
      <c r="P1952" s="10">
        <f t="shared" si="121"/>
        <v>132.86000000000001</v>
      </c>
      <c r="Q1952" s="13" t="s">
        <v>8327</v>
      </c>
      <c r="R1952" s="13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18.75" hidden="1" customHeight="1" x14ac:dyDescent="0.25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1.86</v>
      </c>
      <c r="P1953" s="10">
        <f t="shared" si="121"/>
        <v>80.87</v>
      </c>
      <c r="Q1953" s="13" t="s">
        <v>8323</v>
      </c>
      <c r="R1953" s="1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18.75" hidden="1" customHeight="1" x14ac:dyDescent="0.25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1.86</v>
      </c>
      <c r="P1954" s="10">
        <f t="shared" si="121"/>
        <v>41.22</v>
      </c>
      <c r="Q1954" s="13" t="s">
        <v>8323</v>
      </c>
      <c r="R1954" s="13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18.75" hidden="1" customHeight="1" x14ac:dyDescent="0.25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3.07</v>
      </c>
      <c r="P1955" s="10">
        <f t="shared" si="121"/>
        <v>61.37</v>
      </c>
      <c r="Q1955" s="13" t="s">
        <v>8327</v>
      </c>
      <c r="R1955" s="13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18.75" hidden="1" customHeight="1" x14ac:dyDescent="0.25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1.17</v>
      </c>
      <c r="P1956" s="10">
        <f t="shared" si="121"/>
        <v>44.85</v>
      </c>
      <c r="Q1956" s="13" t="s">
        <v>8308</v>
      </c>
      <c r="R1956" s="13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18.75" hidden="1" customHeight="1" x14ac:dyDescent="0.25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1.41</v>
      </c>
      <c r="P1957" s="10">
        <f t="shared" si="121"/>
        <v>67.959999999999994</v>
      </c>
      <c r="Q1957" s="13" t="s">
        <v>8323</v>
      </c>
      <c r="R1957" s="13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18.75" hidden="1" customHeight="1" x14ac:dyDescent="0.25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1.22</v>
      </c>
      <c r="P1958" s="10">
        <f t="shared" si="121"/>
        <v>73.239999999999995</v>
      </c>
      <c r="Q1958" s="13" t="s">
        <v>8323</v>
      </c>
      <c r="R1958" s="13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18.75" hidden="1" customHeight="1" x14ac:dyDescent="0.25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0.06</v>
      </c>
      <c r="P1959" s="10">
        <f t="shared" si="121"/>
        <v>87.14</v>
      </c>
      <c r="Q1959" s="13" t="s">
        <v>8321</v>
      </c>
      <c r="R1959" s="13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18.75" hidden="1" customHeight="1" x14ac:dyDescent="0.25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1.02</v>
      </c>
      <c r="P1960" s="10">
        <f t="shared" si="121"/>
        <v>61</v>
      </c>
      <c r="Q1960" s="13" t="s">
        <v>8323</v>
      </c>
      <c r="R1960" s="13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18.75" hidden="1" customHeight="1" x14ac:dyDescent="0.25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0.15</v>
      </c>
      <c r="P1961" s="10">
        <f t="shared" si="121"/>
        <v>140.54</v>
      </c>
      <c r="Q1961" s="13" t="s">
        <v>8323</v>
      </c>
      <c r="R1961" s="13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18.75" hidden="1" customHeight="1" x14ac:dyDescent="0.25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1.22</v>
      </c>
      <c r="P1962" s="10">
        <f t="shared" si="121"/>
        <v>70.23</v>
      </c>
      <c r="Q1962" s="13" t="s">
        <v>8323</v>
      </c>
      <c r="R1962" s="13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18.75" hidden="1" customHeight="1" x14ac:dyDescent="0.25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0.12</v>
      </c>
      <c r="P1963" s="10">
        <f t="shared" si="121"/>
        <v>96.05</v>
      </c>
      <c r="Q1963" s="13" t="s">
        <v>8319</v>
      </c>
      <c r="R1963" s="1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18.75" hidden="1" customHeight="1" x14ac:dyDescent="0.25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0.09</v>
      </c>
      <c r="P1964" s="10">
        <f t="shared" si="121"/>
        <v>18.579999999999998</v>
      </c>
      <c r="Q1964" s="13" t="s">
        <v>8316</v>
      </c>
      <c r="R1964" s="13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18.75" hidden="1" customHeight="1" x14ac:dyDescent="0.25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1.21</v>
      </c>
      <c r="P1965" s="10">
        <f t="shared" si="121"/>
        <v>140</v>
      </c>
      <c r="Q1965" s="13" t="s">
        <v>8323</v>
      </c>
      <c r="R1965" s="13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t="18.75" hidden="1" customHeight="1" x14ac:dyDescent="0.25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1.21</v>
      </c>
      <c r="P1966" s="10">
        <f t="shared" si="121"/>
        <v>38.46</v>
      </c>
      <c r="Q1966" s="13" t="s">
        <v>8311</v>
      </c>
      <c r="R1966" s="13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18.75" hidden="1" customHeight="1" x14ac:dyDescent="0.25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</v>
      </c>
      <c r="P1967" s="10">
        <f t="shared" si="121"/>
        <v>150.41999999999999</v>
      </c>
      <c r="Q1967" s="13" t="s">
        <v>8323</v>
      </c>
      <c r="R1967" s="13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18.75" hidden="1" customHeight="1" x14ac:dyDescent="0.25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7.0000000000000007E-2</v>
      </c>
      <c r="P1968" s="10">
        <f t="shared" si="121"/>
        <v>81.95</v>
      </c>
      <c r="Q1968" s="13" t="s">
        <v>8316</v>
      </c>
      <c r="R1968" s="13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18.75" hidden="1" customHeight="1" x14ac:dyDescent="0.25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0"/>
        <v>1</v>
      </c>
      <c r="P1969" s="10">
        <f t="shared" si="121"/>
        <v>94.74</v>
      </c>
      <c r="Q1969" s="13" t="s">
        <v>8327</v>
      </c>
      <c r="R1969" s="13" t="s">
        <v>8331</v>
      </c>
      <c r="S1969" s="17">
        <f t="shared" si="122"/>
        <v>40941.652372685188</v>
      </c>
      <c r="T1969" s="17">
        <f t="shared" si="123"/>
        <v>40971.652372685188</v>
      </c>
    </row>
    <row r="1970" spans="1:20" ht="18.75" hidden="1" customHeight="1" x14ac:dyDescent="0.25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0"/>
        <v>0</v>
      </c>
      <c r="P1970" s="10">
        <f t="shared" si="121"/>
        <v>300</v>
      </c>
      <c r="Q1970" s="13" t="s">
        <v>8323</v>
      </c>
      <c r="R1970" s="13" t="s">
        <v>8335</v>
      </c>
      <c r="S1970" s="17">
        <f t="shared" si="122"/>
        <v>42157.598090277781</v>
      </c>
      <c r="T1970" s="17">
        <f t="shared" si="123"/>
        <v>42217.583333333328</v>
      </c>
    </row>
    <row r="1971" spans="1:20" ht="18.75" hidden="1" customHeight="1" x14ac:dyDescent="0.25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1.2</v>
      </c>
      <c r="P1971" s="10">
        <f t="shared" si="121"/>
        <v>58.06</v>
      </c>
      <c r="Q1971" s="13" t="s">
        <v>8323</v>
      </c>
      <c r="R1971" s="13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18.75" hidden="1" customHeight="1" x14ac:dyDescent="0.25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1.19</v>
      </c>
      <c r="P1972" s="10">
        <f t="shared" si="121"/>
        <v>48.34</v>
      </c>
      <c r="Q1972" s="13" t="s">
        <v>8323</v>
      </c>
      <c r="R1972" s="13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18.75" hidden="1" customHeight="1" x14ac:dyDescent="0.25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0.16</v>
      </c>
      <c r="P1973" s="10">
        <f t="shared" si="121"/>
        <v>89.4</v>
      </c>
      <c r="Q1973" s="13" t="s">
        <v>8323</v>
      </c>
      <c r="R1973" s="1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18.75" hidden="1" customHeight="1" x14ac:dyDescent="0.25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0.05</v>
      </c>
      <c r="P1974" s="10">
        <f t="shared" si="121"/>
        <v>119</v>
      </c>
      <c r="Q1974" s="13" t="s">
        <v>8321</v>
      </c>
      <c r="R1974" s="13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18.75" hidden="1" customHeight="1" x14ac:dyDescent="0.25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1.19</v>
      </c>
      <c r="P1975" s="10">
        <f t="shared" si="121"/>
        <v>43.54</v>
      </c>
      <c r="Q1975" s="13" t="s">
        <v>8327</v>
      </c>
      <c r="R1975" s="13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18.75" hidden="1" customHeight="1" x14ac:dyDescent="0.25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0.36</v>
      </c>
      <c r="P1976" s="10">
        <f t="shared" si="121"/>
        <v>137.08000000000001</v>
      </c>
      <c r="Q1976" s="13" t="s">
        <v>8323</v>
      </c>
      <c r="R1976" s="13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18.75" hidden="1" customHeight="1" x14ac:dyDescent="0.25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0.15</v>
      </c>
      <c r="P1977" s="10">
        <f t="shared" si="121"/>
        <v>59.2</v>
      </c>
      <c r="Q1977" s="13" t="s">
        <v>8308</v>
      </c>
      <c r="R1977" s="13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18.75" hidden="1" customHeight="1" x14ac:dyDescent="0.25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0"/>
        <v>1.18</v>
      </c>
      <c r="P1978" s="10">
        <f t="shared" si="121"/>
        <v>36.24</v>
      </c>
      <c r="Q1978" s="13" t="s">
        <v>8327</v>
      </c>
      <c r="R1978" s="13" t="s">
        <v>8338</v>
      </c>
      <c r="S1978" s="17">
        <f t="shared" si="122"/>
        <v>41662.854988425926</v>
      </c>
      <c r="T1978" s="17">
        <f t="shared" si="123"/>
        <v>41676.854988425926</v>
      </c>
    </row>
    <row r="1979" spans="1:20" ht="18.75" hidden="1" customHeight="1" x14ac:dyDescent="0.25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0"/>
        <v>1.01</v>
      </c>
      <c r="P1979" s="10">
        <f t="shared" si="121"/>
        <v>35.520000000000003</v>
      </c>
      <c r="Q1979" s="13" t="s">
        <v>8308</v>
      </c>
      <c r="R1979" s="13" t="s">
        <v>8315</v>
      </c>
      <c r="S1979" s="17">
        <f t="shared" si="122"/>
        <v>41617.912662037037</v>
      </c>
      <c r="T1979" s="17">
        <f t="shared" si="123"/>
        <v>41631.912662037037</v>
      </c>
    </row>
    <row r="1980" spans="1:20" ht="18.75" hidden="1" customHeight="1" x14ac:dyDescent="0.25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1.18</v>
      </c>
      <c r="P1980" s="10">
        <f t="shared" si="121"/>
        <v>443.75</v>
      </c>
      <c r="Q1980" s="13" t="s">
        <v>8327</v>
      </c>
      <c r="R1980" s="13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18.75" hidden="1" customHeight="1" x14ac:dyDescent="0.25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1.48</v>
      </c>
      <c r="P1981" s="10">
        <f t="shared" si="121"/>
        <v>50.66</v>
      </c>
      <c r="Q1981" s="13" t="s">
        <v>8327</v>
      </c>
      <c r="R1981" s="13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18.75" hidden="1" customHeight="1" x14ac:dyDescent="0.25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0.44</v>
      </c>
      <c r="P1982" s="10">
        <f t="shared" si="121"/>
        <v>253.14</v>
      </c>
      <c r="Q1982" s="13" t="s">
        <v>8327</v>
      </c>
      <c r="R1982" s="13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18.75" hidden="1" customHeight="1" x14ac:dyDescent="0.25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0.1</v>
      </c>
      <c r="P1983" s="10">
        <f t="shared" si="121"/>
        <v>53.55</v>
      </c>
      <c r="Q1983" s="13" t="s">
        <v>8319</v>
      </c>
      <c r="R1983" s="1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18.75" hidden="1" customHeight="1" x14ac:dyDescent="0.25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1.18</v>
      </c>
      <c r="P1984" s="10">
        <f t="shared" si="121"/>
        <v>67.92</v>
      </c>
      <c r="Q1984" s="13" t="s">
        <v>8323</v>
      </c>
      <c r="R1984" s="13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18.75" hidden="1" customHeight="1" x14ac:dyDescent="0.25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0.35</v>
      </c>
      <c r="P1985" s="10">
        <f t="shared" si="121"/>
        <v>56.84</v>
      </c>
      <c r="Q1985" s="13" t="s">
        <v>8323</v>
      </c>
      <c r="R1985" s="13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18.75" hidden="1" customHeight="1" x14ac:dyDescent="0.25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0.04</v>
      </c>
      <c r="P1986" s="10">
        <f t="shared" si="121"/>
        <v>65.11</v>
      </c>
      <c r="Q1986" s="13" t="s">
        <v>8323</v>
      </c>
      <c r="R1986" s="13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18.75" hidden="1" customHeight="1" x14ac:dyDescent="0.25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ROUND(E1987/D1987,2)</f>
        <v>2.93</v>
      </c>
      <c r="P1987" s="10">
        <f t="shared" ref="P1987:P2050" si="125">ROUND(E1987/L1987,2)</f>
        <v>73.13</v>
      </c>
      <c r="Q1987" s="13" t="s">
        <v>8327</v>
      </c>
      <c r="R1987" s="13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18.75" hidden="1" customHeight="1" x14ac:dyDescent="0.25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0.22</v>
      </c>
      <c r="P1988" s="10">
        <f t="shared" si="125"/>
        <v>35.729999999999997</v>
      </c>
      <c r="Q1988" s="13" t="s">
        <v>8311</v>
      </c>
      <c r="R1988" s="13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18.75" hidden="1" customHeight="1" x14ac:dyDescent="0.25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2.5</v>
      </c>
      <c r="P1989" s="10">
        <f t="shared" si="125"/>
        <v>67.31</v>
      </c>
      <c r="Q1989" s="13" t="s">
        <v>8327</v>
      </c>
      <c r="R1989" s="13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18.75" hidden="1" customHeight="1" x14ac:dyDescent="0.25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0.02</v>
      </c>
      <c r="P1990" s="10">
        <f t="shared" si="125"/>
        <v>116.53</v>
      </c>
      <c r="Q1990" s="13" t="s">
        <v>8308</v>
      </c>
      <c r="R1990" s="13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18.75" hidden="1" customHeight="1" x14ac:dyDescent="0.25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0.24</v>
      </c>
      <c r="P1991" s="10">
        <f t="shared" si="125"/>
        <v>45.84</v>
      </c>
      <c r="Q1991" s="13" t="s">
        <v>8323</v>
      </c>
      <c r="R1991" s="13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18.75" hidden="1" customHeight="1" x14ac:dyDescent="0.25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0.11</v>
      </c>
      <c r="P1992" s="10">
        <f t="shared" si="125"/>
        <v>217.38</v>
      </c>
      <c r="Q1992" s="13" t="s">
        <v>8323</v>
      </c>
      <c r="R1992" s="13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18.75" hidden="1" customHeight="1" x14ac:dyDescent="0.25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1.44</v>
      </c>
      <c r="P1993" s="10">
        <f t="shared" si="125"/>
        <v>22.74</v>
      </c>
      <c r="Q1993" s="13" t="s">
        <v>8327</v>
      </c>
      <c r="R1993" s="1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18.75" hidden="1" customHeight="1" x14ac:dyDescent="0.25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1.1499999999999999</v>
      </c>
      <c r="P1994" s="10">
        <f t="shared" si="125"/>
        <v>50.59</v>
      </c>
      <c r="Q1994" s="13" t="s">
        <v>8321</v>
      </c>
      <c r="R1994" s="13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18.75" hidden="1" customHeight="1" x14ac:dyDescent="0.25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0.17</v>
      </c>
      <c r="P1995" s="10">
        <f t="shared" si="125"/>
        <v>40.83</v>
      </c>
      <c r="Q1995" s="13" t="s">
        <v>8323</v>
      </c>
      <c r="R1995" s="13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18.75" hidden="1" customHeight="1" x14ac:dyDescent="0.25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1.1399999999999999</v>
      </c>
      <c r="P1996" s="10">
        <f t="shared" si="125"/>
        <v>74.349999999999994</v>
      </c>
      <c r="Q1996" s="13" t="s">
        <v>8323</v>
      </c>
      <c r="R1996" s="13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18.75" hidden="1" customHeight="1" x14ac:dyDescent="0.25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7.0000000000000007E-2</v>
      </c>
      <c r="P1997" s="10">
        <f t="shared" si="125"/>
        <v>213.38</v>
      </c>
      <c r="Q1997" s="13" t="s">
        <v>8313</v>
      </c>
      <c r="R1997" s="13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18.75" hidden="1" customHeight="1" x14ac:dyDescent="0.25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1.71</v>
      </c>
      <c r="P1998" s="10">
        <f t="shared" si="125"/>
        <v>60.96</v>
      </c>
      <c r="Q1998" s="13" t="s">
        <v>8308</v>
      </c>
      <c r="R1998" s="13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18.75" hidden="1" customHeight="1" x14ac:dyDescent="0.25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0.04</v>
      </c>
      <c r="P1999" s="10">
        <f t="shared" si="125"/>
        <v>41.59</v>
      </c>
      <c r="Q1999" s="13" t="s">
        <v>8308</v>
      </c>
      <c r="R1999" s="13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18.75" hidden="1" customHeight="1" x14ac:dyDescent="0.25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</v>
      </c>
      <c r="P2000" s="10">
        <f t="shared" si="125"/>
        <v>37.78</v>
      </c>
      <c r="Q2000" s="13" t="s">
        <v>8323</v>
      </c>
      <c r="R2000" s="13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18.75" hidden="1" customHeight="1" x14ac:dyDescent="0.25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1.31</v>
      </c>
      <c r="P2001" s="10">
        <f t="shared" si="125"/>
        <v>65.38</v>
      </c>
      <c r="Q2001" s="13" t="s">
        <v>8321</v>
      </c>
      <c r="R2001" s="13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18.75" hidden="1" customHeight="1" x14ac:dyDescent="0.25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0.28000000000000003</v>
      </c>
      <c r="P2002" s="10">
        <f t="shared" si="125"/>
        <v>84.9</v>
      </c>
      <c r="Q2002" s="13" t="s">
        <v>8319</v>
      </c>
      <c r="R2002" s="13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18.75" hidden="1" customHeight="1" x14ac:dyDescent="0.25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4"/>
        <v>0.48</v>
      </c>
      <c r="P2003" s="10">
        <f t="shared" si="125"/>
        <v>94.28</v>
      </c>
      <c r="Q2003" s="13" t="s">
        <v>8313</v>
      </c>
      <c r="R2003" s="13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18.75" hidden="1" customHeight="1" x14ac:dyDescent="0.25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4"/>
        <v>0.16</v>
      </c>
      <c r="P2004" s="10">
        <f t="shared" si="125"/>
        <v>188.56</v>
      </c>
      <c r="Q2004" s="13" t="s">
        <v>8323</v>
      </c>
      <c r="R2004" s="13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18.75" hidden="1" customHeight="1" x14ac:dyDescent="0.25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0.14000000000000001</v>
      </c>
      <c r="P2005" s="10">
        <f t="shared" si="125"/>
        <v>44.5</v>
      </c>
      <c r="Q2005" s="13" t="s">
        <v>8327</v>
      </c>
      <c r="R2005" s="13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18.75" hidden="1" customHeight="1" x14ac:dyDescent="0.25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1.02</v>
      </c>
      <c r="P2006" s="10">
        <f t="shared" si="125"/>
        <v>40.24</v>
      </c>
      <c r="Q2006" s="13" t="s">
        <v>8323</v>
      </c>
      <c r="R2006" s="13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18.75" hidden="1" customHeight="1" x14ac:dyDescent="0.25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4"/>
        <v>1.1200000000000001</v>
      </c>
      <c r="P2007" s="10">
        <f t="shared" si="125"/>
        <v>35.130000000000003</v>
      </c>
      <c r="Q2007" s="13" t="s">
        <v>8308</v>
      </c>
      <c r="R2007" s="13" t="s">
        <v>8310</v>
      </c>
      <c r="S2007" s="17">
        <f t="shared" si="126"/>
        <v>41932.036851851852</v>
      </c>
      <c r="T2007" s="17">
        <f t="shared" si="127"/>
        <v>41992.078518518523</v>
      </c>
    </row>
    <row r="2008" spans="1:20" ht="18.75" hidden="1" customHeight="1" x14ac:dyDescent="0.25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4"/>
        <v>2.11</v>
      </c>
      <c r="P2008" s="10">
        <f t="shared" si="125"/>
        <v>29.07</v>
      </c>
      <c r="Q2008" s="13" t="s">
        <v>8323</v>
      </c>
      <c r="R2008" s="13" t="s">
        <v>8326</v>
      </c>
      <c r="S2008" s="17">
        <f t="shared" si="126"/>
        <v>42105.267488425925</v>
      </c>
      <c r="T2008" s="17">
        <f t="shared" si="127"/>
        <v>42132.836805555555</v>
      </c>
    </row>
    <row r="2009" spans="1:20" ht="18.75" hidden="1" customHeight="1" x14ac:dyDescent="0.25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4"/>
        <v>1.0900000000000001</v>
      </c>
      <c r="P2009" s="10">
        <f t="shared" si="125"/>
        <v>34.409999999999997</v>
      </c>
      <c r="Q2009" s="13" t="s">
        <v>8323</v>
      </c>
      <c r="R2009" s="13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t="18.75" hidden="1" customHeight="1" x14ac:dyDescent="0.25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0.17</v>
      </c>
      <c r="P2010" s="10">
        <f t="shared" si="125"/>
        <v>52.41</v>
      </c>
      <c r="Q2010" s="13" t="s">
        <v>8308</v>
      </c>
      <c r="R2010" s="13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18.75" hidden="1" customHeight="1" x14ac:dyDescent="0.25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1.1100000000000001</v>
      </c>
      <c r="P2011" s="10">
        <f t="shared" si="125"/>
        <v>38.86</v>
      </c>
      <c r="Q2011" s="13" t="s">
        <v>8313</v>
      </c>
      <c r="R2011" s="13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18.75" hidden="1" customHeight="1" x14ac:dyDescent="0.25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1.01</v>
      </c>
      <c r="P2012" s="10">
        <f t="shared" si="125"/>
        <v>45.11</v>
      </c>
      <c r="Q2012" s="13" t="s">
        <v>8323</v>
      </c>
      <c r="R2012" s="13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18.75" hidden="1" customHeight="1" x14ac:dyDescent="0.25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1.1100000000000001</v>
      </c>
      <c r="P2013" s="10">
        <f t="shared" si="125"/>
        <v>47.66</v>
      </c>
      <c r="Q2013" s="13" t="s">
        <v>8323</v>
      </c>
      <c r="R2013" s="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18.75" hidden="1" customHeight="1" x14ac:dyDescent="0.25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1.67</v>
      </c>
      <c r="P2014" s="10">
        <f t="shared" si="125"/>
        <v>59.46</v>
      </c>
      <c r="Q2014" s="13" t="s">
        <v>8321</v>
      </c>
      <c r="R2014" s="13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18.75" hidden="1" customHeight="1" x14ac:dyDescent="0.25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1.1100000000000001</v>
      </c>
      <c r="P2015" s="10">
        <f t="shared" si="125"/>
        <v>43.71</v>
      </c>
      <c r="Q2015" s="13" t="s">
        <v>8327</v>
      </c>
      <c r="R2015" s="13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18.75" hidden="1" customHeight="1" x14ac:dyDescent="0.25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1.1100000000000001</v>
      </c>
      <c r="P2016" s="10">
        <f t="shared" si="125"/>
        <v>83.05</v>
      </c>
      <c r="Q2016" s="13" t="s">
        <v>8323</v>
      </c>
      <c r="R2016" s="13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18.75" hidden="1" customHeight="1" x14ac:dyDescent="0.25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4"/>
        <v>1.1100000000000001</v>
      </c>
      <c r="P2017" s="10">
        <f t="shared" si="125"/>
        <v>92.22</v>
      </c>
      <c r="Q2017" s="13" t="s">
        <v>8308</v>
      </c>
      <c r="R2017" s="13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18.75" hidden="1" customHeight="1" x14ac:dyDescent="0.25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4"/>
        <v>1.01</v>
      </c>
      <c r="P2018" s="10">
        <f t="shared" si="125"/>
        <v>55.33</v>
      </c>
      <c r="Q2018" s="13" t="s">
        <v>8323</v>
      </c>
      <c r="R2018" s="13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18.75" hidden="1" customHeight="1" x14ac:dyDescent="0.25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0.41</v>
      </c>
      <c r="P2019" s="10">
        <f t="shared" si="125"/>
        <v>31.85</v>
      </c>
      <c r="Q2019" s="13" t="s">
        <v>8311</v>
      </c>
      <c r="R2019" s="13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18.75" hidden="1" customHeight="1" x14ac:dyDescent="0.25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4"/>
        <v>1.1000000000000001</v>
      </c>
      <c r="P2020" s="10">
        <f t="shared" si="125"/>
        <v>31.83</v>
      </c>
      <c r="Q2020" s="13" t="s">
        <v>8327</v>
      </c>
      <c r="R2020" s="13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18.75" hidden="1" customHeight="1" x14ac:dyDescent="0.25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4"/>
        <v>0.08</v>
      </c>
      <c r="P2021" s="10">
        <f t="shared" si="125"/>
        <v>45.97</v>
      </c>
      <c r="Q2021" s="13" t="s">
        <v>8311</v>
      </c>
      <c r="R2021" s="13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18.75" hidden="1" customHeight="1" x14ac:dyDescent="0.25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1.27</v>
      </c>
      <c r="P2022" s="10">
        <f t="shared" si="125"/>
        <v>40.270000000000003</v>
      </c>
      <c r="Q2022" s="13" t="s">
        <v>8321</v>
      </c>
      <c r="R2022" s="13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18.75" hidden="1" customHeight="1" x14ac:dyDescent="0.25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1.1000000000000001</v>
      </c>
      <c r="P2023" s="10">
        <f t="shared" si="125"/>
        <v>50.02</v>
      </c>
      <c r="Q2023" s="13" t="s">
        <v>8323</v>
      </c>
      <c r="R2023" s="1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18.75" hidden="1" customHeight="1" x14ac:dyDescent="0.25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1.1000000000000001</v>
      </c>
      <c r="P2024" s="10">
        <f t="shared" si="125"/>
        <v>91.67</v>
      </c>
      <c r="Q2024" s="13" t="s">
        <v>8323</v>
      </c>
      <c r="R2024" s="13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18.75" hidden="1" customHeight="1" x14ac:dyDescent="0.25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1.03</v>
      </c>
      <c r="P2025" s="10">
        <f t="shared" si="125"/>
        <v>23.87</v>
      </c>
      <c r="Q2025" s="13" t="s">
        <v>8323</v>
      </c>
      <c r="R2025" s="13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18.75" hidden="1" customHeight="1" x14ac:dyDescent="0.25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0.05</v>
      </c>
      <c r="P2026" s="10">
        <f t="shared" si="125"/>
        <v>109.07</v>
      </c>
      <c r="Q2026" s="13" t="s">
        <v>8313</v>
      </c>
      <c r="R2026" s="13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18.75" hidden="1" customHeight="1" x14ac:dyDescent="0.25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1.0900000000000001</v>
      </c>
      <c r="P2027" s="10">
        <f t="shared" si="125"/>
        <v>41.92</v>
      </c>
      <c r="Q2027" s="13" t="s">
        <v>8323</v>
      </c>
      <c r="R2027" s="13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18.75" hidden="1" customHeight="1" x14ac:dyDescent="0.25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0.05</v>
      </c>
      <c r="P2028" s="10">
        <f t="shared" si="125"/>
        <v>29.04</v>
      </c>
      <c r="Q2028" s="13" t="s">
        <v>8316</v>
      </c>
      <c r="R2028" s="13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18.75" hidden="1" customHeight="1" x14ac:dyDescent="0.25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1.08</v>
      </c>
      <c r="P2029" s="10">
        <f t="shared" si="125"/>
        <v>81.25</v>
      </c>
      <c r="Q2029" s="13" t="s">
        <v>8323</v>
      </c>
      <c r="R2029" s="13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18.75" hidden="1" customHeight="1" x14ac:dyDescent="0.25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1.63</v>
      </c>
      <c r="P2030" s="10">
        <f t="shared" si="125"/>
        <v>95.59</v>
      </c>
      <c r="Q2030" s="13" t="s">
        <v>8323</v>
      </c>
      <c r="R2030" s="13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18.75" hidden="1" customHeight="1" x14ac:dyDescent="0.25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1.62</v>
      </c>
      <c r="P2031" s="10">
        <f t="shared" si="125"/>
        <v>52.35</v>
      </c>
      <c r="Q2031" s="13" t="s">
        <v>8323</v>
      </c>
      <c r="R2031" s="13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18.75" hidden="1" customHeight="1" x14ac:dyDescent="0.25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1.35</v>
      </c>
      <c r="P2032" s="10">
        <f t="shared" si="125"/>
        <v>89.79</v>
      </c>
      <c r="Q2032" s="13" t="s">
        <v>8323</v>
      </c>
      <c r="R2032" s="13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18.75" hidden="1" customHeight="1" x14ac:dyDescent="0.25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1.08</v>
      </c>
      <c r="P2033" s="10">
        <f t="shared" si="125"/>
        <v>25.25</v>
      </c>
      <c r="Q2033" s="13" t="s">
        <v>8323</v>
      </c>
      <c r="R2033" s="1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18.75" hidden="1" customHeight="1" x14ac:dyDescent="0.25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4"/>
        <v>1.61</v>
      </c>
      <c r="P2034" s="10">
        <f t="shared" si="125"/>
        <v>76.86</v>
      </c>
      <c r="Q2034" s="13" t="s">
        <v>8327</v>
      </c>
      <c r="R2034" s="13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18.75" hidden="1" customHeight="1" x14ac:dyDescent="0.25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4"/>
        <v>1.03</v>
      </c>
      <c r="P2035" s="10">
        <f t="shared" si="125"/>
        <v>43.62</v>
      </c>
      <c r="Q2035" s="13" t="s">
        <v>8327</v>
      </c>
      <c r="R2035" s="13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18.75" hidden="1" customHeight="1" x14ac:dyDescent="0.25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1.07</v>
      </c>
      <c r="P2036" s="10">
        <f t="shared" si="125"/>
        <v>64.44</v>
      </c>
      <c r="Q2036" s="13" t="s">
        <v>8327</v>
      </c>
      <c r="R2036" s="13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18.75" hidden="1" customHeight="1" x14ac:dyDescent="0.25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1.61</v>
      </c>
      <c r="P2037" s="10">
        <f t="shared" si="125"/>
        <v>57.5</v>
      </c>
      <c r="Q2037" s="13" t="s">
        <v>8323</v>
      </c>
      <c r="R2037" s="13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18.75" hidden="1" customHeight="1" x14ac:dyDescent="0.25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0.08</v>
      </c>
      <c r="P2038" s="10">
        <f t="shared" si="125"/>
        <v>200.63</v>
      </c>
      <c r="Q2038" s="13" t="s">
        <v>8323</v>
      </c>
      <c r="R2038" s="13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18.75" hidden="1" customHeight="1" x14ac:dyDescent="0.25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1.19</v>
      </c>
      <c r="P2039" s="10">
        <f t="shared" si="125"/>
        <v>80.25</v>
      </c>
      <c r="Q2039" s="13" t="s">
        <v>8323</v>
      </c>
      <c r="R2039" s="13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18.75" hidden="1" customHeight="1" x14ac:dyDescent="0.25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1.07</v>
      </c>
      <c r="P2040" s="10">
        <f t="shared" si="125"/>
        <v>39.049999999999997</v>
      </c>
      <c r="Q2040" s="13" t="s">
        <v>8311</v>
      </c>
      <c r="R2040" s="13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18.75" hidden="1" customHeight="1" x14ac:dyDescent="0.25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1.06</v>
      </c>
      <c r="P2041" s="10">
        <f t="shared" si="125"/>
        <v>23.1</v>
      </c>
      <c r="Q2041" s="13" t="s">
        <v>8323</v>
      </c>
      <c r="R2041" s="13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18.75" hidden="1" customHeight="1" x14ac:dyDescent="0.25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1.06</v>
      </c>
      <c r="P2042" s="10">
        <f t="shared" si="125"/>
        <v>40.78</v>
      </c>
      <c r="Q2042" s="13" t="s">
        <v>8321</v>
      </c>
      <c r="R2042" s="13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18.75" hidden="1" customHeight="1" x14ac:dyDescent="0.25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1.06</v>
      </c>
      <c r="P2043" s="10">
        <f t="shared" si="125"/>
        <v>36.07</v>
      </c>
      <c r="Q2043" s="13" t="s">
        <v>8323</v>
      </c>
      <c r="R2043" s="1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18.75" hidden="1" customHeight="1" x14ac:dyDescent="0.25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0.79</v>
      </c>
      <c r="P2044" s="10">
        <f t="shared" si="125"/>
        <v>131.66999999999999</v>
      </c>
      <c r="Q2044" s="13" t="s">
        <v>8313</v>
      </c>
      <c r="R2044" s="13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18.75" hidden="1" customHeight="1" x14ac:dyDescent="0.25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0.16</v>
      </c>
      <c r="P2045" s="10">
        <f t="shared" si="125"/>
        <v>49.28</v>
      </c>
      <c r="Q2045" s="13" t="s">
        <v>8323</v>
      </c>
      <c r="R2045" s="13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18.75" hidden="1" customHeight="1" x14ac:dyDescent="0.25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1.05</v>
      </c>
      <c r="P2046" s="10">
        <f t="shared" si="125"/>
        <v>58.37</v>
      </c>
      <c r="Q2046" s="13" t="s">
        <v>8327</v>
      </c>
      <c r="R2046" s="13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18.75" hidden="1" customHeight="1" x14ac:dyDescent="0.25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4"/>
        <v>1.05</v>
      </c>
      <c r="P2047" s="10">
        <f t="shared" si="125"/>
        <v>58.33</v>
      </c>
      <c r="Q2047" s="13" t="s">
        <v>8327</v>
      </c>
      <c r="R2047" s="13" t="s">
        <v>8331</v>
      </c>
      <c r="S2047" s="17">
        <f t="shared" si="126"/>
        <v>41123.056273148148</v>
      </c>
      <c r="T2047" s="17">
        <f t="shared" si="127"/>
        <v>41153.056273148148</v>
      </c>
    </row>
    <row r="2048" spans="1:20" ht="18.75" hidden="1" customHeight="1" x14ac:dyDescent="0.25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0.11</v>
      </c>
      <c r="P2048" s="10">
        <f t="shared" si="125"/>
        <v>56.25</v>
      </c>
      <c r="Q2048" s="13" t="s">
        <v>8327</v>
      </c>
      <c r="R2048" s="13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18.75" hidden="1" customHeight="1" x14ac:dyDescent="0.25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4"/>
        <v>0.11</v>
      </c>
      <c r="P2049" s="10">
        <f t="shared" si="125"/>
        <v>225</v>
      </c>
      <c r="Q2049" s="13" t="s">
        <v>8311</v>
      </c>
      <c r="R2049" s="13" t="s">
        <v>8348</v>
      </c>
      <c r="S2049" s="17">
        <f t="shared" si="126"/>
        <v>41832.672685185185</v>
      </c>
      <c r="T2049" s="17">
        <f t="shared" si="127"/>
        <v>41887.568749999999</v>
      </c>
    </row>
    <row r="2050" spans="1:20" ht="18.75" hidden="1" customHeight="1" x14ac:dyDescent="0.25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4"/>
        <v>3.15</v>
      </c>
      <c r="P2050" s="10">
        <f t="shared" si="125"/>
        <v>35.799999999999997</v>
      </c>
      <c r="Q2050" s="13" t="s">
        <v>8323</v>
      </c>
      <c r="R2050" s="13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18.75" hidden="1" customHeight="1" x14ac:dyDescent="0.25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ROUND(E2051/D2051,2)</f>
        <v>0.26</v>
      </c>
      <c r="P2051" s="10">
        <f t="shared" ref="P2051:P2114" si="129">ROUND(E2051/L2051,2)</f>
        <v>87.31</v>
      </c>
      <c r="Q2051" s="13" t="s">
        <v>8321</v>
      </c>
      <c r="R2051" s="13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18.75" hidden="1" customHeight="1" x14ac:dyDescent="0.25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0.02</v>
      </c>
      <c r="P2052" s="10">
        <f t="shared" si="129"/>
        <v>224.43</v>
      </c>
      <c r="Q2052" s="13" t="s">
        <v>8308</v>
      </c>
      <c r="R2052" s="13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18.75" hidden="1" customHeight="1" x14ac:dyDescent="0.25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8"/>
        <v>3.93</v>
      </c>
      <c r="P2053" s="10">
        <f t="shared" si="129"/>
        <v>60.38</v>
      </c>
      <c r="Q2053" s="13" t="s">
        <v>8321</v>
      </c>
      <c r="R2053" s="13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18.75" hidden="1" customHeight="1" x14ac:dyDescent="0.25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8"/>
        <v>0.46</v>
      </c>
      <c r="P2054" s="10">
        <f t="shared" si="129"/>
        <v>34.130000000000003</v>
      </c>
      <c r="Q2054" s="13" t="s">
        <v>8323</v>
      </c>
      <c r="R2054" s="13" t="s">
        <v>8324</v>
      </c>
      <c r="S2054" s="17">
        <f t="shared" si="130"/>
        <v>42801.774699074071</v>
      </c>
      <c r="T2054" s="17">
        <f t="shared" si="131"/>
        <v>42832.733032407406</v>
      </c>
    </row>
    <row r="2055" spans="1:20" ht="18.75" hidden="1" customHeight="1" x14ac:dyDescent="0.25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8"/>
        <v>1.05</v>
      </c>
      <c r="P2055" s="10">
        <f t="shared" si="129"/>
        <v>54.14</v>
      </c>
      <c r="Q2055" s="13" t="s">
        <v>8323</v>
      </c>
      <c r="R2055" s="13" t="s">
        <v>8326</v>
      </c>
      <c r="S2055" s="17">
        <f t="shared" si="130"/>
        <v>42150.755312499998</v>
      </c>
      <c r="T2055" s="17">
        <f t="shared" si="131"/>
        <v>42180.755312499998</v>
      </c>
    </row>
    <row r="2056" spans="1:20" ht="18.75" hidden="1" customHeight="1" x14ac:dyDescent="0.25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8"/>
        <v>1.3</v>
      </c>
      <c r="P2056" s="10">
        <f t="shared" si="129"/>
        <v>86.94</v>
      </c>
      <c r="Q2056" s="13" t="s">
        <v>8323</v>
      </c>
      <c r="R2056" s="13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18.75" hidden="1" customHeight="1" x14ac:dyDescent="0.25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8"/>
        <v>1.04</v>
      </c>
      <c r="P2057" s="10">
        <f t="shared" si="129"/>
        <v>55.89</v>
      </c>
      <c r="Q2057" s="13" t="s">
        <v>8323</v>
      </c>
      <c r="R2057" s="13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18.75" hidden="1" customHeight="1" x14ac:dyDescent="0.25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1.3</v>
      </c>
      <c r="P2058" s="10">
        <f t="shared" si="129"/>
        <v>24.42</v>
      </c>
      <c r="Q2058" s="13" t="s">
        <v>8311</v>
      </c>
      <c r="R2058" s="13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18.75" hidden="1" customHeight="1" x14ac:dyDescent="0.25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1.04</v>
      </c>
      <c r="P2059" s="10">
        <f t="shared" si="129"/>
        <v>53.83</v>
      </c>
      <c r="Q2059" s="13" t="s">
        <v>8327</v>
      </c>
      <c r="R2059" s="13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18.75" hidden="1" customHeight="1" x14ac:dyDescent="0.25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3.12</v>
      </c>
      <c r="P2060" s="10">
        <f t="shared" si="129"/>
        <v>91.76</v>
      </c>
      <c r="Q2060" s="13" t="s">
        <v>8308</v>
      </c>
      <c r="R2060" s="13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18.75" hidden="1" customHeight="1" x14ac:dyDescent="0.25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1.04</v>
      </c>
      <c r="P2061" s="10">
        <f t="shared" si="129"/>
        <v>34.6</v>
      </c>
      <c r="Q2061" s="13" t="s">
        <v>8323</v>
      </c>
      <c r="R2061" s="13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18.75" hidden="1" customHeight="1" x14ac:dyDescent="0.25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8"/>
        <v>1.04</v>
      </c>
      <c r="P2062" s="10">
        <f t="shared" si="129"/>
        <v>77.75</v>
      </c>
      <c r="Q2062" s="13" t="s">
        <v>8327</v>
      </c>
      <c r="R2062" s="13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t="18.75" hidden="1" customHeight="1" x14ac:dyDescent="0.25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8"/>
        <v>0.21</v>
      </c>
      <c r="P2063" s="10">
        <f t="shared" si="129"/>
        <v>25.49</v>
      </c>
      <c r="Q2063" s="13" t="s">
        <v>8319</v>
      </c>
      <c r="R2063" s="13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18.75" hidden="1" customHeight="1" x14ac:dyDescent="0.25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1.04</v>
      </c>
      <c r="P2064" s="10">
        <f t="shared" si="129"/>
        <v>62.12</v>
      </c>
      <c r="Q2064" s="13" t="s">
        <v>8327</v>
      </c>
      <c r="R2064" s="13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18.75" hidden="1" customHeight="1" x14ac:dyDescent="0.25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8"/>
        <v>1.1100000000000001</v>
      </c>
      <c r="P2065" s="10">
        <f t="shared" si="129"/>
        <v>67.39</v>
      </c>
      <c r="Q2065" s="13" t="s">
        <v>8311</v>
      </c>
      <c r="R2065" s="13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18.75" hidden="1" customHeight="1" x14ac:dyDescent="0.25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8"/>
        <v>0</v>
      </c>
      <c r="P2066" s="10">
        <f t="shared" si="129"/>
        <v>775</v>
      </c>
      <c r="Q2066" s="13" t="s">
        <v>8323</v>
      </c>
      <c r="R2066" s="13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18.75" hidden="1" customHeight="1" x14ac:dyDescent="0.25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1.29</v>
      </c>
      <c r="P2067" s="10">
        <f t="shared" si="129"/>
        <v>64.459999999999994</v>
      </c>
      <c r="Q2067" s="13" t="s">
        <v>8323</v>
      </c>
      <c r="R2067" s="13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18.75" hidden="1" customHeight="1" x14ac:dyDescent="0.25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0.17</v>
      </c>
      <c r="P2068" s="10">
        <f t="shared" si="129"/>
        <v>110.29</v>
      </c>
      <c r="Q2068" s="13" t="s">
        <v>8308</v>
      </c>
      <c r="R2068" s="13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18.75" hidden="1" customHeight="1" x14ac:dyDescent="0.25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1.54</v>
      </c>
      <c r="P2069" s="10">
        <f t="shared" si="129"/>
        <v>48.06</v>
      </c>
      <c r="Q2069" s="13" t="s">
        <v>8316</v>
      </c>
      <c r="R2069" s="13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18.75" hidden="1" customHeight="1" x14ac:dyDescent="0.25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1.02</v>
      </c>
      <c r="P2070" s="10">
        <f t="shared" si="129"/>
        <v>66.83</v>
      </c>
      <c r="Q2070" s="13" t="s">
        <v>8327</v>
      </c>
      <c r="R2070" s="13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18.75" hidden="1" customHeight="1" x14ac:dyDescent="0.25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1.02</v>
      </c>
      <c r="P2071" s="10">
        <f t="shared" si="129"/>
        <v>69.819999999999993</v>
      </c>
      <c r="Q2071" s="13" t="s">
        <v>8323</v>
      </c>
      <c r="R2071" s="13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18.75" hidden="1" customHeight="1" x14ac:dyDescent="0.25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8"/>
        <v>2.56</v>
      </c>
      <c r="P2072" s="10">
        <f t="shared" si="129"/>
        <v>69.77</v>
      </c>
      <c r="Q2072" s="13" t="s">
        <v>8321</v>
      </c>
      <c r="R2072" s="13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t="18.75" hidden="1" customHeight="1" x14ac:dyDescent="0.25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8"/>
        <v>1.02</v>
      </c>
      <c r="P2073" s="10">
        <f t="shared" si="129"/>
        <v>59.04</v>
      </c>
      <c r="Q2073" s="13" t="s">
        <v>8323</v>
      </c>
      <c r="R2073" s="13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18.75" hidden="1" customHeight="1" x14ac:dyDescent="0.25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1.53</v>
      </c>
      <c r="P2074" s="10">
        <f t="shared" si="129"/>
        <v>109.57</v>
      </c>
      <c r="Q2074" s="13" t="s">
        <v>8323</v>
      </c>
      <c r="R2074" s="13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18.75" hidden="1" customHeight="1" x14ac:dyDescent="0.25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0.15</v>
      </c>
      <c r="P2075" s="10">
        <f t="shared" si="129"/>
        <v>63.88</v>
      </c>
      <c r="Q2075" s="13" t="s">
        <v>8313</v>
      </c>
      <c r="R2075" s="13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18.75" hidden="1" customHeight="1" x14ac:dyDescent="0.25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1.53</v>
      </c>
      <c r="P2076" s="10">
        <f t="shared" si="129"/>
        <v>41.41</v>
      </c>
      <c r="Q2076" s="13" t="s">
        <v>8323</v>
      </c>
      <c r="R2076" s="13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18.75" hidden="1" customHeight="1" x14ac:dyDescent="0.25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0.03</v>
      </c>
      <c r="P2077" s="10">
        <f t="shared" si="129"/>
        <v>84.94</v>
      </c>
      <c r="Q2077" s="13" t="s">
        <v>8308</v>
      </c>
      <c r="R2077" s="13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18.75" hidden="1" customHeight="1" x14ac:dyDescent="0.25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1.02</v>
      </c>
      <c r="P2078" s="10">
        <f t="shared" si="129"/>
        <v>61.1</v>
      </c>
      <c r="Q2078" s="13" t="s">
        <v>8323</v>
      </c>
      <c r="R2078" s="13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18.75" hidden="1" customHeight="1" x14ac:dyDescent="0.25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0.2</v>
      </c>
      <c r="P2079" s="10">
        <f t="shared" si="129"/>
        <v>109.07</v>
      </c>
      <c r="Q2079" s="13" t="s">
        <v>8311</v>
      </c>
      <c r="R2079" s="13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18.75" hidden="1" customHeight="1" x14ac:dyDescent="0.25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1.02</v>
      </c>
      <c r="P2080" s="10">
        <f t="shared" si="129"/>
        <v>152.5</v>
      </c>
      <c r="Q2080" s="13" t="s">
        <v>8323</v>
      </c>
      <c r="R2080" s="13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18.75" hidden="1" customHeight="1" x14ac:dyDescent="0.25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1.01</v>
      </c>
      <c r="P2081" s="10">
        <f t="shared" si="129"/>
        <v>76.05</v>
      </c>
      <c r="Q2081" s="13" t="s">
        <v>8327</v>
      </c>
      <c r="R2081" s="13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18.75" hidden="1" customHeight="1" x14ac:dyDescent="0.25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1.01</v>
      </c>
      <c r="P2082" s="10">
        <f t="shared" si="129"/>
        <v>56.33</v>
      </c>
      <c r="Q2082" s="13" t="s">
        <v>8323</v>
      </c>
      <c r="R2082" s="13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18.75" hidden="1" customHeight="1" x14ac:dyDescent="0.25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0.3</v>
      </c>
      <c r="P2083" s="10">
        <f t="shared" si="129"/>
        <v>50.67</v>
      </c>
      <c r="Q2083" s="13" t="s">
        <v>8327</v>
      </c>
      <c r="R2083" s="1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18.75" hidden="1" customHeight="1" x14ac:dyDescent="0.25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1.01</v>
      </c>
      <c r="P2084" s="10">
        <f t="shared" si="129"/>
        <v>79.89</v>
      </c>
      <c r="Q2084" s="13" t="s">
        <v>8323</v>
      </c>
      <c r="R2084" s="13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18.75" hidden="1" customHeight="1" x14ac:dyDescent="0.25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1.01</v>
      </c>
      <c r="P2085" s="10">
        <f t="shared" si="129"/>
        <v>38.85</v>
      </c>
      <c r="Q2085" s="13" t="s">
        <v>8327</v>
      </c>
      <c r="R2085" s="13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18.75" hidden="1" customHeight="1" x14ac:dyDescent="0.25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1.01</v>
      </c>
      <c r="P2086" s="10">
        <f t="shared" si="129"/>
        <v>215.86</v>
      </c>
      <c r="Q2086" s="13" t="s">
        <v>8321</v>
      </c>
      <c r="R2086" s="13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18.75" hidden="1" customHeight="1" x14ac:dyDescent="0.25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1.01</v>
      </c>
      <c r="P2087" s="10">
        <f t="shared" si="129"/>
        <v>41.94</v>
      </c>
      <c r="Q2087" s="13" t="s">
        <v>8321</v>
      </c>
      <c r="R2087" s="13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18.75" hidden="1" customHeight="1" x14ac:dyDescent="0.25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8"/>
        <v>1.1599999999999999</v>
      </c>
      <c r="P2088" s="10">
        <f t="shared" si="129"/>
        <v>48.71</v>
      </c>
      <c r="Q2088" s="13" t="s">
        <v>8327</v>
      </c>
      <c r="R2088" s="13" t="s">
        <v>8331</v>
      </c>
      <c r="S2088" s="17">
        <f t="shared" si="130"/>
        <v>42747.219560185185</v>
      </c>
      <c r="T2088" s="17">
        <f t="shared" si="131"/>
        <v>42769.174305555556</v>
      </c>
    </row>
    <row r="2089" spans="1:20" ht="18.75" hidden="1" customHeight="1" x14ac:dyDescent="0.25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8"/>
        <v>1.01</v>
      </c>
      <c r="P2089" s="10">
        <f t="shared" si="129"/>
        <v>35.950000000000003</v>
      </c>
      <c r="Q2089" s="13" t="s">
        <v>8323</v>
      </c>
      <c r="R2089" s="13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t="18.75" hidden="1" customHeight="1" x14ac:dyDescent="0.25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8"/>
        <v>1.01</v>
      </c>
      <c r="P2090" s="10">
        <f t="shared" si="129"/>
        <v>75.5</v>
      </c>
      <c r="Q2090" s="13" t="s">
        <v>8323</v>
      </c>
      <c r="R2090" s="13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18.75" hidden="1" customHeight="1" x14ac:dyDescent="0.25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8"/>
        <v>1.26</v>
      </c>
      <c r="P2091" s="10">
        <f t="shared" si="129"/>
        <v>71.709999999999994</v>
      </c>
      <c r="Q2091" s="13" t="s">
        <v>8321</v>
      </c>
      <c r="R2091" s="13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t="18.75" hidden="1" customHeight="1" x14ac:dyDescent="0.25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8"/>
        <v>0.15</v>
      </c>
      <c r="P2092" s="10">
        <f t="shared" si="129"/>
        <v>30.12</v>
      </c>
      <c r="Q2092" s="13" t="s">
        <v>8323</v>
      </c>
      <c r="R2092" s="13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18.75" hidden="1" customHeight="1" x14ac:dyDescent="0.25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1</v>
      </c>
      <c r="P2093" s="10">
        <f t="shared" si="129"/>
        <v>38.590000000000003</v>
      </c>
      <c r="Q2093" s="13" t="s">
        <v>8323</v>
      </c>
      <c r="R2093" s="1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18.75" hidden="1" customHeight="1" x14ac:dyDescent="0.25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1.25</v>
      </c>
      <c r="P2094" s="10">
        <f t="shared" si="129"/>
        <v>44.21</v>
      </c>
      <c r="Q2094" s="13" t="s">
        <v>8327</v>
      </c>
      <c r="R2094" s="13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18.75" hidden="1" customHeight="1" x14ac:dyDescent="0.25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</v>
      </c>
      <c r="P2095" s="10">
        <f t="shared" si="129"/>
        <v>46.95</v>
      </c>
      <c r="Q2095" s="13" t="s">
        <v>8327</v>
      </c>
      <c r="R2095" s="13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18.75" hidden="1" customHeight="1" x14ac:dyDescent="0.25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</v>
      </c>
      <c r="P2096" s="10">
        <f t="shared" si="129"/>
        <v>107.21</v>
      </c>
      <c r="Q2096" s="13" t="s">
        <v>8327</v>
      </c>
      <c r="R2096" s="13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18.75" hidden="1" customHeight="1" x14ac:dyDescent="0.25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</v>
      </c>
      <c r="P2097" s="10">
        <f t="shared" si="129"/>
        <v>39.49</v>
      </c>
      <c r="Q2097" s="13" t="s">
        <v>8327</v>
      </c>
      <c r="R2097" s="13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18.75" hidden="1" customHeight="1" x14ac:dyDescent="0.25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1</v>
      </c>
      <c r="P2098" s="10">
        <f t="shared" si="129"/>
        <v>40.549999999999997</v>
      </c>
      <c r="Q2098" s="13" t="s">
        <v>8323</v>
      </c>
      <c r="R2098" s="13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18.75" hidden="1" customHeight="1" x14ac:dyDescent="0.25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8"/>
        <v>1.03</v>
      </c>
      <c r="P2099" s="10">
        <f t="shared" si="129"/>
        <v>31.91</v>
      </c>
      <c r="Q2099" s="13" t="s">
        <v>8327</v>
      </c>
      <c r="R2099" s="13" t="s">
        <v>8336</v>
      </c>
      <c r="S2099" s="17">
        <f t="shared" si="130"/>
        <v>42545.125196759262</v>
      </c>
      <c r="T2099" s="17">
        <f t="shared" si="131"/>
        <v>42575.125196759262</v>
      </c>
    </row>
    <row r="2100" spans="1:20" ht="18.75" hidden="1" customHeight="1" x14ac:dyDescent="0.25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1</v>
      </c>
      <c r="P2100" s="10">
        <f t="shared" si="129"/>
        <v>51.72</v>
      </c>
      <c r="Q2100" s="13" t="s">
        <v>8323</v>
      </c>
      <c r="R2100" s="13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18.75" hidden="1" customHeight="1" x14ac:dyDescent="0.25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28"/>
        <v>1.25</v>
      </c>
      <c r="P2101" s="10">
        <f t="shared" si="129"/>
        <v>50</v>
      </c>
      <c r="Q2101" s="13" t="s">
        <v>8323</v>
      </c>
      <c r="R2101" s="13" t="s">
        <v>8326</v>
      </c>
      <c r="S2101" s="17">
        <f t="shared" si="130"/>
        <v>42722.882361111115</v>
      </c>
      <c r="T2101" s="17">
        <f t="shared" si="131"/>
        <v>42752.882361111115</v>
      </c>
    </row>
    <row r="2102" spans="1:20" ht="18.75" hidden="1" customHeight="1" x14ac:dyDescent="0.25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1</v>
      </c>
      <c r="P2102" s="10">
        <f t="shared" si="129"/>
        <v>51.72</v>
      </c>
      <c r="Q2102" s="13" t="s">
        <v>8323</v>
      </c>
      <c r="R2102" s="13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18.75" hidden="1" customHeight="1" x14ac:dyDescent="0.25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8"/>
        <v>1</v>
      </c>
      <c r="P2103" s="10">
        <f t="shared" si="129"/>
        <v>51.72</v>
      </c>
      <c r="Q2103" s="13" t="s">
        <v>8323</v>
      </c>
      <c r="R2103" s="1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18.75" hidden="1" customHeight="1" x14ac:dyDescent="0.25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8"/>
        <v>1</v>
      </c>
      <c r="P2104" s="10">
        <f t="shared" si="129"/>
        <v>33.33</v>
      </c>
      <c r="Q2104" s="13" t="s">
        <v>8323</v>
      </c>
      <c r="R2104" s="13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18.75" hidden="1" customHeight="1" x14ac:dyDescent="0.25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8"/>
        <v>1</v>
      </c>
      <c r="P2105" s="10">
        <f t="shared" si="129"/>
        <v>55.56</v>
      </c>
      <c r="Q2105" s="13" t="s">
        <v>8323</v>
      </c>
      <c r="R2105" s="13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18.75" hidden="1" customHeight="1" x14ac:dyDescent="0.25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8"/>
        <v>0.15</v>
      </c>
      <c r="P2106" s="10">
        <f t="shared" si="129"/>
        <v>150</v>
      </c>
      <c r="Q2106" s="13" t="s">
        <v>8323</v>
      </c>
      <c r="R2106" s="13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18.75" hidden="1" customHeight="1" x14ac:dyDescent="0.25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0.03</v>
      </c>
      <c r="P2107" s="10">
        <f t="shared" si="129"/>
        <v>17.989999999999998</v>
      </c>
      <c r="Q2107" s="13" t="s">
        <v>8316</v>
      </c>
      <c r="R2107" s="13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18.75" hidden="1" customHeight="1" x14ac:dyDescent="0.25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0.15</v>
      </c>
      <c r="P2108" s="10">
        <f t="shared" si="129"/>
        <v>47.94</v>
      </c>
      <c r="Q2108" s="13" t="s">
        <v>8308</v>
      </c>
      <c r="R2108" s="13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18.75" hidden="1" customHeight="1" x14ac:dyDescent="0.25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1.98</v>
      </c>
      <c r="P2109" s="10">
        <f t="shared" si="129"/>
        <v>53.04</v>
      </c>
      <c r="Q2109" s="13" t="s">
        <v>8321</v>
      </c>
      <c r="R2109" s="13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18.75" hidden="1" customHeight="1" x14ac:dyDescent="0.25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0.01</v>
      </c>
      <c r="P2110" s="10">
        <f t="shared" si="129"/>
        <v>61.29</v>
      </c>
      <c r="Q2110" s="13" t="s">
        <v>8308</v>
      </c>
      <c r="R2110" s="13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18.75" hidden="1" customHeight="1" x14ac:dyDescent="0.25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1.37</v>
      </c>
      <c r="P2111" s="10">
        <f t="shared" si="129"/>
        <v>34.9</v>
      </c>
      <c r="Q2111" s="13" t="s">
        <v>8308</v>
      </c>
      <c r="R2111" s="13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18.75" hidden="1" customHeight="1" x14ac:dyDescent="0.25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8"/>
        <v>0.42</v>
      </c>
      <c r="P2112" s="10">
        <f t="shared" si="129"/>
        <v>77.11</v>
      </c>
      <c r="Q2112" s="13" t="s">
        <v>8321</v>
      </c>
      <c r="R2112" s="13" t="s">
        <v>8325</v>
      </c>
      <c r="S2112" s="17">
        <f t="shared" si="130"/>
        <v>42259.542800925927</v>
      </c>
      <c r="T2112" s="17">
        <f t="shared" si="131"/>
        <v>42287.875</v>
      </c>
    </row>
    <row r="2113" spans="1:20" ht="18.75" hidden="1" customHeight="1" x14ac:dyDescent="0.25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8"/>
        <v>0.28999999999999998</v>
      </c>
      <c r="P2113" s="10">
        <f t="shared" si="129"/>
        <v>61.04</v>
      </c>
      <c r="Q2113" s="13" t="s">
        <v>8327</v>
      </c>
      <c r="R2113" s="13" t="s">
        <v>8354</v>
      </c>
      <c r="S2113" s="17">
        <f t="shared" si="130"/>
        <v>40754.729259259257</v>
      </c>
      <c r="T2113" s="17">
        <f t="shared" si="131"/>
        <v>40814.729259259257</v>
      </c>
    </row>
    <row r="2114" spans="1:20" ht="18.75" hidden="1" customHeight="1" x14ac:dyDescent="0.25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8"/>
        <v>0.49</v>
      </c>
      <c r="P2114" s="10">
        <f t="shared" si="129"/>
        <v>47.26</v>
      </c>
      <c r="Q2114" s="13" t="s">
        <v>8323</v>
      </c>
      <c r="R2114" s="13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18.75" hidden="1" customHeight="1" x14ac:dyDescent="0.25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ROUND(E2115/D2115,2)</f>
        <v>0.01</v>
      </c>
      <c r="P2115" s="10">
        <f t="shared" ref="P2115:P2178" si="133">ROUND(E2115/L2115,2)</f>
        <v>292.2</v>
      </c>
      <c r="Q2115" s="13" t="s">
        <v>8308</v>
      </c>
      <c r="R2115" s="13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18.75" hidden="1" customHeight="1" x14ac:dyDescent="0.25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1.46</v>
      </c>
      <c r="P2116" s="10">
        <f t="shared" si="133"/>
        <v>38.42</v>
      </c>
      <c r="Q2116" s="13" t="s">
        <v>8323</v>
      </c>
      <c r="R2116" s="13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18.75" hidden="1" customHeight="1" x14ac:dyDescent="0.25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2"/>
        <v>1.46</v>
      </c>
      <c r="P2117" s="10">
        <f t="shared" si="133"/>
        <v>40.42</v>
      </c>
      <c r="Q2117" s="13" t="s">
        <v>8321</v>
      </c>
      <c r="R2117" s="13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18.75" hidden="1" customHeight="1" x14ac:dyDescent="0.25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2"/>
        <v>0.08</v>
      </c>
      <c r="P2118" s="10">
        <f t="shared" si="133"/>
        <v>90.94</v>
      </c>
      <c r="Q2118" s="13" t="s">
        <v>8316</v>
      </c>
      <c r="R2118" s="13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18.75" hidden="1" customHeight="1" x14ac:dyDescent="0.25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1.45</v>
      </c>
      <c r="P2119" s="10">
        <f t="shared" si="133"/>
        <v>68.81</v>
      </c>
      <c r="Q2119" s="13" t="s">
        <v>8327</v>
      </c>
      <c r="R2119" s="13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18.75" hidden="1" customHeight="1" x14ac:dyDescent="0.25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0.14000000000000001</v>
      </c>
      <c r="P2120" s="10">
        <f t="shared" si="133"/>
        <v>110.62</v>
      </c>
      <c r="Q2120" s="13" t="s">
        <v>8316</v>
      </c>
      <c r="R2120" s="13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18.75" hidden="1" customHeight="1" x14ac:dyDescent="0.25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1.2</v>
      </c>
      <c r="P2121" s="10">
        <f t="shared" si="133"/>
        <v>31.93</v>
      </c>
      <c r="Q2121" s="13" t="s">
        <v>8323</v>
      </c>
      <c r="R2121" s="13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18.75" hidden="1" customHeight="1" x14ac:dyDescent="0.25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1.8</v>
      </c>
      <c r="P2122" s="10">
        <f t="shared" si="133"/>
        <v>43.52</v>
      </c>
      <c r="Q2122" s="13" t="s">
        <v>8327</v>
      </c>
      <c r="R2122" s="13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18.75" hidden="1" customHeight="1" x14ac:dyDescent="0.25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9.56</v>
      </c>
      <c r="P2123" s="10">
        <f t="shared" si="133"/>
        <v>27.58</v>
      </c>
      <c r="Q2123" s="13" t="s">
        <v>8308</v>
      </c>
      <c r="R2123" s="1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18.75" hidden="1" customHeight="1" x14ac:dyDescent="0.25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 s="10">
        <f t="shared" si="133"/>
        <v>71.55</v>
      </c>
      <c r="Q2124" s="13" t="s">
        <v>8316</v>
      </c>
      <c r="R2124" s="13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18.75" hidden="1" customHeight="1" x14ac:dyDescent="0.25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1.02</v>
      </c>
      <c r="P2125" s="10">
        <f t="shared" si="133"/>
        <v>68.099999999999994</v>
      </c>
      <c r="Q2125" s="13" t="s">
        <v>8321</v>
      </c>
      <c r="R2125" s="13" t="s">
        <v>8322</v>
      </c>
      <c r="S2125" s="17">
        <f t="shared" si="134"/>
        <v>41904.851875</v>
      </c>
      <c r="T2125" s="17">
        <f t="shared" si="135"/>
        <v>41929.5</v>
      </c>
    </row>
    <row r="2126" spans="1:20" ht="18.75" hidden="1" customHeight="1" x14ac:dyDescent="0.25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0.04</v>
      </c>
      <c r="P2126" s="10">
        <f t="shared" si="133"/>
        <v>88.69</v>
      </c>
      <c r="Q2126" s="13" t="s">
        <v>8313</v>
      </c>
      <c r="R2126" s="13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18.75" hidden="1" customHeight="1" x14ac:dyDescent="0.25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0.26</v>
      </c>
      <c r="P2127" s="10">
        <f t="shared" si="133"/>
        <v>59.04</v>
      </c>
      <c r="Q2127" s="13" t="s">
        <v>8313</v>
      </c>
      <c r="R2127" s="13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18.75" hidden="1" customHeight="1" x14ac:dyDescent="0.25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0.37</v>
      </c>
      <c r="P2128" s="10">
        <f t="shared" si="133"/>
        <v>64.36</v>
      </c>
      <c r="Q2128" s="13" t="s">
        <v>8308</v>
      </c>
      <c r="R2128" s="13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18.75" hidden="1" customHeight="1" x14ac:dyDescent="0.25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1.56</v>
      </c>
      <c r="P2129" s="10">
        <f t="shared" si="133"/>
        <v>54.15</v>
      </c>
      <c r="Q2129" s="13" t="s">
        <v>8327</v>
      </c>
      <c r="R2129" s="13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18.75" hidden="1" customHeight="1" x14ac:dyDescent="0.25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0.12</v>
      </c>
      <c r="P2130" s="10">
        <f t="shared" si="133"/>
        <v>61.09</v>
      </c>
      <c r="Q2130" s="13" t="s">
        <v>8327</v>
      </c>
      <c r="R2130" s="13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18.75" hidden="1" customHeight="1" x14ac:dyDescent="0.25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0.26</v>
      </c>
      <c r="P2131" s="10">
        <f t="shared" si="133"/>
        <v>93.67</v>
      </c>
      <c r="Q2131" s="13" t="s">
        <v>8311</v>
      </c>
      <c r="R2131" s="13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18.75" hidden="1" customHeight="1" x14ac:dyDescent="0.25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0.28000000000000003</v>
      </c>
      <c r="P2132" s="10">
        <f t="shared" si="133"/>
        <v>58.42</v>
      </c>
      <c r="Q2132" s="13" t="s">
        <v>8308</v>
      </c>
      <c r="R2132" s="13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18.75" hidden="1" customHeight="1" x14ac:dyDescent="0.25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1.17</v>
      </c>
      <c r="P2133" s="10">
        <f t="shared" si="133"/>
        <v>70</v>
      </c>
      <c r="Q2133" s="13" t="s">
        <v>8323</v>
      </c>
      <c r="R2133" s="1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18.75" hidden="1" customHeight="1" x14ac:dyDescent="0.25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0.47</v>
      </c>
      <c r="P2134" s="10">
        <f t="shared" si="133"/>
        <v>34.1</v>
      </c>
      <c r="Q2134" s="13" t="s">
        <v>8308</v>
      </c>
      <c r="R2134" s="13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18.75" hidden="1" customHeight="1" x14ac:dyDescent="0.25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0.43</v>
      </c>
      <c r="P2135" s="10">
        <f t="shared" si="133"/>
        <v>34.020000000000003</v>
      </c>
      <c r="Q2135" s="13" t="s">
        <v>8327</v>
      </c>
      <c r="R2135" s="13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18.75" hidden="1" customHeight="1" x14ac:dyDescent="0.25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1</v>
      </c>
      <c r="P2136" s="10">
        <f t="shared" si="133"/>
        <v>41.03</v>
      </c>
      <c r="Q2136" s="13" t="s">
        <v>8323</v>
      </c>
      <c r="R2136" s="13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18.75" hidden="1" customHeight="1" x14ac:dyDescent="0.25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1.07</v>
      </c>
      <c r="P2137" s="10">
        <f t="shared" si="133"/>
        <v>36.61</v>
      </c>
      <c r="Q2137" s="13" t="s">
        <v>8327</v>
      </c>
      <c r="R2137" s="13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18.75" hidden="1" customHeight="1" x14ac:dyDescent="0.25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1.85</v>
      </c>
      <c r="P2138" s="10">
        <f t="shared" si="133"/>
        <v>115.83</v>
      </c>
      <c r="Q2138" s="13" t="s">
        <v>8327</v>
      </c>
      <c r="R2138" s="13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18.75" hidden="1" customHeight="1" x14ac:dyDescent="0.25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0.05</v>
      </c>
      <c r="P2139" s="10">
        <f t="shared" si="133"/>
        <v>115.75</v>
      </c>
      <c r="Q2139" s="13" t="s">
        <v>8308</v>
      </c>
      <c r="R2139" s="13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18.75" hidden="1" customHeight="1" x14ac:dyDescent="0.25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0.06</v>
      </c>
      <c r="P2140" s="10">
        <f t="shared" si="133"/>
        <v>106.69</v>
      </c>
      <c r="Q2140" s="13" t="s">
        <v>8321</v>
      </c>
      <c r="R2140" s="13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18.75" hidden="1" customHeight="1" x14ac:dyDescent="0.25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0.12</v>
      </c>
      <c r="P2141" s="10">
        <f t="shared" si="133"/>
        <v>81.41</v>
      </c>
      <c r="Q2141" s="13" t="s">
        <v>8323</v>
      </c>
      <c r="R2141" s="13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18.75" hidden="1" customHeight="1" x14ac:dyDescent="0.25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1.38</v>
      </c>
      <c r="P2142" s="10">
        <f t="shared" si="133"/>
        <v>81.290000000000006</v>
      </c>
      <c r="Q2142" s="13" t="s">
        <v>8323</v>
      </c>
      <c r="R2142" s="13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18.75" hidden="1" customHeight="1" x14ac:dyDescent="0.25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0.15</v>
      </c>
      <c r="P2143" s="10">
        <f t="shared" si="133"/>
        <v>46.03</v>
      </c>
      <c r="Q2143" s="13" t="s">
        <v>8327</v>
      </c>
      <c r="R2143" s="1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18.75" hidden="1" customHeight="1" x14ac:dyDescent="0.25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1.37</v>
      </c>
      <c r="P2144" s="10">
        <f t="shared" si="133"/>
        <v>40.42</v>
      </c>
      <c r="Q2144" s="13" t="s">
        <v>8327</v>
      </c>
      <c r="R2144" s="13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18.75" hidden="1" customHeight="1" x14ac:dyDescent="0.25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4.58</v>
      </c>
      <c r="P2145" s="10">
        <f t="shared" si="133"/>
        <v>23.28</v>
      </c>
      <c r="Q2145" s="13" t="s">
        <v>8323</v>
      </c>
      <c r="R2145" s="13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18.75" hidden="1" customHeight="1" x14ac:dyDescent="0.25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1.1399999999999999</v>
      </c>
      <c r="P2146" s="10">
        <f t="shared" si="133"/>
        <v>80.59</v>
      </c>
      <c r="Q2146" s="13" t="s">
        <v>8327</v>
      </c>
      <c r="R2146" s="13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18.75" hidden="1" customHeight="1" x14ac:dyDescent="0.25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1.05</v>
      </c>
      <c r="P2147" s="10">
        <f t="shared" si="133"/>
        <v>27.9</v>
      </c>
      <c r="Q2147" s="13" t="s">
        <v>8321</v>
      </c>
      <c r="R2147" s="13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18.75" hidden="1" customHeight="1" x14ac:dyDescent="0.25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0.01</v>
      </c>
      <c r="P2148" s="10">
        <f t="shared" si="133"/>
        <v>68.3</v>
      </c>
      <c r="Q2148" s="13" t="s">
        <v>8308</v>
      </c>
      <c r="R2148" s="13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18.75" hidden="1" customHeight="1" x14ac:dyDescent="0.25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1.03</v>
      </c>
      <c r="P2149" s="10">
        <f t="shared" si="133"/>
        <v>50.59</v>
      </c>
      <c r="Q2149" s="13" t="s">
        <v>8327</v>
      </c>
      <c r="R2149" s="13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18.75" hidden="1" customHeight="1" x14ac:dyDescent="0.25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1.71</v>
      </c>
      <c r="P2150" s="10">
        <f t="shared" si="133"/>
        <v>68.25</v>
      </c>
      <c r="Q2150" s="13" t="s">
        <v>8323</v>
      </c>
      <c r="R2150" s="13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18.75" hidden="1" customHeight="1" x14ac:dyDescent="0.25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1.1399999999999999</v>
      </c>
      <c r="P2151" s="10">
        <f t="shared" si="133"/>
        <v>29.02</v>
      </c>
      <c r="Q2151" s="13" t="s">
        <v>8327</v>
      </c>
      <c r="R2151" s="13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18.75" hidden="1" customHeight="1" x14ac:dyDescent="0.25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0.27</v>
      </c>
      <c r="P2152" s="10">
        <f t="shared" si="133"/>
        <v>68.099999999999994</v>
      </c>
      <c r="Q2152" s="13" t="s">
        <v>8323</v>
      </c>
      <c r="R2152" s="13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18.75" hidden="1" customHeight="1" x14ac:dyDescent="0.25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1.0900000000000001</v>
      </c>
      <c r="P2153" s="10">
        <f t="shared" si="133"/>
        <v>75.61</v>
      </c>
      <c r="Q2153" s="13" t="s">
        <v>8327</v>
      </c>
      <c r="R2153" s="1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18.75" hidden="1" customHeight="1" x14ac:dyDescent="0.25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1.36</v>
      </c>
      <c r="P2154" s="10">
        <f t="shared" si="133"/>
        <v>35.79</v>
      </c>
      <c r="Q2154" s="13" t="s">
        <v>8327</v>
      </c>
      <c r="R2154" s="13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18.75" hidden="1" customHeight="1" x14ac:dyDescent="0.25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1.7</v>
      </c>
      <c r="P2155" s="10">
        <f t="shared" si="133"/>
        <v>64.760000000000005</v>
      </c>
      <c r="Q2155" s="13" t="s">
        <v>8323</v>
      </c>
      <c r="R2155" s="13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18.75" hidden="1" customHeight="1" x14ac:dyDescent="0.25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2"/>
        <v>27.02</v>
      </c>
      <c r="P2156" s="10">
        <f t="shared" si="133"/>
        <v>38.6</v>
      </c>
      <c r="Q2156" s="13" t="s">
        <v>8321</v>
      </c>
      <c r="R2156" s="13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18.75" hidden="1" customHeight="1" x14ac:dyDescent="0.25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2"/>
        <v>0.68</v>
      </c>
      <c r="P2157" s="10">
        <f t="shared" si="133"/>
        <v>46.59</v>
      </c>
      <c r="Q2157" s="13" t="s">
        <v>8327</v>
      </c>
      <c r="R2157" s="13" t="s">
        <v>8350</v>
      </c>
      <c r="S2157" s="17">
        <f t="shared" si="134"/>
        <v>41597.788888888892</v>
      </c>
      <c r="T2157" s="17">
        <f t="shared" si="135"/>
        <v>41627.788888888892</v>
      </c>
    </row>
    <row r="2158" spans="1:20" ht="18.75" hidden="1" customHeight="1" x14ac:dyDescent="0.25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2"/>
        <v>1.35</v>
      </c>
      <c r="P2158" s="10">
        <f t="shared" si="133"/>
        <v>51.96</v>
      </c>
      <c r="Q2158" s="13" t="s">
        <v>8327</v>
      </c>
      <c r="R2158" s="13" t="s">
        <v>8328</v>
      </c>
      <c r="S2158" s="17">
        <f t="shared" si="134"/>
        <v>41205.198321759257</v>
      </c>
      <c r="T2158" s="17">
        <f t="shared" si="135"/>
        <v>41240.5</v>
      </c>
    </row>
    <row r="2159" spans="1:20" ht="18.75" hidden="1" customHeight="1" x14ac:dyDescent="0.25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1.35</v>
      </c>
      <c r="P2159" s="10">
        <f t="shared" si="133"/>
        <v>79.180000000000007</v>
      </c>
      <c r="Q2159" s="13" t="s">
        <v>8327</v>
      </c>
      <c r="R2159" s="13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18.75" hidden="1" customHeight="1" x14ac:dyDescent="0.25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0.41</v>
      </c>
      <c r="P2160" s="10">
        <f t="shared" si="133"/>
        <v>84.06</v>
      </c>
      <c r="Q2160" s="13" t="s">
        <v>8319</v>
      </c>
      <c r="R2160" s="13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18.75" hidden="1" customHeight="1" x14ac:dyDescent="0.25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1.22</v>
      </c>
      <c r="P2161" s="10">
        <f t="shared" si="133"/>
        <v>28.55</v>
      </c>
      <c r="Q2161" s="13" t="s">
        <v>8327</v>
      </c>
      <c r="R2161" s="13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18.75" hidden="1" customHeight="1" x14ac:dyDescent="0.25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1.34</v>
      </c>
      <c r="P2162" s="10">
        <f t="shared" si="133"/>
        <v>31.81</v>
      </c>
      <c r="Q2162" s="13" t="s">
        <v>8311</v>
      </c>
      <c r="R2162" s="13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18.75" hidden="1" customHeight="1" x14ac:dyDescent="0.25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0.09</v>
      </c>
      <c r="P2163" s="10">
        <f t="shared" si="133"/>
        <v>222.5</v>
      </c>
      <c r="Q2163" s="13" t="s">
        <v>8323</v>
      </c>
      <c r="R2163" s="1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t="18.75" hidden="1" customHeight="1" x14ac:dyDescent="0.25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0.03</v>
      </c>
      <c r="P2164" s="10">
        <f t="shared" si="133"/>
        <v>133.30000000000001</v>
      </c>
      <c r="Q2164" s="13" t="s">
        <v>8308</v>
      </c>
      <c r="R2164" s="13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18.75" hidden="1" customHeight="1" x14ac:dyDescent="0.25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0.09</v>
      </c>
      <c r="P2165" s="10">
        <f t="shared" si="133"/>
        <v>30.27</v>
      </c>
      <c r="Q2165" s="13" t="s">
        <v>8308</v>
      </c>
      <c r="R2165" s="13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18.75" hidden="1" customHeight="1" x14ac:dyDescent="0.25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2"/>
        <v>1.1599999999999999</v>
      </c>
      <c r="P2166" s="10">
        <f t="shared" si="133"/>
        <v>44.33</v>
      </c>
      <c r="Q2166" s="13" t="s">
        <v>8323</v>
      </c>
      <c r="R2166" s="13" t="s">
        <v>8326</v>
      </c>
      <c r="S2166" s="17">
        <f t="shared" si="134"/>
        <v>42155.920219907406</v>
      </c>
      <c r="T2166" s="17">
        <f t="shared" si="135"/>
        <v>42176.888888888891</v>
      </c>
    </row>
    <row r="2167" spans="1:20" ht="18.75" hidden="1" customHeight="1" x14ac:dyDescent="0.25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2"/>
        <v>1.1100000000000001</v>
      </c>
      <c r="P2167" s="10">
        <f t="shared" si="133"/>
        <v>25.58</v>
      </c>
      <c r="Q2167" s="13" t="s">
        <v>8313</v>
      </c>
      <c r="R2167" s="13" t="s">
        <v>8314</v>
      </c>
      <c r="S2167" s="17">
        <f t="shared" si="134"/>
        <v>42120.628136574072</v>
      </c>
      <c r="T2167" s="17">
        <f t="shared" si="135"/>
        <v>42165.628136574072</v>
      </c>
    </row>
    <row r="2168" spans="1:20" ht="18.75" hidden="1" customHeight="1" x14ac:dyDescent="0.25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1.33</v>
      </c>
      <c r="P2168" s="10">
        <f t="shared" si="133"/>
        <v>42.9</v>
      </c>
      <c r="Q2168" s="13" t="s">
        <v>8323</v>
      </c>
      <c r="R2168" s="13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18.75" customHeight="1" x14ac:dyDescent="0.25">
      <c r="A2169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1.06</v>
      </c>
      <c r="P2169" s="10">
        <f t="shared" si="133"/>
        <v>47.43</v>
      </c>
      <c r="Q2169" s="13" t="s">
        <v>8323</v>
      </c>
      <c r="R2169" s="13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18.75" hidden="1" customHeight="1" x14ac:dyDescent="0.25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1.33</v>
      </c>
      <c r="P2170" s="10">
        <f t="shared" si="133"/>
        <v>120.55</v>
      </c>
      <c r="Q2170" s="13" t="s">
        <v>8323</v>
      </c>
      <c r="R2170" s="13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18.75" hidden="1" customHeight="1" x14ac:dyDescent="0.25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0.17</v>
      </c>
      <c r="P2171" s="10">
        <f t="shared" si="133"/>
        <v>66.099999999999994</v>
      </c>
      <c r="Q2171" s="13" t="s">
        <v>8323</v>
      </c>
      <c r="R2171" s="13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18.75" hidden="1" customHeight="1" x14ac:dyDescent="0.25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1.2</v>
      </c>
      <c r="P2172" s="10">
        <f t="shared" si="133"/>
        <v>38.79</v>
      </c>
      <c r="Q2172" s="13" t="s">
        <v>8327</v>
      </c>
      <c r="R2172" s="13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18.75" hidden="1" customHeight="1" x14ac:dyDescent="0.25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1.05</v>
      </c>
      <c r="P2173" s="10">
        <f t="shared" si="133"/>
        <v>47</v>
      </c>
      <c r="Q2173" s="13" t="s">
        <v>8323</v>
      </c>
      <c r="R2173" s="1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18.75" hidden="1" customHeight="1" x14ac:dyDescent="0.25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0.44</v>
      </c>
      <c r="P2174" s="10">
        <f t="shared" si="133"/>
        <v>57.17</v>
      </c>
      <c r="Q2174" s="13" t="s">
        <v>8323</v>
      </c>
      <c r="R2174" s="13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18.75" hidden="1" customHeight="1" x14ac:dyDescent="0.25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1.31</v>
      </c>
      <c r="P2175" s="10">
        <f t="shared" si="133"/>
        <v>50.46</v>
      </c>
      <c r="Q2175" s="13" t="s">
        <v>8323</v>
      </c>
      <c r="R2175" s="13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18.75" hidden="1" customHeight="1" x14ac:dyDescent="0.25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7.0000000000000007E-2</v>
      </c>
      <c r="P2176" s="10">
        <f t="shared" si="133"/>
        <v>6.5</v>
      </c>
      <c r="Q2176" s="13" t="s">
        <v>8308</v>
      </c>
      <c r="R2176" s="13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18.75" hidden="1" customHeight="1" x14ac:dyDescent="0.25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0.01</v>
      </c>
      <c r="P2177" s="10">
        <f t="shared" si="133"/>
        <v>217.5</v>
      </c>
      <c r="Q2177" s="13" t="s">
        <v>8323</v>
      </c>
      <c r="R2177" s="13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18.75" hidden="1" customHeight="1" x14ac:dyDescent="0.25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0.65</v>
      </c>
      <c r="P2178" s="10">
        <f t="shared" si="133"/>
        <v>118.36</v>
      </c>
      <c r="Q2178" s="13" t="s">
        <v>8327</v>
      </c>
      <c r="R2178" s="13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18.75" hidden="1" customHeight="1" x14ac:dyDescent="0.25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ROUND(E2179/D2179,2)</f>
        <v>1</v>
      </c>
      <c r="P2179" s="10">
        <f t="shared" ref="P2179:P2242" si="137">ROUND(E2179/L2179,2)</f>
        <v>50.04</v>
      </c>
      <c r="Q2179" s="13" t="s">
        <v>8327</v>
      </c>
      <c r="R2179" s="13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18.75" hidden="1" customHeight="1" x14ac:dyDescent="0.25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0.16</v>
      </c>
      <c r="P2180" s="10">
        <f t="shared" si="137"/>
        <v>76.47</v>
      </c>
      <c r="Q2180" s="13" t="s">
        <v>8321</v>
      </c>
      <c r="R2180" s="13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18.75" hidden="1" customHeight="1" x14ac:dyDescent="0.25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1.04</v>
      </c>
      <c r="P2181" s="10">
        <f t="shared" si="137"/>
        <v>52</v>
      </c>
      <c r="Q2181" s="13" t="s">
        <v>8323</v>
      </c>
      <c r="R2181" s="13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18.75" hidden="1" customHeight="1" x14ac:dyDescent="0.25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0.06</v>
      </c>
      <c r="P2182" s="10">
        <f t="shared" si="137"/>
        <v>49.88</v>
      </c>
      <c r="Q2182" s="13" t="s">
        <v>8321</v>
      </c>
      <c r="R2182" s="13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18.75" hidden="1" customHeight="1" x14ac:dyDescent="0.25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0.09</v>
      </c>
      <c r="P2183" s="10">
        <f t="shared" si="137"/>
        <v>64.8</v>
      </c>
      <c r="Q2183" s="13" t="s">
        <v>8323</v>
      </c>
      <c r="R2183" s="1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18.75" hidden="1" customHeight="1" x14ac:dyDescent="0.25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1.23</v>
      </c>
      <c r="P2184" s="10">
        <f t="shared" si="137"/>
        <v>43.2</v>
      </c>
      <c r="Q2184" s="13" t="s">
        <v>8323</v>
      </c>
      <c r="R2184" s="13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18.75" hidden="1" customHeight="1" x14ac:dyDescent="0.25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0.11</v>
      </c>
      <c r="P2185" s="10">
        <f t="shared" si="137"/>
        <v>46.18</v>
      </c>
      <c r="Q2185" s="13" t="s">
        <v>8321</v>
      </c>
      <c r="R2185" s="13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18.75" hidden="1" customHeight="1" x14ac:dyDescent="0.25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1.43</v>
      </c>
      <c r="P2186" s="10">
        <f t="shared" si="137"/>
        <v>51.6</v>
      </c>
      <c r="Q2186" s="13" t="s">
        <v>8323</v>
      </c>
      <c r="R2186" s="13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18.75" hidden="1" customHeight="1" x14ac:dyDescent="0.25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0.41</v>
      </c>
      <c r="P2187" s="10">
        <f t="shared" si="137"/>
        <v>28.58</v>
      </c>
      <c r="Q2187" s="13" t="s">
        <v>8327</v>
      </c>
      <c r="R2187" s="13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18.75" hidden="1" customHeight="1" x14ac:dyDescent="0.25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1.71</v>
      </c>
      <c r="P2188" s="10">
        <f t="shared" si="137"/>
        <v>31.34</v>
      </c>
      <c r="Q2188" s="13" t="s">
        <v>8327</v>
      </c>
      <c r="R2188" s="13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18.75" hidden="1" customHeight="1" x14ac:dyDescent="0.25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1.28</v>
      </c>
      <c r="P2189" s="10">
        <f t="shared" si="137"/>
        <v>183.29</v>
      </c>
      <c r="Q2189" s="13" t="s">
        <v>8321</v>
      </c>
      <c r="R2189" s="13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18.75" hidden="1" customHeight="1" x14ac:dyDescent="0.25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1.28</v>
      </c>
      <c r="P2190" s="10">
        <f t="shared" si="137"/>
        <v>37.65</v>
      </c>
      <c r="Q2190" s="13" t="s">
        <v>8323</v>
      </c>
      <c r="R2190" s="13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t="18.75" hidden="1" customHeight="1" x14ac:dyDescent="0.25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1.28</v>
      </c>
      <c r="P2191" s="10">
        <f t="shared" si="137"/>
        <v>49.23</v>
      </c>
      <c r="Q2191" s="13" t="s">
        <v>8323</v>
      </c>
      <c r="R2191" s="13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18.75" hidden="1" customHeight="1" x14ac:dyDescent="0.25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0.36</v>
      </c>
      <c r="P2192" s="10">
        <f t="shared" si="137"/>
        <v>127.6</v>
      </c>
      <c r="Q2192" s="13" t="s">
        <v>8323</v>
      </c>
      <c r="R2192" s="13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18.75" hidden="1" customHeight="1" x14ac:dyDescent="0.25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1.28</v>
      </c>
      <c r="P2193" s="10">
        <f t="shared" si="137"/>
        <v>47.22</v>
      </c>
      <c r="Q2193" s="13" t="s">
        <v>8323</v>
      </c>
      <c r="R2193" s="1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18.75" hidden="1" customHeight="1" x14ac:dyDescent="0.25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1.27</v>
      </c>
      <c r="P2194" s="10">
        <f t="shared" si="137"/>
        <v>45.46</v>
      </c>
      <c r="Q2194" s="13" t="s">
        <v>8327</v>
      </c>
      <c r="R2194" s="13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18.75" hidden="1" customHeight="1" x14ac:dyDescent="0.25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2.12</v>
      </c>
      <c r="P2195" s="10">
        <f t="shared" si="137"/>
        <v>13.54</v>
      </c>
      <c r="Q2195" s="13" t="s">
        <v>8319</v>
      </c>
      <c r="R2195" s="13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18.75" hidden="1" customHeight="1" x14ac:dyDescent="0.25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1.27</v>
      </c>
      <c r="P2196" s="10">
        <f t="shared" si="137"/>
        <v>50.88</v>
      </c>
      <c r="Q2196" s="13" t="s">
        <v>8323</v>
      </c>
      <c r="R2196" s="13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18.75" hidden="1" customHeight="1" x14ac:dyDescent="0.25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1.27</v>
      </c>
      <c r="P2197" s="10">
        <f t="shared" si="137"/>
        <v>48.85</v>
      </c>
      <c r="Q2197" s="13" t="s">
        <v>8327</v>
      </c>
      <c r="R2197" s="13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18.75" hidden="1" customHeight="1" x14ac:dyDescent="0.25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1.8</v>
      </c>
      <c r="P2198" s="10">
        <f t="shared" si="137"/>
        <v>26.27</v>
      </c>
      <c r="Q2198" s="13" t="s">
        <v>8327</v>
      </c>
      <c r="R2198" s="13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18.75" hidden="1" customHeight="1" x14ac:dyDescent="0.25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1.05</v>
      </c>
      <c r="P2199" s="10">
        <f t="shared" si="137"/>
        <v>39.380000000000003</v>
      </c>
      <c r="Q2199" s="13" t="s">
        <v>8323</v>
      </c>
      <c r="R2199" s="13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18.75" hidden="1" customHeight="1" x14ac:dyDescent="0.25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1.26</v>
      </c>
      <c r="P2200" s="10">
        <f t="shared" si="137"/>
        <v>74.12</v>
      </c>
      <c r="Q2200" s="13" t="s">
        <v>8323</v>
      </c>
      <c r="R2200" s="13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18.75" hidden="1" customHeight="1" x14ac:dyDescent="0.25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1.26</v>
      </c>
      <c r="P2201" s="10">
        <f t="shared" si="137"/>
        <v>25.69</v>
      </c>
      <c r="Q2201" s="13" t="s">
        <v>8323</v>
      </c>
      <c r="R2201" s="13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18.75" hidden="1" customHeight="1" x14ac:dyDescent="0.25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1.05</v>
      </c>
      <c r="P2202" s="10">
        <f t="shared" si="137"/>
        <v>139.56</v>
      </c>
      <c r="Q2202" s="13" t="s">
        <v>8323</v>
      </c>
      <c r="R2202" s="13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18.75" hidden="1" customHeight="1" x14ac:dyDescent="0.25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1.1399999999999999</v>
      </c>
      <c r="P2203" s="10">
        <f t="shared" si="137"/>
        <v>65.84</v>
      </c>
      <c r="Q2203" s="13" t="s">
        <v>8327</v>
      </c>
      <c r="R2203" s="1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18.75" hidden="1" customHeight="1" x14ac:dyDescent="0.25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0.02</v>
      </c>
      <c r="P2204" s="10">
        <f t="shared" si="137"/>
        <v>113.64</v>
      </c>
      <c r="Q2204" s="13" t="s">
        <v>8321</v>
      </c>
      <c r="R2204" s="13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18.75" hidden="1" customHeight="1" x14ac:dyDescent="0.25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6"/>
        <v>1.04</v>
      </c>
      <c r="P2205" s="10">
        <f t="shared" si="137"/>
        <v>59.52</v>
      </c>
      <c r="Q2205" s="13" t="s">
        <v>8323</v>
      </c>
      <c r="R2205" s="13" t="s">
        <v>8326</v>
      </c>
      <c r="S2205" s="17">
        <f t="shared" si="138"/>
        <v>42277.583472222221</v>
      </c>
      <c r="T2205" s="17">
        <f t="shared" si="139"/>
        <v>42307.583472222221</v>
      </c>
    </row>
    <row r="2206" spans="1:20" ht="18.75" hidden="1" customHeight="1" x14ac:dyDescent="0.25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6"/>
        <v>1</v>
      </c>
      <c r="P2206" s="10">
        <f t="shared" si="137"/>
        <v>62.5</v>
      </c>
      <c r="Q2206" s="13" t="s">
        <v>8323</v>
      </c>
      <c r="R2206" s="13" t="s">
        <v>8326</v>
      </c>
      <c r="S2206" s="17">
        <f t="shared" si="138"/>
        <v>41788.58997685185</v>
      </c>
      <c r="T2206" s="17">
        <f t="shared" si="139"/>
        <v>41818.58997685185</v>
      </c>
    </row>
    <row r="2207" spans="1:20" ht="18.75" hidden="1" customHeight="1" x14ac:dyDescent="0.25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1.56</v>
      </c>
      <c r="P2207" s="10">
        <f t="shared" si="137"/>
        <v>51.92</v>
      </c>
      <c r="Q2207" s="13" t="s">
        <v>8323</v>
      </c>
      <c r="R2207" s="13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18.75" hidden="1" customHeight="1" x14ac:dyDescent="0.25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0.12</v>
      </c>
      <c r="P2208" s="10">
        <f t="shared" si="137"/>
        <v>49.8</v>
      </c>
      <c r="Q2208" s="13" t="s">
        <v>8308</v>
      </c>
      <c r="R2208" s="13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18.75" hidden="1" customHeight="1" x14ac:dyDescent="0.25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1.04</v>
      </c>
      <c r="P2209" s="10">
        <f t="shared" si="137"/>
        <v>27.07</v>
      </c>
      <c r="Q2209" s="13" t="s">
        <v>8323</v>
      </c>
      <c r="R2209" s="13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18.75" hidden="1" customHeight="1" x14ac:dyDescent="0.25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0.05</v>
      </c>
      <c r="P2210" s="10">
        <f t="shared" si="137"/>
        <v>88.64</v>
      </c>
      <c r="Q2210" s="13" t="s">
        <v>8323</v>
      </c>
      <c r="R2210" s="13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18.75" hidden="1" customHeight="1" x14ac:dyDescent="0.25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1.45</v>
      </c>
      <c r="P2211" s="10">
        <f t="shared" si="137"/>
        <v>56.14</v>
      </c>
      <c r="Q2211" s="13" t="s">
        <v>8321</v>
      </c>
      <c r="R2211" s="13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18.75" hidden="1" customHeight="1" x14ac:dyDescent="0.25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6"/>
        <v>1.02</v>
      </c>
      <c r="P2212" s="10">
        <f t="shared" si="137"/>
        <v>42.24</v>
      </c>
      <c r="Q2212" s="13" t="s">
        <v>8327</v>
      </c>
      <c r="R2212" s="13" t="s">
        <v>8328</v>
      </c>
      <c r="S2212" s="17">
        <f t="shared" si="138"/>
        <v>41925.906689814816</v>
      </c>
      <c r="T2212" s="17">
        <f t="shared" si="139"/>
        <v>41955.94835648148</v>
      </c>
    </row>
    <row r="2213" spans="1:20" ht="18.75" hidden="1" customHeight="1" x14ac:dyDescent="0.25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6"/>
        <v>1.75</v>
      </c>
      <c r="P2213" s="10">
        <f t="shared" si="137"/>
        <v>68.06</v>
      </c>
      <c r="Q2213" s="13" t="s">
        <v>8323</v>
      </c>
      <c r="R2213" s="13" t="s">
        <v>8326</v>
      </c>
      <c r="S2213" s="17">
        <f t="shared" si="138"/>
        <v>42003.948425925926</v>
      </c>
      <c r="T2213" s="17">
        <f t="shared" si="139"/>
        <v>42028.207638888889</v>
      </c>
    </row>
    <row r="2214" spans="1:20" ht="18.75" hidden="1" customHeight="1" x14ac:dyDescent="0.25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6"/>
        <v>0.04</v>
      </c>
      <c r="P2214" s="10">
        <f t="shared" si="137"/>
        <v>175</v>
      </c>
      <c r="Q2214" s="13" t="s">
        <v>8323</v>
      </c>
      <c r="R2214" s="13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18.75" hidden="1" customHeight="1" x14ac:dyDescent="0.25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 s="10">
        <f t="shared" si="137"/>
        <v>306</v>
      </c>
      <c r="Q2215" s="13" t="s">
        <v>8319</v>
      </c>
      <c r="R2215" s="13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18.75" hidden="1" customHeight="1" x14ac:dyDescent="0.25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1.63</v>
      </c>
      <c r="P2216" s="10">
        <f t="shared" si="137"/>
        <v>58.1</v>
      </c>
      <c r="Q2216" s="13" t="s">
        <v>8323</v>
      </c>
      <c r="R2216" s="13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18.75" hidden="1" customHeight="1" x14ac:dyDescent="0.25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1.22</v>
      </c>
      <c r="P2217" s="10">
        <f t="shared" si="137"/>
        <v>60.9</v>
      </c>
      <c r="Q2217" s="13" t="s">
        <v>8323</v>
      </c>
      <c r="R2217" s="13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18.75" hidden="1" customHeight="1" x14ac:dyDescent="0.25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1.8</v>
      </c>
      <c r="P2218" s="10">
        <f t="shared" si="137"/>
        <v>43.5</v>
      </c>
      <c r="Q2218" s="13" t="s">
        <v>8323</v>
      </c>
      <c r="R2218" s="13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18.75" hidden="1" customHeight="1" x14ac:dyDescent="0.25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6"/>
        <v>0.05</v>
      </c>
      <c r="P2219" s="10">
        <f t="shared" si="137"/>
        <v>71.59</v>
      </c>
      <c r="Q2219" s="13" t="s">
        <v>8316</v>
      </c>
      <c r="R2219" s="13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18.75" hidden="1" customHeight="1" x14ac:dyDescent="0.25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6"/>
        <v>0.02</v>
      </c>
      <c r="P2220" s="10">
        <f t="shared" si="137"/>
        <v>202.83</v>
      </c>
      <c r="Q2220" s="13" t="s">
        <v>8319</v>
      </c>
      <c r="R2220" s="13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18.75" hidden="1" customHeight="1" x14ac:dyDescent="0.25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1.24</v>
      </c>
      <c r="P2221" s="10">
        <f t="shared" si="137"/>
        <v>45.04</v>
      </c>
      <c r="Q2221" s="13" t="s">
        <v>8323</v>
      </c>
      <c r="R2221" s="13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18.75" hidden="1" customHeight="1" x14ac:dyDescent="0.25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1.01</v>
      </c>
      <c r="P2222" s="10">
        <f t="shared" si="137"/>
        <v>52.83</v>
      </c>
      <c r="Q2222" s="13" t="s">
        <v>8327</v>
      </c>
      <c r="R2222" s="13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18.75" hidden="1" customHeight="1" x14ac:dyDescent="0.25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1.2</v>
      </c>
      <c r="P2223" s="10">
        <f t="shared" si="137"/>
        <v>48.09</v>
      </c>
      <c r="Q2223" s="13" t="s">
        <v>8321</v>
      </c>
      <c r="R2223" s="1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18.75" hidden="1" customHeight="1" x14ac:dyDescent="0.25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0.24</v>
      </c>
      <c r="P2224" s="10">
        <f t="shared" si="137"/>
        <v>109.18</v>
      </c>
      <c r="Q2224" s="13" t="s">
        <v>8327</v>
      </c>
      <c r="R2224" s="13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18.75" hidden="1" customHeight="1" x14ac:dyDescent="0.25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</v>
      </c>
      <c r="P2225" s="10">
        <f t="shared" si="137"/>
        <v>50</v>
      </c>
      <c r="Q2225" s="13" t="s">
        <v>8327</v>
      </c>
      <c r="R2225" s="13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18.75" hidden="1" customHeight="1" x14ac:dyDescent="0.25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6"/>
        <v>1.41</v>
      </c>
      <c r="P2226" s="10">
        <f t="shared" si="137"/>
        <v>52.17</v>
      </c>
      <c r="Q2226" s="13" t="s">
        <v>8323</v>
      </c>
      <c r="R2226" s="13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18.75" hidden="1" customHeight="1" x14ac:dyDescent="0.25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6"/>
        <v>1</v>
      </c>
      <c r="P2227" s="10">
        <f t="shared" si="137"/>
        <v>42.86</v>
      </c>
      <c r="Q2227" s="13" t="s">
        <v>8327</v>
      </c>
      <c r="R2227" s="13" t="s">
        <v>8338</v>
      </c>
      <c r="S2227" s="17">
        <f t="shared" si="138"/>
        <v>40688.024618055555</v>
      </c>
      <c r="T2227" s="17">
        <f t="shared" si="139"/>
        <v>40708.024618055555</v>
      </c>
    </row>
    <row r="2228" spans="1:20" ht="18.75" hidden="1" customHeight="1" x14ac:dyDescent="0.25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6"/>
        <v>1.33</v>
      </c>
      <c r="P2228" s="10">
        <f t="shared" si="137"/>
        <v>28.57</v>
      </c>
      <c r="Q2228" s="13" t="s">
        <v>8327</v>
      </c>
      <c r="R2228" s="13" t="s">
        <v>8328</v>
      </c>
      <c r="S2228" s="17">
        <f t="shared" si="138"/>
        <v>42058.941736111112</v>
      </c>
      <c r="T2228" s="17">
        <f t="shared" si="139"/>
        <v>42088.90006944444</v>
      </c>
    </row>
    <row r="2229" spans="1:20" ht="18.75" hidden="1" customHeight="1" x14ac:dyDescent="0.25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6"/>
        <v>1.2</v>
      </c>
      <c r="P2229" s="10">
        <f t="shared" si="137"/>
        <v>66.67</v>
      </c>
      <c r="Q2229" s="13" t="s">
        <v>8323</v>
      </c>
      <c r="R2229" s="13" t="s">
        <v>8326</v>
      </c>
      <c r="S2229" s="17">
        <f t="shared" si="138"/>
        <v>42026.924976851849</v>
      </c>
      <c r="T2229" s="17">
        <f t="shared" si="139"/>
        <v>42052.207638888889</v>
      </c>
    </row>
    <row r="2230" spans="1:20" ht="18.75" hidden="1" customHeight="1" x14ac:dyDescent="0.25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1.71</v>
      </c>
      <c r="P2230" s="10">
        <f t="shared" si="137"/>
        <v>52.17</v>
      </c>
      <c r="Q2230" s="13" t="s">
        <v>8323</v>
      </c>
      <c r="R2230" s="13" t="s">
        <v>8326</v>
      </c>
      <c r="S2230" s="17">
        <f t="shared" si="138"/>
        <v>42452.916481481487</v>
      </c>
      <c r="T2230" s="17">
        <f t="shared" si="139"/>
        <v>42473.554166666669</v>
      </c>
    </row>
    <row r="2231" spans="1:20" ht="18.75" hidden="1" customHeight="1" x14ac:dyDescent="0.25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6"/>
        <v>1</v>
      </c>
      <c r="P2231" s="10">
        <f t="shared" si="137"/>
        <v>31.58</v>
      </c>
      <c r="Q2231" s="13" t="s">
        <v>8323</v>
      </c>
      <c r="R2231" s="13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18.75" hidden="1" customHeight="1" x14ac:dyDescent="0.25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1.2</v>
      </c>
      <c r="P2232" s="10">
        <f t="shared" si="137"/>
        <v>31.5</v>
      </c>
      <c r="Q2232" s="13" t="s">
        <v>8323</v>
      </c>
      <c r="R2232" s="13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18.75" hidden="1" customHeight="1" x14ac:dyDescent="0.25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2.39</v>
      </c>
      <c r="P2233" s="10">
        <f t="shared" si="137"/>
        <v>26.02</v>
      </c>
      <c r="Q2233" s="13" t="s">
        <v>8323</v>
      </c>
      <c r="R2233" s="1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18.75" hidden="1" customHeight="1" x14ac:dyDescent="0.25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6"/>
        <v>1.19</v>
      </c>
      <c r="P2234" s="10">
        <f t="shared" si="137"/>
        <v>27.56</v>
      </c>
      <c r="Q2234" s="13" t="s">
        <v>8327</v>
      </c>
      <c r="R2234" s="13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18.75" hidden="1" customHeight="1" x14ac:dyDescent="0.25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6"/>
        <v>0.3</v>
      </c>
      <c r="P2235" s="10">
        <f t="shared" si="137"/>
        <v>237</v>
      </c>
      <c r="Q2235" s="13" t="s">
        <v>8323</v>
      </c>
      <c r="R2235" s="13" t="s">
        <v>8324</v>
      </c>
      <c r="S2235" s="17">
        <f t="shared" si="138"/>
        <v>42006.908692129626</v>
      </c>
      <c r="T2235" s="17">
        <f t="shared" si="139"/>
        <v>42038.083333333328</v>
      </c>
    </row>
    <row r="2236" spans="1:20" ht="18.75" hidden="1" customHeight="1" x14ac:dyDescent="0.25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6"/>
        <v>1.08</v>
      </c>
      <c r="P2236" s="10">
        <f t="shared" si="137"/>
        <v>79</v>
      </c>
      <c r="Q2236" s="13" t="s">
        <v>8323</v>
      </c>
      <c r="R2236" s="13" t="s">
        <v>8326</v>
      </c>
      <c r="S2236" s="17">
        <f t="shared" si="138"/>
        <v>41856.715069444443</v>
      </c>
      <c r="T2236" s="17">
        <f t="shared" si="139"/>
        <v>41877.715069444443</v>
      </c>
    </row>
    <row r="2237" spans="1:20" ht="18.75" hidden="1" customHeight="1" x14ac:dyDescent="0.25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0.01</v>
      </c>
      <c r="P2237" s="10">
        <f t="shared" si="137"/>
        <v>56.34</v>
      </c>
      <c r="Q2237" s="13" t="s">
        <v>8323</v>
      </c>
      <c r="R2237" s="13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18.75" hidden="1" customHeight="1" x14ac:dyDescent="0.25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1.18</v>
      </c>
      <c r="P2238" s="10">
        <f t="shared" si="137"/>
        <v>47.2</v>
      </c>
      <c r="Q2238" s="13" t="s">
        <v>8327</v>
      </c>
      <c r="R2238" s="13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18.75" hidden="1" customHeight="1" x14ac:dyDescent="0.25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1.18</v>
      </c>
      <c r="P2239" s="10">
        <f t="shared" si="137"/>
        <v>47</v>
      </c>
      <c r="Q2239" s="13" t="s">
        <v>8327</v>
      </c>
      <c r="R2239" s="13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18.75" hidden="1" customHeight="1" x14ac:dyDescent="0.25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1.31</v>
      </c>
      <c r="P2240" s="10">
        <f t="shared" si="137"/>
        <v>97.92</v>
      </c>
      <c r="Q2240" s="13" t="s">
        <v>8323</v>
      </c>
      <c r="R2240" s="13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18.75" hidden="1" customHeight="1" x14ac:dyDescent="0.25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0.08</v>
      </c>
      <c r="P2241" s="10">
        <f t="shared" si="137"/>
        <v>23.96</v>
      </c>
      <c r="Q2241" s="13" t="s">
        <v>8316</v>
      </c>
      <c r="R2241" s="13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18.75" hidden="1" customHeight="1" x14ac:dyDescent="0.25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0.39</v>
      </c>
      <c r="P2242" s="10">
        <f t="shared" si="137"/>
        <v>83.57</v>
      </c>
      <c r="Q2242" s="13" t="s">
        <v>8319</v>
      </c>
      <c r="R2242" s="13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18.75" hidden="1" customHeight="1" x14ac:dyDescent="0.25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ROUND(E2243/D2243,2)</f>
        <v>1.17</v>
      </c>
      <c r="P2243" s="10">
        <f t="shared" ref="P2243:P2306" si="141">ROUND(E2243/L2243,2)</f>
        <v>44.92</v>
      </c>
      <c r="Q2243" s="13" t="s">
        <v>8323</v>
      </c>
      <c r="R2243" s="1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18.75" hidden="1" customHeight="1" x14ac:dyDescent="0.25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11.65</v>
      </c>
      <c r="P2244" s="10">
        <f t="shared" si="141"/>
        <v>41.61</v>
      </c>
      <c r="Q2244" s="13" t="s">
        <v>8316</v>
      </c>
      <c r="R2244" s="13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18.75" hidden="1" customHeight="1" x14ac:dyDescent="0.25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0.02</v>
      </c>
      <c r="P2245" s="10">
        <f t="shared" si="141"/>
        <v>37.450000000000003</v>
      </c>
      <c r="Q2245" s="13" t="s">
        <v>8308</v>
      </c>
      <c r="R2245" s="13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18.75" hidden="1" customHeight="1" x14ac:dyDescent="0.25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0.17</v>
      </c>
      <c r="P2246" s="10">
        <f t="shared" si="141"/>
        <v>82.57</v>
      </c>
      <c r="Q2246" s="13" t="s">
        <v>8323</v>
      </c>
      <c r="R2246" s="13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18.75" hidden="1" customHeight="1" x14ac:dyDescent="0.25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0.04</v>
      </c>
      <c r="P2247" s="10">
        <f t="shared" si="141"/>
        <v>60.79</v>
      </c>
      <c r="Q2247" s="13" t="s">
        <v>8319</v>
      </c>
      <c r="R2247" s="13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18.75" hidden="1" customHeight="1" x14ac:dyDescent="0.25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1.1499999999999999</v>
      </c>
      <c r="P2248" s="10">
        <f t="shared" si="141"/>
        <v>50</v>
      </c>
      <c r="Q2248" s="13" t="s">
        <v>8323</v>
      </c>
      <c r="R2248" s="13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18.75" hidden="1" customHeight="1" x14ac:dyDescent="0.25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1.1499999999999999</v>
      </c>
      <c r="P2249" s="10">
        <f t="shared" si="141"/>
        <v>115</v>
      </c>
      <c r="Q2249" s="13" t="s">
        <v>8323</v>
      </c>
      <c r="R2249" s="13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18.75" hidden="1" customHeight="1" x14ac:dyDescent="0.25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0.46</v>
      </c>
      <c r="P2250" s="10">
        <f t="shared" si="141"/>
        <v>88.31</v>
      </c>
      <c r="Q2250" s="13" t="s">
        <v>8313</v>
      </c>
      <c r="R2250" s="13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18.75" hidden="1" customHeight="1" x14ac:dyDescent="0.25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1.1499999999999999</v>
      </c>
      <c r="P2251" s="10">
        <f t="shared" si="141"/>
        <v>42.48</v>
      </c>
      <c r="Q2251" s="13" t="s">
        <v>8313</v>
      </c>
      <c r="R2251" s="13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18.75" hidden="1" customHeight="1" x14ac:dyDescent="0.25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0"/>
        <v>1.1499999999999999</v>
      </c>
      <c r="P2252" s="10">
        <f t="shared" si="141"/>
        <v>57.25</v>
      </c>
      <c r="Q2252" s="13" t="s">
        <v>8327</v>
      </c>
      <c r="R2252" s="13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18.75" hidden="1" customHeight="1" x14ac:dyDescent="0.25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0"/>
        <v>0.06</v>
      </c>
      <c r="P2253" s="10">
        <f t="shared" si="141"/>
        <v>163.57</v>
      </c>
      <c r="Q2253" s="13" t="s">
        <v>8323</v>
      </c>
      <c r="R2253" s="13" t="s">
        <v>8324</v>
      </c>
      <c r="S2253" s="17">
        <f t="shared" si="142"/>
        <v>42787.862430555557</v>
      </c>
      <c r="T2253" s="17">
        <f t="shared" si="143"/>
        <v>42830.820763888885</v>
      </c>
    </row>
    <row r="2254" spans="1:20" ht="18.75" hidden="1" customHeight="1" x14ac:dyDescent="0.25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0"/>
        <v>1.1499999999999999</v>
      </c>
      <c r="P2254" s="10">
        <f t="shared" si="141"/>
        <v>18.77</v>
      </c>
      <c r="Q2254" s="13" t="s">
        <v>8323</v>
      </c>
      <c r="R2254" s="13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t="18.75" hidden="1" customHeight="1" x14ac:dyDescent="0.25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0"/>
        <v>0.11</v>
      </c>
      <c r="P2255" s="10">
        <f t="shared" si="141"/>
        <v>286.25</v>
      </c>
      <c r="Q2255" s="13" t="s">
        <v>8323</v>
      </c>
      <c r="R2255" s="13" t="s">
        <v>8335</v>
      </c>
      <c r="S2255" s="17">
        <f t="shared" si="142"/>
        <v>42009.493263888886</v>
      </c>
      <c r="T2255" s="17">
        <f t="shared" si="143"/>
        <v>42039.493263888886</v>
      </c>
    </row>
    <row r="2256" spans="1:20" ht="18.75" hidden="1" customHeight="1" x14ac:dyDescent="0.25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0.38</v>
      </c>
      <c r="P2256" s="10">
        <f t="shared" si="141"/>
        <v>81.569999999999993</v>
      </c>
      <c r="Q2256" s="13" t="s">
        <v>8323</v>
      </c>
      <c r="R2256" s="13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18.75" hidden="1" customHeight="1" x14ac:dyDescent="0.25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1.19</v>
      </c>
      <c r="P2257" s="10">
        <f t="shared" si="141"/>
        <v>42.3</v>
      </c>
      <c r="Q2257" s="13" t="s">
        <v>8323</v>
      </c>
      <c r="R2257" s="13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18.75" hidden="1" customHeight="1" x14ac:dyDescent="0.25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1.52</v>
      </c>
      <c r="P2258" s="10">
        <f t="shared" si="141"/>
        <v>42.22</v>
      </c>
      <c r="Q2258" s="13" t="s">
        <v>8327</v>
      </c>
      <c r="R2258" s="13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18.75" hidden="1" customHeight="1" x14ac:dyDescent="0.25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0.11</v>
      </c>
      <c r="P2259" s="10">
        <f t="shared" si="141"/>
        <v>29.89</v>
      </c>
      <c r="Q2259" s="13" t="s">
        <v>8308</v>
      </c>
      <c r="R2259" s="13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18.75" hidden="1" customHeight="1" x14ac:dyDescent="0.25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0.01</v>
      </c>
      <c r="P2260" s="10">
        <f t="shared" si="141"/>
        <v>102.73</v>
      </c>
      <c r="Q2260" s="13" t="s">
        <v>8308</v>
      </c>
      <c r="R2260" s="13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18.75" hidden="1" customHeight="1" x14ac:dyDescent="0.25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0"/>
        <v>1.1299999999999999</v>
      </c>
      <c r="P2261" s="10">
        <f t="shared" si="141"/>
        <v>66.47</v>
      </c>
      <c r="Q2261" s="13" t="s">
        <v>8327</v>
      </c>
      <c r="R2261" s="13" t="s">
        <v>8331</v>
      </c>
      <c r="S2261" s="17">
        <f t="shared" si="142"/>
        <v>41321.339583333334</v>
      </c>
      <c r="T2261" s="17">
        <f t="shared" si="143"/>
        <v>41328.339583333334</v>
      </c>
    </row>
    <row r="2262" spans="1:20" ht="18.75" hidden="1" customHeight="1" x14ac:dyDescent="0.25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0"/>
        <v>1.03</v>
      </c>
      <c r="P2262" s="10">
        <f t="shared" si="141"/>
        <v>33.24</v>
      </c>
      <c r="Q2262" s="13" t="s">
        <v>8327</v>
      </c>
      <c r="R2262" s="13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18.75" hidden="1" customHeight="1" x14ac:dyDescent="0.25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1.1299999999999999</v>
      </c>
      <c r="P2263" s="10">
        <f t="shared" si="141"/>
        <v>66.47</v>
      </c>
      <c r="Q2263" s="13" t="s">
        <v>8323</v>
      </c>
      <c r="R2263" s="1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18.75" hidden="1" customHeight="1" x14ac:dyDescent="0.25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0.23</v>
      </c>
      <c r="P2264" s="10">
        <f t="shared" si="141"/>
        <v>56.3</v>
      </c>
      <c r="Q2264" s="13" t="s">
        <v>8319</v>
      </c>
      <c r="R2264" s="13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18.75" hidden="1" customHeight="1" x14ac:dyDescent="0.25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0.38</v>
      </c>
      <c r="P2265" s="10">
        <f t="shared" si="141"/>
        <v>86.62</v>
      </c>
      <c r="Q2265" s="13" t="s">
        <v>8323</v>
      </c>
      <c r="R2265" s="13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18.75" hidden="1" customHeight="1" x14ac:dyDescent="0.25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1.02</v>
      </c>
      <c r="P2266" s="10">
        <f t="shared" si="141"/>
        <v>59.21</v>
      </c>
      <c r="Q2266" s="13" t="s">
        <v>8323</v>
      </c>
      <c r="R2266" s="13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18.75" hidden="1" customHeight="1" x14ac:dyDescent="0.25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1.87</v>
      </c>
      <c r="P2267" s="10">
        <f t="shared" si="141"/>
        <v>38.74</v>
      </c>
      <c r="Q2267" s="13" t="s">
        <v>8327</v>
      </c>
      <c r="R2267" s="13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18.75" hidden="1" customHeight="1" x14ac:dyDescent="0.25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1.1200000000000001</v>
      </c>
      <c r="P2268" s="10">
        <f t="shared" si="141"/>
        <v>58.95</v>
      </c>
      <c r="Q2268" s="13" t="s">
        <v>8323</v>
      </c>
      <c r="R2268" s="13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18.75" hidden="1" customHeight="1" x14ac:dyDescent="0.25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1.1200000000000001</v>
      </c>
      <c r="P2269" s="10">
        <f t="shared" si="141"/>
        <v>62.17</v>
      </c>
      <c r="Q2269" s="13" t="s">
        <v>8323</v>
      </c>
      <c r="R2269" s="13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18.75" hidden="1" customHeight="1" x14ac:dyDescent="0.25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1.06</v>
      </c>
      <c r="P2270" s="10">
        <f t="shared" si="141"/>
        <v>61.94</v>
      </c>
      <c r="Q2270" s="13" t="s">
        <v>8323</v>
      </c>
      <c r="R2270" s="13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18.75" hidden="1" customHeight="1" x14ac:dyDescent="0.25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2.23</v>
      </c>
      <c r="P2271" s="10">
        <f t="shared" si="141"/>
        <v>61.94</v>
      </c>
      <c r="Q2271" s="13" t="s">
        <v>8323</v>
      </c>
      <c r="R2271" s="13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18.75" hidden="1" customHeight="1" x14ac:dyDescent="0.25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1.71</v>
      </c>
      <c r="P2272" s="10">
        <f t="shared" si="141"/>
        <v>35.840000000000003</v>
      </c>
      <c r="Q2272" s="13" t="s">
        <v>8327</v>
      </c>
      <c r="R2272" s="13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18.75" hidden="1" customHeight="1" x14ac:dyDescent="0.25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1.1100000000000001</v>
      </c>
      <c r="P2273" s="10">
        <f t="shared" si="141"/>
        <v>58.42</v>
      </c>
      <c r="Q2273" s="13" t="s">
        <v>8323</v>
      </c>
      <c r="R2273" s="1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18.75" hidden="1" customHeight="1" x14ac:dyDescent="0.25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0.04</v>
      </c>
      <c r="P2274" s="10">
        <f t="shared" si="141"/>
        <v>65.180000000000007</v>
      </c>
      <c r="Q2274" s="13" t="s">
        <v>8308</v>
      </c>
      <c r="R2274" s="13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18.75" hidden="1" customHeight="1" x14ac:dyDescent="0.25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1.1100000000000001</v>
      </c>
      <c r="P2275" s="10">
        <f t="shared" si="141"/>
        <v>73.73</v>
      </c>
      <c r="Q2275" s="13" t="s">
        <v>8321</v>
      </c>
      <c r="R2275" s="13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18.75" hidden="1" customHeight="1" x14ac:dyDescent="0.25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2.21</v>
      </c>
      <c r="P2276" s="10">
        <f t="shared" si="141"/>
        <v>61.39</v>
      </c>
      <c r="Q2276" s="13" t="s">
        <v>8323</v>
      </c>
      <c r="R2276" s="13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18.75" hidden="1" customHeight="1" x14ac:dyDescent="0.25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0.16</v>
      </c>
      <c r="P2277" s="10">
        <f t="shared" si="141"/>
        <v>91.83</v>
      </c>
      <c r="Q2277" s="13" t="s">
        <v>8323</v>
      </c>
      <c r="R2277" s="13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18.75" hidden="1" customHeight="1" x14ac:dyDescent="0.25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0.15</v>
      </c>
      <c r="P2278" s="10">
        <f t="shared" si="141"/>
        <v>367</v>
      </c>
      <c r="Q2278" s="13" t="s">
        <v>8308</v>
      </c>
      <c r="R2278" s="13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18.75" hidden="1" customHeight="1" x14ac:dyDescent="0.25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1.1000000000000001</v>
      </c>
      <c r="P2279" s="10">
        <f t="shared" si="141"/>
        <v>40.78</v>
      </c>
      <c r="Q2279" s="13" t="s">
        <v>8323</v>
      </c>
      <c r="R2279" s="13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18.75" hidden="1" customHeight="1" x14ac:dyDescent="0.25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0"/>
        <v>1.1000000000000001</v>
      </c>
      <c r="P2280" s="10">
        <f t="shared" si="141"/>
        <v>100</v>
      </c>
      <c r="Q2280" s="13" t="s">
        <v>8327</v>
      </c>
      <c r="R2280" s="13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18.75" hidden="1" customHeight="1" x14ac:dyDescent="0.25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0"/>
        <v>0</v>
      </c>
      <c r="P2281" s="10">
        <f t="shared" si="141"/>
        <v>550</v>
      </c>
      <c r="Q2281" s="13" t="s">
        <v>8308</v>
      </c>
      <c r="R2281" s="13" t="s">
        <v>8340</v>
      </c>
      <c r="S2281" s="17">
        <f t="shared" si="142"/>
        <v>42241.798206018517</v>
      </c>
      <c r="T2281" s="17">
        <f t="shared" si="143"/>
        <v>42271.798206018517</v>
      </c>
    </row>
    <row r="2282" spans="1:20" ht="18.75" hidden="1" customHeight="1" x14ac:dyDescent="0.25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0"/>
        <v>1</v>
      </c>
      <c r="P2282" s="10">
        <f t="shared" si="141"/>
        <v>73.33</v>
      </c>
      <c r="Q2282" s="13" t="s">
        <v>8323</v>
      </c>
      <c r="R2282" s="13" t="s">
        <v>8335</v>
      </c>
      <c r="S2282" s="17">
        <f t="shared" si="142"/>
        <v>42445.598136574074</v>
      </c>
      <c r="T2282" s="17">
        <f t="shared" si="143"/>
        <v>42475.598136574074</v>
      </c>
    </row>
    <row r="2283" spans="1:20" ht="18.75" hidden="1" customHeight="1" x14ac:dyDescent="0.25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0.22</v>
      </c>
      <c r="P2283" s="10">
        <f t="shared" si="141"/>
        <v>47.7</v>
      </c>
      <c r="Q2283" s="13" t="s">
        <v>8323</v>
      </c>
      <c r="R2283" s="1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18.75" hidden="1" customHeight="1" x14ac:dyDescent="0.25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0.02</v>
      </c>
      <c r="P2284" s="10">
        <f t="shared" si="141"/>
        <v>18.899999999999999</v>
      </c>
      <c r="Q2284" s="13" t="s">
        <v>8323</v>
      </c>
      <c r="R2284" s="13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18.75" hidden="1" customHeight="1" x14ac:dyDescent="0.25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1.0900000000000001</v>
      </c>
      <c r="P2285" s="10">
        <f t="shared" si="141"/>
        <v>43.64</v>
      </c>
      <c r="Q2285" s="13" t="s">
        <v>8311</v>
      </c>
      <c r="R2285" s="13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18.75" hidden="1" customHeight="1" x14ac:dyDescent="0.25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2.1800000000000002</v>
      </c>
      <c r="P2286" s="10">
        <f t="shared" si="141"/>
        <v>54.5</v>
      </c>
      <c r="Q2286" s="13" t="s">
        <v>8323</v>
      </c>
      <c r="R2286" s="13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18.75" hidden="1" customHeight="1" x14ac:dyDescent="0.25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1.0900000000000001</v>
      </c>
      <c r="P2287" s="10">
        <f t="shared" si="141"/>
        <v>26.54</v>
      </c>
      <c r="Q2287" s="13" t="s">
        <v>8323</v>
      </c>
      <c r="R2287" s="13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18.75" hidden="1" customHeight="1" x14ac:dyDescent="0.25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1.08</v>
      </c>
      <c r="P2288" s="10">
        <f t="shared" si="141"/>
        <v>30.93</v>
      </c>
      <c r="Q2288" s="13" t="s">
        <v>8323</v>
      </c>
      <c r="R2288" s="13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18.75" hidden="1" customHeight="1" x14ac:dyDescent="0.25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0"/>
        <v>1.66</v>
      </c>
      <c r="P2289" s="10">
        <f t="shared" si="141"/>
        <v>31.82</v>
      </c>
      <c r="Q2289" s="13" t="s">
        <v>8327</v>
      </c>
      <c r="R2289" s="13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18.75" hidden="1" customHeight="1" x14ac:dyDescent="0.25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0"/>
        <v>1.08</v>
      </c>
      <c r="P2290" s="10">
        <f t="shared" si="141"/>
        <v>43.28</v>
      </c>
      <c r="Q2290" s="13" t="s">
        <v>8323</v>
      </c>
      <c r="R2290" s="13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18.75" hidden="1" customHeight="1" x14ac:dyDescent="0.25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0.03</v>
      </c>
      <c r="P2291" s="10">
        <f t="shared" si="141"/>
        <v>49.14</v>
      </c>
      <c r="Q2291" s="13" t="s">
        <v>8313</v>
      </c>
      <c r="R2291" s="13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18.75" hidden="1" customHeight="1" x14ac:dyDescent="0.25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1.08</v>
      </c>
      <c r="P2292" s="10">
        <f t="shared" si="141"/>
        <v>33.75</v>
      </c>
      <c r="Q2292" s="13" t="s">
        <v>8327</v>
      </c>
      <c r="R2292" s="13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18.75" hidden="1" customHeight="1" x14ac:dyDescent="0.25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1.8</v>
      </c>
      <c r="P2293" s="10">
        <f t="shared" si="141"/>
        <v>54</v>
      </c>
      <c r="Q2293" s="13" t="s">
        <v>8323</v>
      </c>
      <c r="R2293" s="1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18.75" hidden="1" customHeight="1" x14ac:dyDescent="0.25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1.08</v>
      </c>
      <c r="P2294" s="10">
        <f t="shared" si="141"/>
        <v>77</v>
      </c>
      <c r="Q2294" s="13" t="s">
        <v>8323</v>
      </c>
      <c r="R2294" s="13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18.75" hidden="1" customHeight="1" x14ac:dyDescent="0.25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2.15</v>
      </c>
      <c r="P2295" s="10">
        <f t="shared" si="141"/>
        <v>35.770000000000003</v>
      </c>
      <c r="Q2295" s="13" t="s">
        <v>8323</v>
      </c>
      <c r="R2295" s="13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18.75" hidden="1" customHeight="1" x14ac:dyDescent="0.25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0.04</v>
      </c>
      <c r="P2296" s="10">
        <f t="shared" si="141"/>
        <v>82.46</v>
      </c>
      <c r="Q2296" s="13" t="s">
        <v>8323</v>
      </c>
      <c r="R2296" s="13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18.75" hidden="1" customHeight="1" x14ac:dyDescent="0.25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2.23</v>
      </c>
      <c r="P2297" s="10">
        <f t="shared" si="141"/>
        <v>21.38</v>
      </c>
      <c r="Q2297" s="13" t="s">
        <v>8316</v>
      </c>
      <c r="R2297" s="13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18.75" hidden="1" customHeight="1" x14ac:dyDescent="0.25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1.07</v>
      </c>
      <c r="P2298" s="10">
        <f t="shared" si="141"/>
        <v>53.34</v>
      </c>
      <c r="Q2298" s="13" t="s">
        <v>8323</v>
      </c>
      <c r="R2298" s="13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18.75" hidden="1" customHeight="1" x14ac:dyDescent="0.25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1.18</v>
      </c>
      <c r="P2299" s="10">
        <f t="shared" si="141"/>
        <v>29.61</v>
      </c>
      <c r="Q2299" s="13" t="s">
        <v>8327</v>
      </c>
      <c r="R2299" s="13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18.75" hidden="1" customHeight="1" x14ac:dyDescent="0.25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2.13</v>
      </c>
      <c r="P2300" s="10">
        <f t="shared" si="141"/>
        <v>33.31</v>
      </c>
      <c r="Q2300" s="13" t="s">
        <v>8323</v>
      </c>
      <c r="R2300" s="13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18.75" hidden="1" customHeight="1" x14ac:dyDescent="0.25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1.33</v>
      </c>
      <c r="P2301" s="10">
        <f t="shared" si="141"/>
        <v>42.61</v>
      </c>
      <c r="Q2301" s="13" t="s">
        <v>8327</v>
      </c>
      <c r="R2301" s="13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18.75" hidden="1" customHeight="1" x14ac:dyDescent="0.25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0.21</v>
      </c>
      <c r="P2302" s="10">
        <f t="shared" si="141"/>
        <v>56.05</v>
      </c>
      <c r="Q2302" s="13" t="s">
        <v>8323</v>
      </c>
      <c r="R2302" s="13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18.75" hidden="1" customHeight="1" x14ac:dyDescent="0.25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1.06</v>
      </c>
      <c r="P2303" s="10">
        <f t="shared" si="141"/>
        <v>40.92</v>
      </c>
      <c r="Q2303" s="13" t="s">
        <v>8323</v>
      </c>
      <c r="R2303" s="1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18.75" hidden="1" customHeight="1" x14ac:dyDescent="0.25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1.06</v>
      </c>
      <c r="P2304" s="10">
        <f t="shared" si="141"/>
        <v>25.31</v>
      </c>
      <c r="Q2304" s="13" t="s">
        <v>8323</v>
      </c>
      <c r="R2304" s="13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18.75" hidden="1" customHeight="1" x14ac:dyDescent="0.25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7.0000000000000007E-2</v>
      </c>
      <c r="P2305" s="10">
        <f t="shared" si="141"/>
        <v>58.89</v>
      </c>
      <c r="Q2305" s="13" t="s">
        <v>8327</v>
      </c>
      <c r="R2305" s="13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18.75" hidden="1" customHeight="1" x14ac:dyDescent="0.25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0"/>
        <v>0.18</v>
      </c>
      <c r="P2306" s="10">
        <f t="shared" si="141"/>
        <v>81.540000000000006</v>
      </c>
      <c r="Q2306" s="13" t="s">
        <v>8323</v>
      </c>
      <c r="R2306" s="13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18.75" hidden="1" customHeight="1" x14ac:dyDescent="0.25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ROUND(E2307/D2307,2)</f>
        <v>0.5</v>
      </c>
      <c r="P2307" s="10">
        <f t="shared" ref="P2307:P2370" si="145">ROUND(E2307/L2307,2)</f>
        <v>117.56</v>
      </c>
      <c r="Q2307" s="13" t="s">
        <v>8308</v>
      </c>
      <c r="R2307" s="13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18.75" hidden="1" customHeight="1" x14ac:dyDescent="0.25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1.06</v>
      </c>
      <c r="P2308" s="10">
        <f t="shared" si="145"/>
        <v>52.8</v>
      </c>
      <c r="Q2308" s="13" t="s">
        <v>8327</v>
      </c>
      <c r="R2308" s="13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18.75" hidden="1" customHeight="1" x14ac:dyDescent="0.25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1.32</v>
      </c>
      <c r="P2309" s="10">
        <f t="shared" si="145"/>
        <v>39.07</v>
      </c>
      <c r="Q2309" s="13" t="s">
        <v>8308</v>
      </c>
      <c r="R2309" s="13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18.75" hidden="1" customHeight="1" x14ac:dyDescent="0.25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2.11</v>
      </c>
      <c r="P2310" s="10">
        <f t="shared" si="145"/>
        <v>58.61</v>
      </c>
      <c r="Q2310" s="13" t="s">
        <v>8323</v>
      </c>
      <c r="R2310" s="13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18.75" hidden="1" customHeight="1" x14ac:dyDescent="0.25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3.5</v>
      </c>
      <c r="P2311" s="10">
        <f t="shared" si="145"/>
        <v>75.040000000000006</v>
      </c>
      <c r="Q2311" s="13" t="s">
        <v>8327</v>
      </c>
      <c r="R2311" s="13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18.75" hidden="1" customHeight="1" x14ac:dyDescent="0.25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4"/>
        <v>1.05</v>
      </c>
      <c r="P2312" s="10">
        <f t="shared" si="145"/>
        <v>38.89</v>
      </c>
      <c r="Q2312" s="13" t="s">
        <v>8327</v>
      </c>
      <c r="R2312" s="13" t="s">
        <v>8331</v>
      </c>
      <c r="S2312" s="17">
        <f t="shared" si="146"/>
        <v>41288.68712962963</v>
      </c>
      <c r="T2312" s="17">
        <f t="shared" si="147"/>
        <v>41333.892361111109</v>
      </c>
    </row>
    <row r="2313" spans="1:20" ht="18.75" hidden="1" customHeight="1" x14ac:dyDescent="0.25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4"/>
        <v>0.11</v>
      </c>
      <c r="P2313" s="10">
        <f t="shared" si="145"/>
        <v>525</v>
      </c>
      <c r="Q2313" s="13" t="s">
        <v>8327</v>
      </c>
      <c r="R2313" s="13" t="s">
        <v>8330</v>
      </c>
      <c r="S2313" s="17">
        <f t="shared" si="146"/>
        <v>41852.646226851852</v>
      </c>
      <c r="T2313" s="17">
        <f t="shared" si="147"/>
        <v>41883.646226851852</v>
      </c>
    </row>
    <row r="2314" spans="1:20" ht="18.75" hidden="1" customHeight="1" x14ac:dyDescent="0.25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2.63</v>
      </c>
      <c r="P2314" s="10">
        <f t="shared" si="145"/>
        <v>42</v>
      </c>
      <c r="Q2314" s="13" t="s">
        <v>8327</v>
      </c>
      <c r="R2314" s="13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18.75" hidden="1" customHeight="1" x14ac:dyDescent="0.25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0.1</v>
      </c>
      <c r="P2315" s="10">
        <f t="shared" si="145"/>
        <v>31.76</v>
      </c>
      <c r="Q2315" s="13" t="s">
        <v>8311</v>
      </c>
      <c r="R2315" s="13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18.75" hidden="1" customHeight="1" x14ac:dyDescent="0.25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1.05</v>
      </c>
      <c r="P2316" s="10">
        <f t="shared" si="145"/>
        <v>32.72</v>
      </c>
      <c r="Q2316" s="13" t="s">
        <v>8327</v>
      </c>
      <c r="R2316" s="13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18.75" hidden="1" customHeight="1" x14ac:dyDescent="0.25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1.05</v>
      </c>
      <c r="P2317" s="10">
        <f t="shared" si="145"/>
        <v>45.48</v>
      </c>
      <c r="Q2317" s="13" t="s">
        <v>8323</v>
      </c>
      <c r="R2317" s="13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18.75" hidden="1" customHeight="1" x14ac:dyDescent="0.25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1.39</v>
      </c>
      <c r="P2318" s="10">
        <f t="shared" si="145"/>
        <v>45.35</v>
      </c>
      <c r="Q2318" s="13" t="s">
        <v>8323</v>
      </c>
      <c r="R2318" s="13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18.75" hidden="1" customHeight="1" x14ac:dyDescent="0.25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1.04</v>
      </c>
      <c r="P2319" s="10">
        <f t="shared" si="145"/>
        <v>28.92</v>
      </c>
      <c r="Q2319" s="13" t="s">
        <v>8321</v>
      </c>
      <c r="R2319" s="13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18.75" hidden="1" customHeight="1" x14ac:dyDescent="0.25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4"/>
        <v>1.04</v>
      </c>
      <c r="P2320" s="10">
        <f t="shared" si="145"/>
        <v>38.520000000000003</v>
      </c>
      <c r="Q2320" s="13" t="s">
        <v>8327</v>
      </c>
      <c r="R2320" s="13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t="18.75" hidden="1" customHeight="1" x14ac:dyDescent="0.25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4"/>
        <v>1.04</v>
      </c>
      <c r="P2321" s="10">
        <f t="shared" si="145"/>
        <v>86.67</v>
      </c>
      <c r="Q2321" s="13" t="s">
        <v>8327</v>
      </c>
      <c r="R2321" s="13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18.75" hidden="1" customHeight="1" x14ac:dyDescent="0.25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4"/>
        <v>0.12</v>
      </c>
      <c r="P2322" s="10">
        <f t="shared" si="145"/>
        <v>346.67</v>
      </c>
      <c r="Q2322" s="13" t="s">
        <v>8327</v>
      </c>
      <c r="R2322" s="13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18.75" hidden="1" customHeight="1" x14ac:dyDescent="0.25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4"/>
        <v>0.04</v>
      </c>
      <c r="P2323" s="10">
        <f t="shared" si="145"/>
        <v>61.18</v>
      </c>
      <c r="Q2323" s="13" t="s">
        <v>8323</v>
      </c>
      <c r="R2323" s="13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18.75" hidden="1" customHeight="1" x14ac:dyDescent="0.25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1.3</v>
      </c>
      <c r="P2324" s="10">
        <f t="shared" si="145"/>
        <v>28</v>
      </c>
      <c r="Q2324" s="13" t="s">
        <v>8327</v>
      </c>
      <c r="R2324" s="13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18.75" hidden="1" customHeight="1" x14ac:dyDescent="0.25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4"/>
        <v>1.1499999999999999</v>
      </c>
      <c r="P2325" s="10">
        <f t="shared" si="145"/>
        <v>32.340000000000003</v>
      </c>
      <c r="Q2325" s="13" t="s">
        <v>8313</v>
      </c>
      <c r="R2325" s="13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18.75" hidden="1" customHeight="1" x14ac:dyDescent="0.25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4"/>
        <v>1.04</v>
      </c>
      <c r="P2326" s="10">
        <f t="shared" si="145"/>
        <v>38.33</v>
      </c>
      <c r="Q2326" s="13" t="s">
        <v>8323</v>
      </c>
      <c r="R2326" s="13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18.75" hidden="1" customHeight="1" x14ac:dyDescent="0.25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4"/>
        <v>1.04</v>
      </c>
      <c r="P2327" s="10">
        <f t="shared" si="145"/>
        <v>43.13</v>
      </c>
      <c r="Q2327" s="13" t="s">
        <v>8323</v>
      </c>
      <c r="R2327" s="13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18.75" hidden="1" customHeight="1" x14ac:dyDescent="0.25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4"/>
        <v>1.04</v>
      </c>
      <c r="P2328" s="10">
        <f t="shared" si="145"/>
        <v>36.96</v>
      </c>
      <c r="Q2328" s="13" t="s">
        <v>8323</v>
      </c>
      <c r="R2328" s="13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18.75" hidden="1" customHeight="1" x14ac:dyDescent="0.25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1.03</v>
      </c>
      <c r="P2329" s="10">
        <f t="shared" si="145"/>
        <v>28.66</v>
      </c>
      <c r="Q2329" s="13" t="s">
        <v>8327</v>
      </c>
      <c r="R2329" s="13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18.75" hidden="1" customHeight="1" x14ac:dyDescent="0.25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1.03</v>
      </c>
      <c r="P2330" s="10">
        <f t="shared" si="145"/>
        <v>73.569999999999993</v>
      </c>
      <c r="Q2330" s="13" t="s">
        <v>8327</v>
      </c>
      <c r="R2330" s="13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18.75" hidden="1" customHeight="1" x14ac:dyDescent="0.25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1.29</v>
      </c>
      <c r="P2331" s="10">
        <f t="shared" si="145"/>
        <v>64.38</v>
      </c>
      <c r="Q2331" s="13" t="s">
        <v>8323</v>
      </c>
      <c r="R2331" s="13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18.75" hidden="1" customHeight="1" x14ac:dyDescent="0.25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4"/>
        <v>0.03</v>
      </c>
      <c r="P2332" s="10">
        <f t="shared" si="145"/>
        <v>114</v>
      </c>
      <c r="Q2332" s="13" t="s">
        <v>8316</v>
      </c>
      <c r="R2332" s="13" t="s">
        <v>8334</v>
      </c>
      <c r="S2332" s="17">
        <f t="shared" si="146"/>
        <v>42413.671006944445</v>
      </c>
      <c r="T2332" s="17">
        <f t="shared" si="147"/>
        <v>42443.629340277781</v>
      </c>
    </row>
    <row r="2333" spans="1:20" ht="18.75" hidden="1" customHeight="1" x14ac:dyDescent="0.25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4"/>
        <v>1.03</v>
      </c>
      <c r="P2333" s="10">
        <f t="shared" si="145"/>
        <v>44.61</v>
      </c>
      <c r="Q2333" s="13" t="s">
        <v>8327</v>
      </c>
      <c r="R2333" s="13" t="s">
        <v>8338</v>
      </c>
      <c r="S2333" s="17">
        <f t="shared" si="146"/>
        <v>40313.930543981485</v>
      </c>
      <c r="T2333" s="17">
        <f t="shared" si="147"/>
        <v>40364.166666666664</v>
      </c>
    </row>
    <row r="2334" spans="1:20" ht="18.75" hidden="1" customHeight="1" x14ac:dyDescent="0.25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4"/>
        <v>0.01</v>
      </c>
      <c r="P2334" s="10">
        <f t="shared" si="145"/>
        <v>342</v>
      </c>
      <c r="Q2334" s="13" t="s">
        <v>8308</v>
      </c>
      <c r="R2334" s="13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18.75" hidden="1" customHeight="1" x14ac:dyDescent="0.25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4"/>
        <v>1.03</v>
      </c>
      <c r="P2335" s="10">
        <f t="shared" si="145"/>
        <v>102.5</v>
      </c>
      <c r="Q2335" s="13" t="s">
        <v>8327</v>
      </c>
      <c r="R2335" s="13" t="s">
        <v>8331</v>
      </c>
      <c r="S2335" s="17">
        <f t="shared" si="146"/>
        <v>41675.149525462963</v>
      </c>
      <c r="T2335" s="17">
        <f t="shared" si="147"/>
        <v>41715.107858796298</v>
      </c>
    </row>
    <row r="2336" spans="1:20" ht="18.75" hidden="1" customHeight="1" x14ac:dyDescent="0.25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4"/>
        <v>1.1399999999999999</v>
      </c>
      <c r="P2336" s="10">
        <f t="shared" si="145"/>
        <v>37.96</v>
      </c>
      <c r="Q2336" s="13" t="s">
        <v>8323</v>
      </c>
      <c r="R2336" s="13" t="s">
        <v>8326</v>
      </c>
      <c r="S2336" s="17">
        <f t="shared" si="146"/>
        <v>42026.176180555558</v>
      </c>
      <c r="T2336" s="17">
        <f t="shared" si="147"/>
        <v>42064.207638888889</v>
      </c>
    </row>
    <row r="2337" spans="1:20" ht="18.75" hidden="1" customHeight="1" x14ac:dyDescent="0.25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4"/>
        <v>0.01</v>
      </c>
      <c r="P2337" s="10">
        <f t="shared" si="145"/>
        <v>205</v>
      </c>
      <c r="Q2337" s="13" t="s">
        <v>8323</v>
      </c>
      <c r="R2337" s="13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18.75" hidden="1" customHeight="1" x14ac:dyDescent="0.25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1.02</v>
      </c>
      <c r="P2338" s="10">
        <f t="shared" si="145"/>
        <v>48.62</v>
      </c>
      <c r="Q2338" s="13" t="s">
        <v>8327</v>
      </c>
      <c r="R2338" s="13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18.75" hidden="1" customHeight="1" x14ac:dyDescent="0.25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4"/>
        <v>0.06</v>
      </c>
      <c r="P2339" s="10">
        <f t="shared" si="145"/>
        <v>340</v>
      </c>
      <c r="Q2339" s="13" t="s">
        <v>8319</v>
      </c>
      <c r="R2339" s="13" t="s">
        <v>8345</v>
      </c>
      <c r="S2339" s="17">
        <f t="shared" si="146"/>
        <v>42605.053993055553</v>
      </c>
      <c r="T2339" s="17">
        <f t="shared" si="147"/>
        <v>42635.053993055553</v>
      </c>
    </row>
    <row r="2340" spans="1:20" ht="18.75" hidden="1" customHeight="1" x14ac:dyDescent="0.25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4"/>
        <v>0.02</v>
      </c>
      <c r="P2340" s="10">
        <f t="shared" si="145"/>
        <v>510</v>
      </c>
      <c r="Q2340" s="13" t="s">
        <v>8313</v>
      </c>
      <c r="R2340" s="13" t="s">
        <v>8351</v>
      </c>
      <c r="S2340" s="17">
        <f t="shared" si="146"/>
        <v>42240.857222222221</v>
      </c>
      <c r="T2340" s="17">
        <f t="shared" si="147"/>
        <v>42270.857222222221</v>
      </c>
    </row>
    <row r="2341" spans="1:20" ht="18.75" hidden="1" customHeight="1" x14ac:dyDescent="0.25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1.02</v>
      </c>
      <c r="P2341" s="10">
        <f t="shared" si="145"/>
        <v>24.29</v>
      </c>
      <c r="Q2341" s="13" t="s">
        <v>8323</v>
      </c>
      <c r="R2341" s="13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18.75" hidden="1" customHeight="1" x14ac:dyDescent="0.25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1.02</v>
      </c>
      <c r="P2342" s="10">
        <f t="shared" si="145"/>
        <v>42.33</v>
      </c>
      <c r="Q2342" s="13" t="s">
        <v>8327</v>
      </c>
      <c r="R2342" s="13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18.75" hidden="1" customHeight="1" x14ac:dyDescent="0.25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1.02</v>
      </c>
      <c r="P2343" s="10">
        <f t="shared" si="145"/>
        <v>39.04</v>
      </c>
      <c r="Q2343" s="13" t="s">
        <v>8327</v>
      </c>
      <c r="R2343" s="1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18.75" hidden="1" customHeight="1" x14ac:dyDescent="0.25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1.02</v>
      </c>
      <c r="P2344" s="10">
        <f t="shared" si="145"/>
        <v>53.42</v>
      </c>
      <c r="Q2344" s="13" t="s">
        <v>8327</v>
      </c>
      <c r="R2344" s="13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18.75" hidden="1" customHeight="1" x14ac:dyDescent="0.25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1.01</v>
      </c>
      <c r="P2345" s="10">
        <f t="shared" si="145"/>
        <v>168.5</v>
      </c>
      <c r="Q2345" s="13" t="s">
        <v>8313</v>
      </c>
      <c r="R2345" s="13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18.75" hidden="1" customHeight="1" x14ac:dyDescent="0.25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4"/>
        <v>2.02</v>
      </c>
      <c r="P2346" s="10">
        <f t="shared" si="145"/>
        <v>59.41</v>
      </c>
      <c r="Q2346" s="13" t="s">
        <v>8323</v>
      </c>
      <c r="R2346" s="13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18.75" hidden="1" customHeight="1" x14ac:dyDescent="0.25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4"/>
        <v>0.67</v>
      </c>
      <c r="P2347" s="10">
        <f t="shared" si="145"/>
        <v>63.13</v>
      </c>
      <c r="Q2347" s="13" t="s">
        <v>8323</v>
      </c>
      <c r="R2347" s="13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t="18.75" hidden="1" customHeight="1" x14ac:dyDescent="0.25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1.01</v>
      </c>
      <c r="P2348" s="10">
        <f t="shared" si="145"/>
        <v>52.95</v>
      </c>
      <c r="Q2348" s="13" t="s">
        <v>8327</v>
      </c>
      <c r="R2348" s="13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18.75" hidden="1" customHeight="1" x14ac:dyDescent="0.25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1.01</v>
      </c>
      <c r="P2349" s="10">
        <f t="shared" si="145"/>
        <v>37.22</v>
      </c>
      <c r="Q2349" s="13" t="s">
        <v>8323</v>
      </c>
      <c r="R2349" s="13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18.75" hidden="1" customHeight="1" x14ac:dyDescent="0.25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1.01</v>
      </c>
      <c r="P2350" s="10">
        <f t="shared" si="145"/>
        <v>59.12</v>
      </c>
      <c r="Q2350" s="13" t="s">
        <v>8323</v>
      </c>
      <c r="R2350" s="13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18.75" hidden="1" customHeight="1" x14ac:dyDescent="0.25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0.2</v>
      </c>
      <c r="P2351" s="10">
        <f t="shared" si="145"/>
        <v>41.83</v>
      </c>
      <c r="Q2351" s="13" t="s">
        <v>8316</v>
      </c>
      <c r="R2351" s="13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18.75" hidden="1" customHeight="1" x14ac:dyDescent="0.25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4"/>
        <v>12.54</v>
      </c>
      <c r="P2352" s="10">
        <f t="shared" si="145"/>
        <v>27.86</v>
      </c>
      <c r="Q2352" s="13" t="s">
        <v>8327</v>
      </c>
      <c r="R2352" s="13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t="18.75" hidden="1" customHeight="1" x14ac:dyDescent="0.25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4"/>
        <v>1</v>
      </c>
      <c r="P2353" s="10">
        <f t="shared" si="145"/>
        <v>45.59</v>
      </c>
      <c r="Q2353" s="13" t="s">
        <v>8323</v>
      </c>
      <c r="R2353" s="13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18.75" hidden="1" customHeight="1" x14ac:dyDescent="0.25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0.14000000000000001</v>
      </c>
      <c r="P2354" s="10">
        <f t="shared" si="145"/>
        <v>29.47</v>
      </c>
      <c r="Q2354" s="13" t="s">
        <v>8311</v>
      </c>
      <c r="R2354" s="13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18.75" hidden="1" customHeight="1" x14ac:dyDescent="0.25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</v>
      </c>
      <c r="P2355" s="10">
        <f t="shared" si="145"/>
        <v>35.770000000000003</v>
      </c>
      <c r="Q2355" s="13" t="s">
        <v>8327</v>
      </c>
      <c r="R2355" s="13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18.75" hidden="1" customHeight="1" x14ac:dyDescent="0.25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4"/>
        <v>1.25</v>
      </c>
      <c r="P2356" s="10">
        <f t="shared" si="145"/>
        <v>37.07</v>
      </c>
      <c r="Q2356" s="13" t="s">
        <v>8327</v>
      </c>
      <c r="R2356" s="13" t="s">
        <v>8331</v>
      </c>
      <c r="S2356" s="17">
        <f t="shared" si="146"/>
        <v>41409.00037037037</v>
      </c>
      <c r="T2356" s="17">
        <f t="shared" si="147"/>
        <v>41430.00037037037</v>
      </c>
    </row>
    <row r="2357" spans="1:20" ht="18.75" hidden="1" customHeight="1" x14ac:dyDescent="0.25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4"/>
        <v>1.33</v>
      </c>
      <c r="P2357" s="10">
        <f t="shared" si="145"/>
        <v>52.68</v>
      </c>
      <c r="Q2357" s="13" t="s">
        <v>8327</v>
      </c>
      <c r="R2357" s="13" t="s">
        <v>8331</v>
      </c>
      <c r="S2357" s="17">
        <f t="shared" si="146"/>
        <v>41655.709305555552</v>
      </c>
      <c r="T2357" s="17">
        <f t="shared" si="147"/>
        <v>41676.709305555552</v>
      </c>
    </row>
    <row r="2358" spans="1:20" ht="18.75" hidden="1" customHeight="1" x14ac:dyDescent="0.25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4"/>
        <v>1</v>
      </c>
      <c r="P2358" s="10">
        <f t="shared" si="145"/>
        <v>40.04</v>
      </c>
      <c r="Q2358" s="13" t="s">
        <v>8327</v>
      </c>
      <c r="R2358" s="13" t="s">
        <v>8331</v>
      </c>
      <c r="S2358" s="17">
        <f t="shared" si="146"/>
        <v>41067.827418981484</v>
      </c>
      <c r="T2358" s="17">
        <f t="shared" si="147"/>
        <v>41086.75</v>
      </c>
    </row>
    <row r="2359" spans="1:20" ht="18.75" hidden="1" customHeight="1" x14ac:dyDescent="0.25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4"/>
        <v>1</v>
      </c>
      <c r="P2359" s="10">
        <f t="shared" si="145"/>
        <v>40.04</v>
      </c>
      <c r="Q2359" s="13" t="s">
        <v>8327</v>
      </c>
      <c r="R2359" s="13" t="s">
        <v>8328</v>
      </c>
      <c r="S2359" s="17">
        <f t="shared" si="146"/>
        <v>40711.782210648147</v>
      </c>
      <c r="T2359" s="17">
        <f t="shared" si="147"/>
        <v>40756.782210648147</v>
      </c>
    </row>
    <row r="2360" spans="1:20" ht="18.75" hidden="1" customHeight="1" x14ac:dyDescent="0.25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4"/>
        <v>1.25</v>
      </c>
      <c r="P2360" s="10">
        <f t="shared" si="145"/>
        <v>91</v>
      </c>
      <c r="Q2360" s="13" t="s">
        <v>8308</v>
      </c>
      <c r="R2360" s="13" t="s">
        <v>8340</v>
      </c>
      <c r="S2360" s="17">
        <f t="shared" si="146"/>
        <v>42319.035833333335</v>
      </c>
      <c r="T2360" s="17">
        <f t="shared" si="147"/>
        <v>42379.035833333335</v>
      </c>
    </row>
    <row r="2361" spans="1:20" ht="18.75" hidden="1" customHeight="1" x14ac:dyDescent="0.25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1</v>
      </c>
      <c r="P2361" s="10">
        <f t="shared" si="145"/>
        <v>47.67</v>
      </c>
      <c r="Q2361" s="13" t="s">
        <v>8323</v>
      </c>
      <c r="R2361" s="13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18.75" hidden="1" customHeight="1" x14ac:dyDescent="0.25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1</v>
      </c>
      <c r="P2362" s="10">
        <f t="shared" si="145"/>
        <v>50</v>
      </c>
      <c r="Q2362" s="13" t="s">
        <v>8323</v>
      </c>
      <c r="R2362" s="13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18.75" hidden="1" customHeight="1" x14ac:dyDescent="0.25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4"/>
        <v>1</v>
      </c>
      <c r="P2363" s="10">
        <f t="shared" si="145"/>
        <v>71.430000000000007</v>
      </c>
      <c r="Q2363" s="13" t="s">
        <v>8321</v>
      </c>
      <c r="R2363" s="13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18.75" hidden="1" customHeight="1" x14ac:dyDescent="0.25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4"/>
        <v>1</v>
      </c>
      <c r="P2364" s="10">
        <f t="shared" si="145"/>
        <v>52.63</v>
      </c>
      <c r="Q2364" s="13" t="s">
        <v>8327</v>
      </c>
      <c r="R2364" s="13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18.75" hidden="1" customHeight="1" x14ac:dyDescent="0.25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4"/>
        <v>1</v>
      </c>
      <c r="P2365" s="10">
        <f t="shared" si="145"/>
        <v>76.92</v>
      </c>
      <c r="Q2365" s="13" t="s">
        <v>8327</v>
      </c>
      <c r="R2365" s="13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18.75" hidden="1" customHeight="1" x14ac:dyDescent="0.25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4"/>
        <v>0.01</v>
      </c>
      <c r="P2366" s="10">
        <f t="shared" si="145"/>
        <v>35.71</v>
      </c>
      <c r="Q2366" s="13" t="s">
        <v>8319</v>
      </c>
      <c r="R2366" s="13" t="s">
        <v>8357</v>
      </c>
      <c r="S2366" s="17">
        <f t="shared" si="146"/>
        <v>42058.809594907405</v>
      </c>
      <c r="T2366" s="17">
        <f t="shared" si="147"/>
        <v>42114.767928240741</v>
      </c>
    </row>
    <row r="2367" spans="1:20" ht="18.75" hidden="1" customHeight="1" x14ac:dyDescent="0.25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4"/>
        <v>1</v>
      </c>
      <c r="P2367" s="10">
        <f t="shared" si="145"/>
        <v>28.57</v>
      </c>
      <c r="Q2367" s="13" t="s">
        <v>8323</v>
      </c>
      <c r="R2367" s="13" t="s">
        <v>8326</v>
      </c>
      <c r="S2367" s="17">
        <f t="shared" si="146"/>
        <v>41875.922858796301</v>
      </c>
      <c r="T2367" s="17">
        <f t="shared" si="147"/>
        <v>41905.922858796301</v>
      </c>
    </row>
    <row r="2368" spans="1:20" ht="18.75" hidden="1" customHeight="1" x14ac:dyDescent="0.25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4"/>
        <v>1</v>
      </c>
      <c r="P2368" s="10">
        <f t="shared" si="145"/>
        <v>41.67</v>
      </c>
      <c r="Q2368" s="13" t="s">
        <v>8323</v>
      </c>
      <c r="R2368" s="13" t="s">
        <v>8335</v>
      </c>
      <c r="S2368" s="17">
        <f t="shared" si="146"/>
        <v>42403.998217592598</v>
      </c>
      <c r="T2368" s="17">
        <f t="shared" si="147"/>
        <v>42433.998217592598</v>
      </c>
    </row>
    <row r="2369" spans="1:20" ht="18.75" hidden="1" customHeight="1" x14ac:dyDescent="0.25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4"/>
        <v>1</v>
      </c>
      <c r="P2369" s="10">
        <f t="shared" si="145"/>
        <v>35.71</v>
      </c>
      <c r="Q2369" s="13" t="s">
        <v>8323</v>
      </c>
      <c r="R2369" s="13" t="s">
        <v>8324</v>
      </c>
      <c r="S2369" s="17">
        <f t="shared" si="146"/>
        <v>42511.362048611118</v>
      </c>
      <c r="T2369" s="17">
        <f t="shared" si="147"/>
        <v>42541.362048611118</v>
      </c>
    </row>
    <row r="2370" spans="1:20" ht="18.75" hidden="1" customHeight="1" x14ac:dyDescent="0.25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4"/>
        <v>1</v>
      </c>
      <c r="P2370" s="10">
        <f t="shared" si="145"/>
        <v>41.67</v>
      </c>
      <c r="Q2370" s="13" t="s">
        <v>8323</v>
      </c>
      <c r="R2370" s="13" t="s">
        <v>8326</v>
      </c>
      <c r="S2370" s="17">
        <f t="shared" si="146"/>
        <v>41829.977326388893</v>
      </c>
      <c r="T2370" s="17">
        <f t="shared" si="147"/>
        <v>41836.977326388893</v>
      </c>
    </row>
    <row r="2371" spans="1:20" ht="18.75" hidden="1" customHeight="1" x14ac:dyDescent="0.25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48">ROUND(E2371/D2371,2)</f>
        <v>1</v>
      </c>
      <c r="P2371" s="10">
        <f t="shared" ref="P2371:P2434" si="149">ROUND(E2371/L2371,2)</f>
        <v>125</v>
      </c>
      <c r="Q2371" s="13" t="s">
        <v>8323</v>
      </c>
      <c r="R2371" s="13" t="s">
        <v>8326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18.75" hidden="1" customHeight="1" x14ac:dyDescent="0.25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8"/>
        <v>1</v>
      </c>
      <c r="P2372" s="10">
        <f t="shared" si="149"/>
        <v>58.82</v>
      </c>
      <c r="Q2372" s="13" t="s">
        <v>8323</v>
      </c>
      <c r="R2372" s="13" t="s">
        <v>8326</v>
      </c>
      <c r="S2372" s="17">
        <f t="shared" si="150"/>
        <v>42057.536944444444</v>
      </c>
      <c r="T2372" s="17">
        <f t="shared" si="151"/>
        <v>42117.49527777778</v>
      </c>
    </row>
    <row r="2373" spans="1:20" ht="18.75" hidden="1" customHeight="1" x14ac:dyDescent="0.25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8"/>
        <v>1</v>
      </c>
      <c r="P2373" s="10">
        <f t="shared" si="149"/>
        <v>41.67</v>
      </c>
      <c r="Q2373" s="13" t="s">
        <v>8323</v>
      </c>
      <c r="R2373" s="13" t="s">
        <v>8326</v>
      </c>
      <c r="S2373" s="17">
        <f t="shared" si="150"/>
        <v>42059.453923611116</v>
      </c>
      <c r="T2373" s="17">
        <f t="shared" si="151"/>
        <v>42119.412256944444</v>
      </c>
    </row>
    <row r="2374" spans="1:20" ht="18.75" hidden="1" customHeight="1" x14ac:dyDescent="0.25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8"/>
        <v>0.1</v>
      </c>
      <c r="P2374" s="10">
        <f t="shared" si="149"/>
        <v>142.86000000000001</v>
      </c>
      <c r="Q2374" s="13" t="s">
        <v>8323</v>
      </c>
      <c r="R2374" s="13" t="s">
        <v>8326</v>
      </c>
      <c r="S2374" s="17">
        <f t="shared" si="150"/>
        <v>42308.211215277777</v>
      </c>
      <c r="T2374" s="17">
        <f t="shared" si="151"/>
        <v>42338.252881944441</v>
      </c>
    </row>
    <row r="2375" spans="1:20" ht="18.75" hidden="1" customHeight="1" x14ac:dyDescent="0.25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0.11</v>
      </c>
      <c r="P2375" s="10">
        <f t="shared" si="149"/>
        <v>55.39</v>
      </c>
      <c r="Q2375" s="13" t="s">
        <v>8313</v>
      </c>
      <c r="R2375" s="13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18.75" hidden="1" customHeight="1" x14ac:dyDescent="0.25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0.02</v>
      </c>
      <c r="P2376" s="10">
        <f t="shared" si="149"/>
        <v>66.33</v>
      </c>
      <c r="Q2376" s="13" t="s">
        <v>8313</v>
      </c>
      <c r="R2376" s="13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18.75" hidden="1" customHeight="1" x14ac:dyDescent="0.25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0.03</v>
      </c>
      <c r="P2377" s="10">
        <f t="shared" si="149"/>
        <v>66.069999999999993</v>
      </c>
      <c r="Q2377" s="13" t="s">
        <v>8308</v>
      </c>
      <c r="R2377" s="13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18.75" hidden="1" customHeight="1" x14ac:dyDescent="0.25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1.06</v>
      </c>
      <c r="P2378" s="10">
        <f t="shared" si="149"/>
        <v>39.44</v>
      </c>
      <c r="Q2378" s="13" t="s">
        <v>8308</v>
      </c>
      <c r="R2378" s="13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18.75" hidden="1" customHeight="1" x14ac:dyDescent="0.25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8"/>
        <v>1.0900000000000001</v>
      </c>
      <c r="P2379" s="10">
        <f t="shared" si="149"/>
        <v>75.38</v>
      </c>
      <c r="Q2379" s="13" t="s">
        <v>8327</v>
      </c>
      <c r="R2379" s="13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18.75" customHeight="1" x14ac:dyDescent="0.25">
      <c r="A2380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8"/>
        <v>0.13</v>
      </c>
      <c r="P2380" s="10">
        <f t="shared" si="149"/>
        <v>57.65</v>
      </c>
      <c r="Q2380" s="13" t="s">
        <v>8323</v>
      </c>
      <c r="R2380" s="13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18.75" hidden="1" customHeight="1" x14ac:dyDescent="0.25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0.02</v>
      </c>
      <c r="P2381" s="10">
        <f t="shared" si="149"/>
        <v>61.19</v>
      </c>
      <c r="Q2381" s="13" t="s">
        <v>8319</v>
      </c>
      <c r="R2381" s="13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18.75" hidden="1" customHeight="1" x14ac:dyDescent="0.25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0.01</v>
      </c>
      <c r="P2382" s="10">
        <f t="shared" si="149"/>
        <v>195.4</v>
      </c>
      <c r="Q2382" s="13" t="s">
        <v>8308</v>
      </c>
      <c r="R2382" s="13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18.75" hidden="1" customHeight="1" x14ac:dyDescent="0.25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1.29</v>
      </c>
      <c r="P2383" s="10">
        <f t="shared" si="149"/>
        <v>60.69</v>
      </c>
      <c r="Q2383" s="13" t="s">
        <v>8323</v>
      </c>
      <c r="R2383" s="1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18.75" hidden="1" customHeight="1" x14ac:dyDescent="0.25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6.47</v>
      </c>
      <c r="P2384" s="10">
        <f t="shared" si="149"/>
        <v>21.56</v>
      </c>
      <c r="Q2384" s="13" t="s">
        <v>8308</v>
      </c>
      <c r="R2384" s="13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18.75" hidden="1" customHeight="1" x14ac:dyDescent="0.25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1.38</v>
      </c>
      <c r="P2385" s="10">
        <f t="shared" si="149"/>
        <v>28.41</v>
      </c>
      <c r="Q2385" s="13" t="s">
        <v>8323</v>
      </c>
      <c r="R2385" s="13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18.75" hidden="1" customHeight="1" x14ac:dyDescent="0.25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0.38</v>
      </c>
      <c r="P2386" s="10">
        <f t="shared" si="149"/>
        <v>119.13</v>
      </c>
      <c r="Q2386" s="13" t="s">
        <v>8323</v>
      </c>
      <c r="R2386" s="13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18.75" hidden="1" customHeight="1" x14ac:dyDescent="0.25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1.9</v>
      </c>
      <c r="P2387" s="10">
        <f t="shared" si="149"/>
        <v>50</v>
      </c>
      <c r="Q2387" s="13" t="s">
        <v>8323</v>
      </c>
      <c r="R2387" s="13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18.75" hidden="1" customHeight="1" x14ac:dyDescent="0.25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0.19</v>
      </c>
      <c r="P2388" s="10">
        <f t="shared" si="149"/>
        <v>77.5</v>
      </c>
      <c r="Q2388" s="13" t="s">
        <v>8319</v>
      </c>
      <c r="R2388" s="13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18.75" hidden="1" customHeight="1" x14ac:dyDescent="0.25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8"/>
        <v>1.1000000000000001</v>
      </c>
      <c r="P2389" s="10">
        <f t="shared" si="149"/>
        <v>44.1</v>
      </c>
      <c r="Q2389" s="13" t="s">
        <v>8308</v>
      </c>
      <c r="R2389" s="13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18.75" hidden="1" customHeight="1" x14ac:dyDescent="0.25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8"/>
        <v>0.31</v>
      </c>
      <c r="P2390" s="10">
        <f t="shared" si="149"/>
        <v>66.14</v>
      </c>
      <c r="Q2390" s="13" t="s">
        <v>8323</v>
      </c>
      <c r="R2390" s="13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18.75" hidden="1" customHeight="1" x14ac:dyDescent="0.25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1.1599999999999999</v>
      </c>
      <c r="P2391" s="10">
        <f t="shared" si="149"/>
        <v>44</v>
      </c>
      <c r="Q2391" s="13" t="s">
        <v>8323</v>
      </c>
      <c r="R2391" s="13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18.75" hidden="1" customHeight="1" x14ac:dyDescent="0.25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1.08</v>
      </c>
      <c r="P2392" s="10">
        <f t="shared" si="149"/>
        <v>34.07</v>
      </c>
      <c r="Q2392" s="13" t="s">
        <v>8327</v>
      </c>
      <c r="R2392" s="13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18.75" hidden="1" customHeight="1" x14ac:dyDescent="0.25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1.84</v>
      </c>
      <c r="P2393" s="10">
        <f t="shared" si="149"/>
        <v>24.21</v>
      </c>
      <c r="Q2393" s="13" t="s">
        <v>8323</v>
      </c>
      <c r="R2393" s="1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18.75" hidden="1" customHeight="1" x14ac:dyDescent="0.25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1.22</v>
      </c>
      <c r="P2394" s="10">
        <f t="shared" si="149"/>
        <v>53.88</v>
      </c>
      <c r="Q2394" s="13" t="s">
        <v>8327</v>
      </c>
      <c r="R2394" s="13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18.75" hidden="1" customHeight="1" x14ac:dyDescent="0.25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8"/>
        <v>1.52</v>
      </c>
      <c r="P2395" s="10">
        <f t="shared" si="149"/>
        <v>27.61</v>
      </c>
      <c r="Q2395" s="13" t="s">
        <v>8327</v>
      </c>
      <c r="R2395" s="13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t="18.75" hidden="1" customHeight="1" x14ac:dyDescent="0.25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8"/>
        <v>0.06</v>
      </c>
      <c r="P2396" s="10">
        <f t="shared" si="149"/>
        <v>60.73</v>
      </c>
      <c r="Q2396" s="13" t="s">
        <v>8319</v>
      </c>
      <c r="R2396" s="13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18.75" hidden="1" customHeight="1" x14ac:dyDescent="0.25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0.23</v>
      </c>
      <c r="P2397" s="10">
        <f t="shared" si="149"/>
        <v>53.53</v>
      </c>
      <c r="Q2397" s="13" t="s">
        <v>8323</v>
      </c>
      <c r="R2397" s="13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18.75" hidden="1" customHeight="1" x14ac:dyDescent="0.25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0.34</v>
      </c>
      <c r="P2398" s="10">
        <f t="shared" si="149"/>
        <v>75.75</v>
      </c>
      <c r="Q2398" s="13" t="s">
        <v>8308</v>
      </c>
      <c r="R2398" s="13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18.75" hidden="1" customHeight="1" x14ac:dyDescent="0.25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0.36</v>
      </c>
      <c r="P2399" s="10">
        <f t="shared" si="149"/>
        <v>33.67</v>
      </c>
      <c r="Q2399" s="13" t="s">
        <v>8323</v>
      </c>
      <c r="R2399" s="13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18.75" hidden="1" customHeight="1" x14ac:dyDescent="0.25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0.48</v>
      </c>
      <c r="P2400" s="10">
        <f t="shared" si="149"/>
        <v>31.21</v>
      </c>
      <c r="Q2400" s="13" t="s">
        <v>8313</v>
      </c>
      <c r="R2400" s="13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18.75" hidden="1" customHeight="1" x14ac:dyDescent="0.25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1.01</v>
      </c>
      <c r="P2401" s="10">
        <f t="shared" si="149"/>
        <v>60.33</v>
      </c>
      <c r="Q2401" s="13" t="s">
        <v>8323</v>
      </c>
      <c r="R2401" s="13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18.75" hidden="1" customHeight="1" x14ac:dyDescent="0.25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0.08</v>
      </c>
      <c r="P2402" s="10">
        <f t="shared" si="149"/>
        <v>31.17</v>
      </c>
      <c r="Q2402" s="13" t="s">
        <v>8308</v>
      </c>
      <c r="R2402" s="13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18.75" hidden="1" customHeight="1" x14ac:dyDescent="0.25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1.81</v>
      </c>
      <c r="P2403" s="10">
        <f t="shared" si="149"/>
        <v>31.14</v>
      </c>
      <c r="Q2403" s="13" t="s">
        <v>8327</v>
      </c>
      <c r="R2403" s="1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18.75" hidden="1" customHeight="1" x14ac:dyDescent="0.25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</v>
      </c>
      <c r="P2404" s="10">
        <f t="shared" si="149"/>
        <v>50</v>
      </c>
      <c r="Q2404" s="13" t="s">
        <v>8321</v>
      </c>
      <c r="R2404" s="13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18.75" hidden="1" customHeight="1" x14ac:dyDescent="0.25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1.1299999999999999</v>
      </c>
      <c r="P2405" s="10">
        <f t="shared" si="149"/>
        <v>64.290000000000006</v>
      </c>
      <c r="Q2405" s="13" t="s">
        <v>8323</v>
      </c>
      <c r="R2405" s="13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18.75" hidden="1" customHeight="1" x14ac:dyDescent="0.25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1.2</v>
      </c>
      <c r="P2406" s="10">
        <f t="shared" si="149"/>
        <v>35.92</v>
      </c>
      <c r="Q2406" s="13" t="s">
        <v>8316</v>
      </c>
      <c r="R2406" s="13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18.75" hidden="1" customHeight="1" x14ac:dyDescent="0.25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8"/>
        <v>0.31</v>
      </c>
      <c r="P2407" s="10">
        <f t="shared" si="149"/>
        <v>47.11</v>
      </c>
      <c r="Q2407" s="13" t="s">
        <v>8311</v>
      </c>
      <c r="R2407" s="13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18.75" hidden="1" customHeight="1" x14ac:dyDescent="0.25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8"/>
        <v>0.21</v>
      </c>
      <c r="P2408" s="10">
        <f t="shared" si="149"/>
        <v>35.799999999999997</v>
      </c>
      <c r="Q2408" s="13" t="s">
        <v>8313</v>
      </c>
      <c r="R2408" s="13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18.75" hidden="1" customHeight="1" x14ac:dyDescent="0.25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0.15</v>
      </c>
      <c r="P2409" s="10">
        <f t="shared" si="149"/>
        <v>34.270000000000003</v>
      </c>
      <c r="Q2409" s="13" t="s">
        <v>8308</v>
      </c>
      <c r="R2409" s="13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18.75" hidden="1" customHeight="1" x14ac:dyDescent="0.25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1.1100000000000001</v>
      </c>
      <c r="P2410" s="10">
        <f t="shared" si="149"/>
        <v>35.6</v>
      </c>
      <c r="Q2410" s="13" t="s">
        <v>8327</v>
      </c>
      <c r="R2410" s="13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18.75" hidden="1" customHeight="1" x14ac:dyDescent="0.25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1.19</v>
      </c>
      <c r="P2411" s="10">
        <f t="shared" si="149"/>
        <v>29.67</v>
      </c>
      <c r="Q2411" s="13" t="s">
        <v>8323</v>
      </c>
      <c r="R2411" s="13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18.75" hidden="1" customHeight="1" x14ac:dyDescent="0.25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0.06</v>
      </c>
      <c r="P2412" s="10">
        <f t="shared" si="149"/>
        <v>46.63</v>
      </c>
      <c r="Q2412" s="13" t="s">
        <v>8319</v>
      </c>
      <c r="R2412" s="13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18.75" hidden="1" customHeight="1" x14ac:dyDescent="0.25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1.48</v>
      </c>
      <c r="P2413" s="10">
        <f t="shared" si="149"/>
        <v>35.44</v>
      </c>
      <c r="Q2413" s="13" t="s">
        <v>8311</v>
      </c>
      <c r="R2413" s="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18.75" hidden="1" customHeight="1" x14ac:dyDescent="0.25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8"/>
        <v>8.85</v>
      </c>
      <c r="P2414" s="10">
        <f t="shared" si="149"/>
        <v>35.4</v>
      </c>
      <c r="Q2414" s="13" t="s">
        <v>8313</v>
      </c>
      <c r="R2414" s="13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18.75" hidden="1" customHeight="1" x14ac:dyDescent="0.25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8"/>
        <v>0.01</v>
      </c>
      <c r="P2415" s="10">
        <f t="shared" si="149"/>
        <v>80.45</v>
      </c>
      <c r="Q2415" s="13" t="s">
        <v>8308</v>
      </c>
      <c r="R2415" s="13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18.75" hidden="1" customHeight="1" x14ac:dyDescent="0.25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8"/>
        <v>0.11</v>
      </c>
      <c r="P2416" s="10">
        <f t="shared" si="149"/>
        <v>51.82</v>
      </c>
      <c r="Q2416" s="13" t="s">
        <v>8308</v>
      </c>
      <c r="R2416" s="13" t="s">
        <v>8310</v>
      </c>
      <c r="S2416" s="17">
        <f t="shared" si="150"/>
        <v>42082.802812499998</v>
      </c>
      <c r="T2416" s="17">
        <f t="shared" si="151"/>
        <v>42104.207638888889</v>
      </c>
    </row>
    <row r="2417" spans="1:20" ht="18.75" hidden="1" customHeight="1" x14ac:dyDescent="0.25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48"/>
        <v>0.04</v>
      </c>
      <c r="P2417" s="10">
        <f t="shared" si="149"/>
        <v>55.06</v>
      </c>
      <c r="Q2417" s="13" t="s">
        <v>8323</v>
      </c>
      <c r="R2417" s="13" t="s">
        <v>8335</v>
      </c>
      <c r="S2417" s="17">
        <f t="shared" si="150"/>
        <v>41982.737071759257</v>
      </c>
      <c r="T2417" s="17">
        <f t="shared" si="151"/>
        <v>42015.207638888889</v>
      </c>
    </row>
    <row r="2418" spans="1:20" ht="18.75" hidden="1" customHeight="1" x14ac:dyDescent="0.25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0.18</v>
      </c>
      <c r="P2418" s="10">
        <f t="shared" si="149"/>
        <v>41.95</v>
      </c>
      <c r="Q2418" s="13" t="s">
        <v>8323</v>
      </c>
      <c r="R2418" s="13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18.75" hidden="1" customHeight="1" x14ac:dyDescent="0.25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1.19</v>
      </c>
      <c r="P2419" s="10">
        <f t="shared" si="149"/>
        <v>17.25</v>
      </c>
      <c r="Q2419" s="13" t="s">
        <v>8323</v>
      </c>
      <c r="R2419" s="13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18.75" hidden="1" customHeight="1" x14ac:dyDescent="0.25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0.01</v>
      </c>
      <c r="P2420" s="10">
        <f t="shared" si="149"/>
        <v>30.31</v>
      </c>
      <c r="Q2420" s="13" t="s">
        <v>8308</v>
      </c>
      <c r="R2420" s="13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18.75" hidden="1" customHeight="1" x14ac:dyDescent="0.25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0.15</v>
      </c>
      <c r="P2421" s="10">
        <f t="shared" si="149"/>
        <v>97.33</v>
      </c>
      <c r="Q2421" s="13" t="s">
        <v>8308</v>
      </c>
      <c r="R2421" s="13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18.75" hidden="1" customHeight="1" x14ac:dyDescent="0.25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8"/>
        <v>2.19</v>
      </c>
      <c r="P2422" s="10">
        <f t="shared" si="149"/>
        <v>62.5</v>
      </c>
      <c r="Q2422" s="13" t="s">
        <v>8327</v>
      </c>
      <c r="R2422" s="13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18.75" hidden="1" customHeight="1" x14ac:dyDescent="0.25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8"/>
        <v>1.0900000000000001</v>
      </c>
      <c r="P2423" s="10">
        <f t="shared" si="149"/>
        <v>46.05</v>
      </c>
      <c r="Q2423" s="13" t="s">
        <v>8323</v>
      </c>
      <c r="R2423" s="13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18.75" hidden="1" customHeight="1" x14ac:dyDescent="0.25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0.09</v>
      </c>
      <c r="P2424" s="10">
        <f t="shared" si="149"/>
        <v>25.65</v>
      </c>
      <c r="Q2424" s="13" t="s">
        <v>8323</v>
      </c>
      <c r="R2424" s="13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18.75" hidden="1" customHeight="1" x14ac:dyDescent="0.25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2.89</v>
      </c>
      <c r="P2425" s="10">
        <f t="shared" si="149"/>
        <v>43.35</v>
      </c>
      <c r="Q2425" s="13" t="s">
        <v>8323</v>
      </c>
      <c r="R2425" s="13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18.75" hidden="1" customHeight="1" x14ac:dyDescent="0.25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0.13</v>
      </c>
      <c r="P2426" s="10">
        <f t="shared" si="149"/>
        <v>37.61</v>
      </c>
      <c r="Q2426" s="13" t="s">
        <v>8313</v>
      </c>
      <c r="R2426" s="13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18.75" hidden="1" customHeight="1" x14ac:dyDescent="0.25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8"/>
        <v>0.03</v>
      </c>
      <c r="P2427" s="10">
        <f t="shared" si="149"/>
        <v>61.5</v>
      </c>
      <c r="Q2427" s="13" t="s">
        <v>8321</v>
      </c>
      <c r="R2427" s="13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18.75" hidden="1" customHeight="1" x14ac:dyDescent="0.25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8"/>
        <v>0.02</v>
      </c>
      <c r="P2428" s="10">
        <f t="shared" si="149"/>
        <v>50.65</v>
      </c>
      <c r="Q2428" s="13" t="s">
        <v>8308</v>
      </c>
      <c r="R2428" s="13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18.75" hidden="1" customHeight="1" x14ac:dyDescent="0.25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1.56</v>
      </c>
      <c r="P2429" s="10">
        <f t="shared" si="149"/>
        <v>26.06</v>
      </c>
      <c r="Q2429" s="13" t="s">
        <v>8327</v>
      </c>
      <c r="R2429" s="13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18.75" hidden="1" customHeight="1" x14ac:dyDescent="0.25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0.16</v>
      </c>
      <c r="P2430" s="10">
        <f t="shared" si="149"/>
        <v>45.16</v>
      </c>
      <c r="Q2430" s="13" t="s">
        <v>8313</v>
      </c>
      <c r="R2430" s="13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18.75" hidden="1" customHeight="1" x14ac:dyDescent="0.25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0.68</v>
      </c>
      <c r="P2431" s="10">
        <f t="shared" si="149"/>
        <v>122.14</v>
      </c>
      <c r="Q2431" s="13" t="s">
        <v>8327</v>
      </c>
      <c r="R2431" s="13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18.75" hidden="1" customHeight="1" x14ac:dyDescent="0.25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0.01</v>
      </c>
      <c r="P2432" s="10">
        <f t="shared" si="149"/>
        <v>31.56</v>
      </c>
      <c r="Q2432" s="13" t="s">
        <v>8316</v>
      </c>
      <c r="R2432" s="13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18.75" hidden="1" customHeight="1" x14ac:dyDescent="0.25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0.34</v>
      </c>
      <c r="P2433" s="10">
        <f t="shared" si="149"/>
        <v>35.5</v>
      </c>
      <c r="Q2433" s="13" t="s">
        <v>8323</v>
      </c>
      <c r="R2433" s="1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18.75" hidden="1" customHeight="1" x14ac:dyDescent="0.25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8"/>
        <v>0.34</v>
      </c>
      <c r="P2434" s="10">
        <f t="shared" si="149"/>
        <v>121.43</v>
      </c>
      <c r="Q2434" s="13" t="s">
        <v>8308</v>
      </c>
      <c r="R2434" s="13" t="s">
        <v>8342</v>
      </c>
      <c r="S2434" s="17">
        <f t="shared" si="150"/>
        <v>41948.00209490741</v>
      </c>
      <c r="T2434" s="17">
        <f t="shared" si="151"/>
        <v>41978.00209490741</v>
      </c>
    </row>
    <row r="2435" spans="1:20" ht="18.75" hidden="1" customHeight="1" x14ac:dyDescent="0.25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2">ROUND(E2435/D2435,2)</f>
        <v>0.39</v>
      </c>
      <c r="P2435" s="10">
        <f t="shared" ref="P2435:P2498" si="153">ROUND(E2435/L2435,2)</f>
        <v>40.479999999999997</v>
      </c>
      <c r="Q2435" s="13" t="s">
        <v>8316</v>
      </c>
      <c r="R2435" s="13" t="s">
        <v>8334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18.75" hidden="1" customHeight="1" x14ac:dyDescent="0.25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2"/>
        <v>0.21</v>
      </c>
      <c r="P2436" s="10">
        <f t="shared" si="153"/>
        <v>56.67</v>
      </c>
      <c r="Q2436" s="13" t="s">
        <v>8327</v>
      </c>
      <c r="R2436" s="13" t="s">
        <v>8330</v>
      </c>
      <c r="S2436" s="17">
        <f t="shared" si="154"/>
        <v>42175.948981481488</v>
      </c>
      <c r="T2436" s="17">
        <f t="shared" si="155"/>
        <v>42205.948981481488</v>
      </c>
    </row>
    <row r="2437" spans="1:20" ht="18.75" hidden="1" customHeight="1" x14ac:dyDescent="0.25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2"/>
        <v>1.1299999999999999</v>
      </c>
      <c r="P2437" s="10">
        <f t="shared" si="153"/>
        <v>34</v>
      </c>
      <c r="Q2437" s="13" t="s">
        <v>8327</v>
      </c>
      <c r="R2437" s="13" t="s">
        <v>8328</v>
      </c>
      <c r="S2437" s="17">
        <f t="shared" si="154"/>
        <v>41034.72216435185</v>
      </c>
      <c r="T2437" s="17">
        <f t="shared" si="155"/>
        <v>41064.72216435185</v>
      </c>
    </row>
    <row r="2438" spans="1:20" ht="18.75" hidden="1" customHeight="1" x14ac:dyDescent="0.25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2"/>
        <v>1</v>
      </c>
      <c r="P2438" s="10">
        <f t="shared" si="153"/>
        <v>40.479999999999997</v>
      </c>
      <c r="Q2438" s="13" t="s">
        <v>8323</v>
      </c>
      <c r="R2438" s="13" t="s">
        <v>8326</v>
      </c>
      <c r="S2438" s="17">
        <f t="shared" si="154"/>
        <v>42307.908379629633</v>
      </c>
      <c r="T2438" s="17">
        <f t="shared" si="155"/>
        <v>42347.950046296297</v>
      </c>
    </row>
    <row r="2439" spans="1:20" ht="18.75" hidden="1" customHeight="1" x14ac:dyDescent="0.25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0.02</v>
      </c>
      <c r="P2439" s="10">
        <f t="shared" si="153"/>
        <v>70.17</v>
      </c>
      <c r="Q2439" s="13" t="s">
        <v>8323</v>
      </c>
      <c r="R2439" s="13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18.75" hidden="1" customHeight="1" x14ac:dyDescent="0.25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1.05</v>
      </c>
      <c r="P2440" s="10">
        <f t="shared" si="153"/>
        <v>17.829999999999998</v>
      </c>
      <c r="Q2440" s="13" t="s">
        <v>8323</v>
      </c>
      <c r="R2440" s="13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18.75" hidden="1" customHeight="1" x14ac:dyDescent="0.25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0.06</v>
      </c>
      <c r="P2441" s="10">
        <f t="shared" si="153"/>
        <v>119.57</v>
      </c>
      <c r="Q2441" s="13" t="s">
        <v>8308</v>
      </c>
      <c r="R2441" s="13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18.75" hidden="1" customHeight="1" x14ac:dyDescent="0.25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0.05</v>
      </c>
      <c r="P2442" s="10">
        <f t="shared" si="153"/>
        <v>37.950000000000003</v>
      </c>
      <c r="Q2442" s="13" t="s">
        <v>8311</v>
      </c>
      <c r="R2442" s="13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18.75" hidden="1" customHeight="1" x14ac:dyDescent="0.25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1.66</v>
      </c>
      <c r="P2443" s="10">
        <f t="shared" si="153"/>
        <v>31.96</v>
      </c>
      <c r="Q2443" s="13" t="s">
        <v>8308</v>
      </c>
      <c r="R2443" s="1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18.75" hidden="1" customHeight="1" x14ac:dyDescent="0.25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0.24</v>
      </c>
      <c r="P2444" s="10">
        <f t="shared" si="153"/>
        <v>23.63</v>
      </c>
      <c r="Q2444" s="13" t="s">
        <v>8323</v>
      </c>
      <c r="R2444" s="13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18.75" hidden="1" customHeight="1" x14ac:dyDescent="0.25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3.3</v>
      </c>
      <c r="P2445" s="10">
        <f t="shared" si="153"/>
        <v>43.42</v>
      </c>
      <c r="Q2445" s="13" t="s">
        <v>8323</v>
      </c>
      <c r="R2445" s="13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18.75" hidden="1" customHeight="1" x14ac:dyDescent="0.25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1.18</v>
      </c>
      <c r="P2446" s="10">
        <f t="shared" si="153"/>
        <v>37.450000000000003</v>
      </c>
      <c r="Q2446" s="13" t="s">
        <v>8311</v>
      </c>
      <c r="R2446" s="13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18.75" hidden="1" customHeight="1" x14ac:dyDescent="0.25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0.08</v>
      </c>
      <c r="P2447" s="10">
        <f t="shared" si="153"/>
        <v>16.760000000000002</v>
      </c>
      <c r="Q2447" s="13" t="s">
        <v>8321</v>
      </c>
      <c r="R2447" s="13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18.75" hidden="1" customHeight="1" x14ac:dyDescent="0.25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0.16</v>
      </c>
      <c r="P2448" s="10">
        <f t="shared" si="153"/>
        <v>68.42</v>
      </c>
      <c r="Q2448" s="13" t="s">
        <v>8323</v>
      </c>
      <c r="R2448" s="13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18.75" hidden="1" customHeight="1" x14ac:dyDescent="0.25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1.37</v>
      </c>
      <c r="P2449" s="10">
        <f t="shared" si="153"/>
        <v>30.37</v>
      </c>
      <c r="Q2449" s="13" t="s">
        <v>8327</v>
      </c>
      <c r="R2449" s="13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18.75" hidden="1" customHeight="1" x14ac:dyDescent="0.25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1.02</v>
      </c>
      <c r="P2450" s="10">
        <f t="shared" si="153"/>
        <v>58.21</v>
      </c>
      <c r="Q2450" s="13" t="s">
        <v>8327</v>
      </c>
      <c r="R2450" s="13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18.75" hidden="1" customHeight="1" x14ac:dyDescent="0.25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2"/>
        <v>1.48</v>
      </c>
      <c r="P2451" s="10">
        <f t="shared" si="153"/>
        <v>54.27</v>
      </c>
      <c r="Q2451" s="13" t="s">
        <v>8311</v>
      </c>
      <c r="R2451" s="13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18.75" hidden="1" customHeight="1" x14ac:dyDescent="0.25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2"/>
        <v>0.33</v>
      </c>
      <c r="P2452" s="10">
        <f t="shared" si="153"/>
        <v>50.88</v>
      </c>
      <c r="Q2452" s="13" t="s">
        <v>8323</v>
      </c>
      <c r="R2452" s="13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18.75" hidden="1" customHeight="1" x14ac:dyDescent="0.25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1.63</v>
      </c>
      <c r="P2453" s="10">
        <f t="shared" si="153"/>
        <v>27.1</v>
      </c>
      <c r="Q2453" s="13" t="s">
        <v>8316</v>
      </c>
      <c r="R2453" s="1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18.75" hidden="1" customHeight="1" x14ac:dyDescent="0.25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1.1599999999999999</v>
      </c>
      <c r="P2454" s="10">
        <f t="shared" si="153"/>
        <v>24.58</v>
      </c>
      <c r="Q2454" s="13" t="s">
        <v>8327</v>
      </c>
      <c r="R2454" s="13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18.75" hidden="1" customHeight="1" x14ac:dyDescent="0.25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1.01</v>
      </c>
      <c r="P2455" s="10">
        <f t="shared" si="153"/>
        <v>115.71</v>
      </c>
      <c r="Q2455" s="13" t="s">
        <v>8327</v>
      </c>
      <c r="R2455" s="13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18.75" hidden="1" customHeight="1" x14ac:dyDescent="0.25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1.01</v>
      </c>
      <c r="P2456" s="10">
        <f t="shared" si="153"/>
        <v>24.55</v>
      </c>
      <c r="Q2456" s="13" t="s">
        <v>8323</v>
      </c>
      <c r="R2456" s="13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18.75" hidden="1" customHeight="1" x14ac:dyDescent="0.25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0.27</v>
      </c>
      <c r="P2457" s="10">
        <f t="shared" si="153"/>
        <v>36.68</v>
      </c>
      <c r="Q2457" s="13" t="s">
        <v>8311</v>
      </c>
      <c r="R2457" s="13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18.75" hidden="1" customHeight="1" x14ac:dyDescent="0.25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1.01</v>
      </c>
      <c r="P2458" s="10">
        <f t="shared" si="153"/>
        <v>35</v>
      </c>
      <c r="Q2458" s="13" t="s">
        <v>8308</v>
      </c>
      <c r="R2458" s="13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18.75" hidden="1" customHeight="1" x14ac:dyDescent="0.25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7.0000000000000007E-2</v>
      </c>
      <c r="P2459" s="10">
        <f t="shared" si="153"/>
        <v>80.5</v>
      </c>
      <c r="Q2459" s="13" t="s">
        <v>8311</v>
      </c>
      <c r="R2459" s="13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18.75" hidden="1" customHeight="1" x14ac:dyDescent="0.25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0.2</v>
      </c>
      <c r="P2460" s="10">
        <f t="shared" si="153"/>
        <v>100.63</v>
      </c>
      <c r="Q2460" s="13" t="s">
        <v>8323</v>
      </c>
      <c r="R2460" s="13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18.75" hidden="1" customHeight="1" x14ac:dyDescent="0.25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2"/>
        <v>1.34</v>
      </c>
      <c r="P2461" s="10">
        <f t="shared" si="153"/>
        <v>53.4</v>
      </c>
      <c r="Q2461" s="13" t="s">
        <v>8319</v>
      </c>
      <c r="R2461" s="13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18.75" hidden="1" customHeight="1" x14ac:dyDescent="0.25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2"/>
        <v>0.27</v>
      </c>
      <c r="P2462" s="10">
        <f t="shared" si="153"/>
        <v>42.16</v>
      </c>
      <c r="Q2462" s="13" t="s">
        <v>8311</v>
      </c>
      <c r="R2462" s="13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18.75" hidden="1" customHeight="1" x14ac:dyDescent="0.25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2"/>
        <v>1.33</v>
      </c>
      <c r="P2463" s="10">
        <f t="shared" si="153"/>
        <v>57.14</v>
      </c>
      <c r="Q2463" s="13" t="s">
        <v>8321</v>
      </c>
      <c r="R2463" s="13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18.75" hidden="1" customHeight="1" x14ac:dyDescent="0.25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2"/>
        <v>0.16</v>
      </c>
      <c r="P2464" s="10">
        <f t="shared" si="153"/>
        <v>160</v>
      </c>
      <c r="Q2464" s="13" t="s">
        <v>8321</v>
      </c>
      <c r="R2464" s="13" t="s">
        <v>8325</v>
      </c>
      <c r="S2464" s="17">
        <f t="shared" si="154"/>
        <v>42182.234456018516</v>
      </c>
      <c r="T2464" s="17">
        <f t="shared" si="155"/>
        <v>42206.290972222225</v>
      </c>
    </row>
    <row r="2465" spans="1:20" ht="18.75" hidden="1" customHeight="1" x14ac:dyDescent="0.25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2"/>
        <v>0.18</v>
      </c>
      <c r="P2465" s="10">
        <f t="shared" si="153"/>
        <v>88.89</v>
      </c>
      <c r="Q2465" s="13" t="s">
        <v>8311</v>
      </c>
      <c r="R2465" s="13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18.75" hidden="1" customHeight="1" x14ac:dyDescent="0.25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2"/>
        <v>0.01</v>
      </c>
      <c r="P2466" s="10">
        <f t="shared" si="153"/>
        <v>200</v>
      </c>
      <c r="Q2466" s="13" t="s">
        <v>8319</v>
      </c>
      <c r="R2466" s="13" t="s">
        <v>8345</v>
      </c>
      <c r="S2466" s="17">
        <f t="shared" si="154"/>
        <v>41820.914641203701</v>
      </c>
      <c r="T2466" s="17">
        <f t="shared" si="155"/>
        <v>41860.914641203701</v>
      </c>
    </row>
    <row r="2467" spans="1:20" ht="18.75" hidden="1" customHeight="1" x14ac:dyDescent="0.25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</v>
      </c>
      <c r="P2467" s="10">
        <f t="shared" si="153"/>
        <v>29.63</v>
      </c>
      <c r="Q2467" s="13" t="s">
        <v>8323</v>
      </c>
      <c r="R2467" s="13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18.75" hidden="1" customHeight="1" x14ac:dyDescent="0.25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2"/>
        <v>0.03</v>
      </c>
      <c r="P2468" s="10">
        <f t="shared" si="153"/>
        <v>800</v>
      </c>
      <c r="Q2468" s="13" t="s">
        <v>8323</v>
      </c>
      <c r="R2468" s="13" t="s">
        <v>8326</v>
      </c>
      <c r="S2468" s="17">
        <f t="shared" si="154"/>
        <v>42693.031828703708</v>
      </c>
      <c r="T2468" s="17">
        <f t="shared" si="155"/>
        <v>42723.031828703708</v>
      </c>
    </row>
    <row r="2469" spans="1:20" ht="18.75" hidden="1" customHeight="1" x14ac:dyDescent="0.25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2.66</v>
      </c>
      <c r="P2469" s="10">
        <f t="shared" si="153"/>
        <v>26.57</v>
      </c>
      <c r="Q2469" s="13" t="s">
        <v>8327</v>
      </c>
      <c r="R2469" s="13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18.75" hidden="1" customHeight="1" x14ac:dyDescent="0.25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0.16</v>
      </c>
      <c r="P2470" s="10">
        <f t="shared" si="153"/>
        <v>88.44</v>
      </c>
      <c r="Q2470" s="13" t="s">
        <v>8323</v>
      </c>
      <c r="R2470" s="13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18.75" hidden="1" customHeight="1" x14ac:dyDescent="0.25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2"/>
        <v>1.06</v>
      </c>
      <c r="P2471" s="10">
        <f t="shared" si="153"/>
        <v>88.33</v>
      </c>
      <c r="Q2471" s="13" t="s">
        <v>8323</v>
      </c>
      <c r="R2471" s="13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18.75" hidden="1" customHeight="1" x14ac:dyDescent="0.25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2"/>
        <v>0.04</v>
      </c>
      <c r="P2472" s="10">
        <f t="shared" si="153"/>
        <v>56.79</v>
      </c>
      <c r="Q2472" s="13" t="s">
        <v>8323</v>
      </c>
      <c r="R2472" s="13" t="s">
        <v>8324</v>
      </c>
      <c r="S2472" s="17">
        <f t="shared" si="154"/>
        <v>42114.825532407413</v>
      </c>
      <c r="T2472" s="17">
        <f t="shared" si="155"/>
        <v>42144.825532407413</v>
      </c>
    </row>
    <row r="2473" spans="1:20" ht="18.75" hidden="1" customHeight="1" x14ac:dyDescent="0.25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2"/>
        <v>0.53</v>
      </c>
      <c r="P2473" s="10">
        <f t="shared" si="153"/>
        <v>88.33</v>
      </c>
      <c r="Q2473" s="13" t="s">
        <v>8323</v>
      </c>
      <c r="R2473" s="13" t="s">
        <v>8326</v>
      </c>
      <c r="S2473" s="17">
        <f t="shared" si="154"/>
        <v>42534.933321759265</v>
      </c>
      <c r="T2473" s="17">
        <f t="shared" si="155"/>
        <v>42554.832638888889</v>
      </c>
    </row>
    <row r="2474" spans="1:20" ht="18.75" hidden="1" customHeight="1" x14ac:dyDescent="0.25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1.58</v>
      </c>
      <c r="P2474" s="10">
        <f t="shared" si="153"/>
        <v>79.099999999999994</v>
      </c>
      <c r="Q2474" s="13" t="s">
        <v>8323</v>
      </c>
      <c r="R2474" s="13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18.75" hidden="1" customHeight="1" x14ac:dyDescent="0.25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0.01</v>
      </c>
      <c r="P2475" s="10">
        <f t="shared" si="153"/>
        <v>112.57</v>
      </c>
      <c r="Q2475" s="13" t="s">
        <v>8308</v>
      </c>
      <c r="R2475" s="13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18.75" hidden="1" customHeight="1" x14ac:dyDescent="0.25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1.06</v>
      </c>
      <c r="P2476" s="10">
        <f t="shared" si="153"/>
        <v>23.12</v>
      </c>
      <c r="Q2476" s="13" t="s">
        <v>8327</v>
      </c>
      <c r="R2476" s="13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18.75" hidden="1" customHeight="1" x14ac:dyDescent="0.25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1.42</v>
      </c>
      <c r="P2477" s="10">
        <f t="shared" si="153"/>
        <v>29</v>
      </c>
      <c r="Q2477" s="13" t="s">
        <v>8323</v>
      </c>
      <c r="R2477" s="13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18.75" hidden="1" customHeight="1" x14ac:dyDescent="0.25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2"/>
        <v>1.3</v>
      </c>
      <c r="P2478" s="10">
        <f t="shared" si="153"/>
        <v>23.64</v>
      </c>
      <c r="Q2478" s="13" t="s">
        <v>8323</v>
      </c>
      <c r="R2478" s="13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18.75" hidden="1" customHeight="1" x14ac:dyDescent="0.25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2"/>
        <v>1.3</v>
      </c>
      <c r="P2479" s="10">
        <f t="shared" si="153"/>
        <v>28.89</v>
      </c>
      <c r="Q2479" s="13" t="s">
        <v>8323</v>
      </c>
      <c r="R2479" s="13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18.75" hidden="1" customHeight="1" x14ac:dyDescent="0.25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2"/>
        <v>1.04</v>
      </c>
      <c r="P2480" s="10">
        <f t="shared" si="153"/>
        <v>97.5</v>
      </c>
      <c r="Q2480" s="13" t="s">
        <v>8323</v>
      </c>
      <c r="R2480" s="13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18.75" hidden="1" customHeight="1" x14ac:dyDescent="0.25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0.22</v>
      </c>
      <c r="P2481" s="10">
        <f t="shared" si="153"/>
        <v>129.16999999999999</v>
      </c>
      <c r="Q2481" s="13" t="s">
        <v>8323</v>
      </c>
      <c r="R2481" s="13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18.75" hidden="1" customHeight="1" x14ac:dyDescent="0.25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1</v>
      </c>
      <c r="P2482" s="10">
        <f t="shared" si="153"/>
        <v>38.65</v>
      </c>
      <c r="Q2482" s="13" t="s">
        <v>8323</v>
      </c>
      <c r="R2482" s="13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18.75" hidden="1" customHeight="1" x14ac:dyDescent="0.25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7.0000000000000007E-2</v>
      </c>
      <c r="P2483" s="10">
        <f t="shared" si="153"/>
        <v>47.88</v>
      </c>
      <c r="Q2483" s="13" t="s">
        <v>8321</v>
      </c>
      <c r="R2483" s="1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18.75" hidden="1" customHeight="1" x14ac:dyDescent="0.25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1.1599999999999999</v>
      </c>
      <c r="P2484" s="10">
        <f t="shared" si="153"/>
        <v>40.21</v>
      </c>
      <c r="Q2484" s="13" t="s">
        <v>8311</v>
      </c>
      <c r="R2484" s="13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18.75" hidden="1" customHeight="1" x14ac:dyDescent="0.25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1.27</v>
      </c>
      <c r="P2485" s="10">
        <f t="shared" si="153"/>
        <v>21.19</v>
      </c>
      <c r="Q2485" s="13" t="s">
        <v>8321</v>
      </c>
      <c r="R2485" s="13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18.75" hidden="1" customHeight="1" x14ac:dyDescent="0.25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0.22</v>
      </c>
      <c r="P2486" s="10">
        <f t="shared" si="153"/>
        <v>76</v>
      </c>
      <c r="Q2486" s="13" t="s">
        <v>8327</v>
      </c>
      <c r="R2486" s="13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18.75" hidden="1" customHeight="1" x14ac:dyDescent="0.25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1.17</v>
      </c>
      <c r="P2487" s="10">
        <f t="shared" si="153"/>
        <v>50.67</v>
      </c>
      <c r="Q2487" s="13" t="s">
        <v>8323</v>
      </c>
      <c r="R2487" s="13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18.75" hidden="1" customHeight="1" x14ac:dyDescent="0.25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1.52</v>
      </c>
      <c r="P2488" s="10">
        <f t="shared" si="153"/>
        <v>19.489999999999998</v>
      </c>
      <c r="Q2488" s="13" t="s">
        <v>8323</v>
      </c>
      <c r="R2488" s="13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18.75" hidden="1" customHeight="1" x14ac:dyDescent="0.25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0.22</v>
      </c>
      <c r="P2489" s="10">
        <f t="shared" si="153"/>
        <v>126.5</v>
      </c>
      <c r="Q2489" s="13" t="s">
        <v>8323</v>
      </c>
      <c r="R2489" s="13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18.75" hidden="1" customHeight="1" x14ac:dyDescent="0.25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1.01</v>
      </c>
      <c r="P2490" s="10">
        <f t="shared" si="153"/>
        <v>42.11</v>
      </c>
      <c r="Q2490" s="13" t="s">
        <v>8327</v>
      </c>
      <c r="R2490" s="13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18.75" hidden="1" customHeight="1" x14ac:dyDescent="0.25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1.51</v>
      </c>
      <c r="P2491" s="10">
        <f t="shared" si="153"/>
        <v>50.27</v>
      </c>
      <c r="Q2491" s="13" t="s">
        <v>8327</v>
      </c>
      <c r="R2491" s="13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18.75" hidden="1" customHeight="1" x14ac:dyDescent="0.25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2.5099999999999998</v>
      </c>
      <c r="P2492" s="10">
        <f t="shared" si="153"/>
        <v>44.24</v>
      </c>
      <c r="Q2492" s="13" t="s">
        <v>8323</v>
      </c>
      <c r="R2492" s="13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18.75" hidden="1" customHeight="1" x14ac:dyDescent="0.25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2"/>
        <v>0.75</v>
      </c>
      <c r="P2493" s="10">
        <f t="shared" si="153"/>
        <v>35.71</v>
      </c>
      <c r="Q2493" s="13" t="s">
        <v>8327</v>
      </c>
      <c r="R2493" s="13" t="s">
        <v>8328</v>
      </c>
      <c r="S2493" s="17">
        <f t="shared" si="154"/>
        <v>42713.941099537042</v>
      </c>
      <c r="T2493" s="17">
        <f t="shared" si="155"/>
        <v>42734.941099537042</v>
      </c>
    </row>
    <row r="2494" spans="1:20" ht="18.75" hidden="1" customHeight="1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1.25</v>
      </c>
      <c r="P2494" s="10">
        <f t="shared" si="153"/>
        <v>27.78</v>
      </c>
      <c r="Q2494" s="13" t="s">
        <v>8327</v>
      </c>
      <c r="R2494" s="13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18.75" hidden="1" customHeight="1" x14ac:dyDescent="0.25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2"/>
        <v>0.15</v>
      </c>
      <c r="P2495" s="10">
        <f t="shared" si="153"/>
        <v>83.33</v>
      </c>
      <c r="Q2495" s="13" t="s">
        <v>8323</v>
      </c>
      <c r="R2495" s="13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18.75" hidden="1" customHeight="1" x14ac:dyDescent="0.25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0.3</v>
      </c>
      <c r="P2496" s="10">
        <f t="shared" si="153"/>
        <v>93.25</v>
      </c>
      <c r="Q2496" s="13" t="s">
        <v>8321</v>
      </c>
      <c r="R2496" s="13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18.75" hidden="1" customHeight="1" x14ac:dyDescent="0.25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1.49</v>
      </c>
      <c r="P2497" s="10">
        <f t="shared" si="153"/>
        <v>37.25</v>
      </c>
      <c r="Q2497" s="13" t="s">
        <v>8323</v>
      </c>
      <c r="R2497" s="13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18.75" hidden="1" customHeight="1" x14ac:dyDescent="0.25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0.27</v>
      </c>
      <c r="P2498" s="10">
        <f t="shared" si="153"/>
        <v>35</v>
      </c>
      <c r="Q2498" s="13" t="s">
        <v>8323</v>
      </c>
      <c r="R2498" s="13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18.75" hidden="1" customHeight="1" x14ac:dyDescent="0.25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ROUND(E2499/D2499,2)</f>
        <v>0.03</v>
      </c>
      <c r="P2499" s="10">
        <f t="shared" ref="P2499:P2562" si="157">ROUND(E2499/L2499,2)</f>
        <v>34.880000000000003</v>
      </c>
      <c r="Q2499" s="13" t="s">
        <v>8316</v>
      </c>
      <c r="R2499" s="13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18.75" hidden="1" customHeight="1" x14ac:dyDescent="0.25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0.28999999999999998</v>
      </c>
      <c r="P2500" s="10">
        <f t="shared" si="157"/>
        <v>40.61</v>
      </c>
      <c r="Q2500" s="13" t="s">
        <v>8311</v>
      </c>
      <c r="R2500" s="13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18.75" hidden="1" customHeight="1" x14ac:dyDescent="0.25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0.24</v>
      </c>
      <c r="P2501" s="10">
        <f t="shared" si="157"/>
        <v>34.76</v>
      </c>
      <c r="Q2501" s="13" t="s">
        <v>8327</v>
      </c>
      <c r="R2501" s="13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18.75" hidden="1" customHeight="1" x14ac:dyDescent="0.25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6"/>
        <v>1.04</v>
      </c>
      <c r="P2502" s="10">
        <f t="shared" si="157"/>
        <v>36.5</v>
      </c>
      <c r="Q2502" s="13" t="s">
        <v>8323</v>
      </c>
      <c r="R2502" s="13" t="s">
        <v>8326</v>
      </c>
      <c r="S2502" s="17">
        <f t="shared" si="158"/>
        <v>41780.525937500002</v>
      </c>
      <c r="T2502" s="17">
        <f t="shared" si="159"/>
        <v>41796.958333333336</v>
      </c>
    </row>
    <row r="2503" spans="1:20" ht="18.75" hidden="1" customHeight="1" x14ac:dyDescent="0.25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6"/>
        <v>0.37</v>
      </c>
      <c r="P2503" s="10">
        <f t="shared" si="157"/>
        <v>91.25</v>
      </c>
      <c r="Q2503" s="13" t="s">
        <v>8323</v>
      </c>
      <c r="R2503" s="13" t="s">
        <v>8326</v>
      </c>
      <c r="S2503" s="17">
        <f t="shared" si="158"/>
        <v>41890.086805555555</v>
      </c>
      <c r="T2503" s="17">
        <f t="shared" si="159"/>
        <v>41934.207638888889</v>
      </c>
    </row>
    <row r="2504" spans="1:20" ht="18.75" hidden="1" customHeight="1" x14ac:dyDescent="0.25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1.45</v>
      </c>
      <c r="P2504" s="10">
        <f t="shared" si="157"/>
        <v>21.38</v>
      </c>
      <c r="Q2504" s="13" t="s">
        <v>8327</v>
      </c>
      <c r="R2504" s="13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18.75" hidden="1" customHeight="1" x14ac:dyDescent="0.25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7.0000000000000007E-2</v>
      </c>
      <c r="P2505" s="10">
        <f t="shared" si="157"/>
        <v>80.67</v>
      </c>
      <c r="Q2505" s="13" t="s">
        <v>8308</v>
      </c>
      <c r="R2505" s="13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18.75" hidden="1" customHeight="1" x14ac:dyDescent="0.25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1.04</v>
      </c>
      <c r="P2506" s="10">
        <f t="shared" si="157"/>
        <v>55.77</v>
      </c>
      <c r="Q2506" s="13" t="s">
        <v>8327</v>
      </c>
      <c r="R2506" s="13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18.75" hidden="1" customHeight="1" x14ac:dyDescent="0.25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0.21</v>
      </c>
      <c r="P2507" s="10">
        <f t="shared" si="157"/>
        <v>180.5</v>
      </c>
      <c r="Q2507" s="13" t="s">
        <v>8321</v>
      </c>
      <c r="R2507" s="13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18.75" hidden="1" customHeight="1" x14ac:dyDescent="0.25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1.03</v>
      </c>
      <c r="P2508" s="10">
        <f t="shared" si="157"/>
        <v>120.17</v>
      </c>
      <c r="Q2508" s="13" t="s">
        <v>8323</v>
      </c>
      <c r="R2508" s="13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18.75" hidden="1" customHeight="1" x14ac:dyDescent="0.25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1.03</v>
      </c>
      <c r="P2509" s="10">
        <f t="shared" si="157"/>
        <v>26.67</v>
      </c>
      <c r="Q2509" s="13" t="s">
        <v>8323</v>
      </c>
      <c r="R2509" s="13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18.75" hidden="1" customHeight="1" x14ac:dyDescent="0.25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1.2</v>
      </c>
      <c r="P2510" s="10">
        <f t="shared" si="157"/>
        <v>55.23</v>
      </c>
      <c r="Q2510" s="13" t="s">
        <v>8323</v>
      </c>
      <c r="R2510" s="13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18.75" hidden="1" customHeight="1" x14ac:dyDescent="0.25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0.1</v>
      </c>
      <c r="P2511" s="10">
        <f t="shared" si="157"/>
        <v>44.69</v>
      </c>
      <c r="Q2511" s="13" t="s">
        <v>8308</v>
      </c>
      <c r="R2511" s="13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18.75" hidden="1" customHeight="1" x14ac:dyDescent="0.25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6"/>
        <v>0.6</v>
      </c>
      <c r="P2512" s="10">
        <f t="shared" si="157"/>
        <v>65</v>
      </c>
      <c r="Q2512" s="13" t="s">
        <v>8323</v>
      </c>
      <c r="R2512" s="13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18.75" hidden="1" customHeight="1" x14ac:dyDescent="0.25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6"/>
        <v>1.19</v>
      </c>
      <c r="P2513" s="10">
        <f t="shared" si="157"/>
        <v>27.5</v>
      </c>
      <c r="Q2513" s="13" t="s">
        <v>8323</v>
      </c>
      <c r="R2513" s="13" t="s">
        <v>8326</v>
      </c>
      <c r="S2513" s="17">
        <f t="shared" si="158"/>
        <v>42101.423541666663</v>
      </c>
      <c r="T2513" s="17">
        <f t="shared" si="159"/>
        <v>42131.423541666663</v>
      </c>
    </row>
    <row r="2514" spans="1:20" ht="18.75" hidden="1" customHeight="1" x14ac:dyDescent="0.25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6"/>
        <v>0.56999999999999995</v>
      </c>
      <c r="P2514" s="10">
        <f t="shared" si="157"/>
        <v>59.58</v>
      </c>
      <c r="Q2514" s="13" t="s">
        <v>8323</v>
      </c>
      <c r="R2514" s="13" t="s">
        <v>8326</v>
      </c>
      <c r="S2514" s="17">
        <f t="shared" si="158"/>
        <v>42061.963263888887</v>
      </c>
      <c r="T2514" s="17">
        <f t="shared" si="159"/>
        <v>42091.921597222223</v>
      </c>
    </row>
    <row r="2515" spans="1:20" ht="18.75" hidden="1" customHeight="1" x14ac:dyDescent="0.25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1.1499999999999999</v>
      </c>
      <c r="P2515" s="10">
        <f t="shared" si="157"/>
        <v>51</v>
      </c>
      <c r="Q2515" s="13" t="s">
        <v>8323</v>
      </c>
      <c r="R2515" s="13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18.75" customHeight="1" x14ac:dyDescent="0.25">
      <c r="A2516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1.3</v>
      </c>
      <c r="P2516" s="10">
        <f t="shared" si="157"/>
        <v>25.46</v>
      </c>
      <c r="Q2516" s="13" t="s">
        <v>8323</v>
      </c>
      <c r="R2516" s="13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18.75" hidden="1" customHeight="1" x14ac:dyDescent="0.25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0.28000000000000003</v>
      </c>
      <c r="P2517" s="10">
        <f t="shared" si="157"/>
        <v>19.239999999999998</v>
      </c>
      <c r="Q2517" s="13" t="s">
        <v>8308</v>
      </c>
      <c r="R2517" s="13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18.75" hidden="1" customHeight="1" x14ac:dyDescent="0.25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1.18</v>
      </c>
      <c r="P2518" s="10">
        <f t="shared" si="157"/>
        <v>29.58</v>
      </c>
      <c r="Q2518" s="13" t="s">
        <v>8323</v>
      </c>
      <c r="R2518" s="13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18.75" hidden="1" customHeight="1" x14ac:dyDescent="0.25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1.01</v>
      </c>
      <c r="P2519" s="10">
        <f t="shared" si="157"/>
        <v>33.57</v>
      </c>
      <c r="Q2519" s="13" t="s">
        <v>8323</v>
      </c>
      <c r="R2519" s="13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18.75" hidden="1" customHeight="1" x14ac:dyDescent="0.25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0.25</v>
      </c>
      <c r="P2520" s="10">
        <f t="shared" si="157"/>
        <v>46.73</v>
      </c>
      <c r="Q2520" s="13" t="s">
        <v>8311</v>
      </c>
      <c r="R2520" s="13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18.75" hidden="1" customHeight="1" x14ac:dyDescent="0.25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 s="10">
        <f t="shared" si="157"/>
        <v>100</v>
      </c>
      <c r="Q2521" s="13" t="s">
        <v>8308</v>
      </c>
      <c r="R2521" s="13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18.75" hidden="1" customHeight="1" x14ac:dyDescent="0.25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</v>
      </c>
      <c r="P2522" s="10">
        <f t="shared" si="157"/>
        <v>50</v>
      </c>
      <c r="Q2522" s="13" t="s">
        <v>8327</v>
      </c>
      <c r="R2522" s="13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18.75" hidden="1" customHeight="1" x14ac:dyDescent="0.25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1.39</v>
      </c>
      <c r="P2523" s="10">
        <f t="shared" si="157"/>
        <v>57.92</v>
      </c>
      <c r="Q2523" s="13" t="s">
        <v>8323</v>
      </c>
      <c r="R2523" s="1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18.75" hidden="1" customHeight="1" x14ac:dyDescent="0.25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0.01</v>
      </c>
      <c r="P2524" s="10">
        <f t="shared" si="157"/>
        <v>76.67</v>
      </c>
      <c r="Q2524" s="13" t="s">
        <v>8308</v>
      </c>
      <c r="R2524" s="13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18.75" hidden="1" customHeight="1" x14ac:dyDescent="0.25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6"/>
        <v>1.37</v>
      </c>
      <c r="P2525" s="10">
        <f t="shared" si="157"/>
        <v>45.6</v>
      </c>
      <c r="Q2525" s="13" t="s">
        <v>8321</v>
      </c>
      <c r="R2525" s="13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18.75" hidden="1" customHeight="1" x14ac:dyDescent="0.25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6"/>
        <v>0.05</v>
      </c>
      <c r="P2526" s="10">
        <f t="shared" si="157"/>
        <v>27.36</v>
      </c>
      <c r="Q2526" s="13" t="s">
        <v>8308</v>
      </c>
      <c r="R2526" s="13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18.75" hidden="1" customHeight="1" x14ac:dyDescent="0.25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1.37</v>
      </c>
      <c r="P2527" s="10">
        <f t="shared" si="157"/>
        <v>26.27</v>
      </c>
      <c r="Q2527" s="13" t="s">
        <v>8327</v>
      </c>
      <c r="R2527" s="13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18.75" hidden="1" customHeight="1" x14ac:dyDescent="0.25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1.1299999999999999</v>
      </c>
      <c r="P2528" s="10">
        <f t="shared" si="157"/>
        <v>23.45</v>
      </c>
      <c r="Q2528" s="13" t="s">
        <v>8327</v>
      </c>
      <c r="R2528" s="13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18.75" hidden="1" customHeight="1" x14ac:dyDescent="0.25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1.7</v>
      </c>
      <c r="P2529" s="10">
        <f t="shared" si="157"/>
        <v>39.97</v>
      </c>
      <c r="Q2529" s="13" t="s">
        <v>8327</v>
      </c>
      <c r="R2529" s="13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18.75" hidden="1" customHeight="1" x14ac:dyDescent="0.25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0.03</v>
      </c>
      <c r="P2530" s="10">
        <f t="shared" si="157"/>
        <v>37.67</v>
      </c>
      <c r="Q2530" s="13" t="s">
        <v>8316</v>
      </c>
      <c r="R2530" s="13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18.75" hidden="1" customHeight="1" x14ac:dyDescent="0.25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0.45</v>
      </c>
      <c r="P2531" s="10">
        <f t="shared" si="157"/>
        <v>56.42</v>
      </c>
      <c r="Q2531" s="13" t="s">
        <v>8313</v>
      </c>
      <c r="R2531" s="13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18.75" hidden="1" customHeight="1" x14ac:dyDescent="0.25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0.06</v>
      </c>
      <c r="P2532" s="10">
        <f t="shared" si="157"/>
        <v>52</v>
      </c>
      <c r="Q2532" s="13" t="s">
        <v>8321</v>
      </c>
      <c r="R2532" s="13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18.75" hidden="1" customHeight="1" x14ac:dyDescent="0.25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1.35</v>
      </c>
      <c r="P2533" s="10">
        <f t="shared" si="157"/>
        <v>51.92</v>
      </c>
      <c r="Q2533" s="13" t="s">
        <v>8313</v>
      </c>
      <c r="R2533" s="1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18.75" hidden="1" customHeight="1" x14ac:dyDescent="0.25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0.27</v>
      </c>
      <c r="P2534" s="10">
        <f t="shared" si="157"/>
        <v>51.62</v>
      </c>
      <c r="Q2534" s="13" t="s">
        <v>8323</v>
      </c>
      <c r="R2534" s="13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18.75" hidden="1" customHeight="1" x14ac:dyDescent="0.25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0.01</v>
      </c>
      <c r="P2535" s="10">
        <f t="shared" si="157"/>
        <v>47.86</v>
      </c>
      <c r="Q2535" s="13" t="s">
        <v>8308</v>
      </c>
      <c r="R2535" s="13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18.75" hidden="1" customHeight="1" x14ac:dyDescent="0.25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0.09</v>
      </c>
      <c r="P2536" s="10">
        <f t="shared" si="157"/>
        <v>41.75</v>
      </c>
      <c r="Q2536" s="13" t="s">
        <v>8308</v>
      </c>
      <c r="R2536" s="13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18.75" hidden="1" customHeight="1" x14ac:dyDescent="0.25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1.33</v>
      </c>
      <c r="P2537" s="10">
        <f t="shared" si="157"/>
        <v>51.23</v>
      </c>
      <c r="Q2537" s="13" t="s">
        <v>8323</v>
      </c>
      <c r="R2537" s="13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18.75" hidden="1" customHeight="1" x14ac:dyDescent="0.25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1.33</v>
      </c>
      <c r="P2538" s="10">
        <f t="shared" si="157"/>
        <v>26.61</v>
      </c>
      <c r="Q2538" s="13" t="s">
        <v>8323</v>
      </c>
      <c r="R2538" s="13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18.75" hidden="1" customHeight="1" x14ac:dyDescent="0.25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1.32</v>
      </c>
      <c r="P2539" s="10">
        <f t="shared" si="157"/>
        <v>36.67</v>
      </c>
      <c r="Q2539" s="13" t="s">
        <v>8323</v>
      </c>
      <c r="R2539" s="13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18.75" hidden="1" customHeight="1" x14ac:dyDescent="0.25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1.01</v>
      </c>
      <c r="P2540" s="10">
        <f t="shared" si="157"/>
        <v>41.13</v>
      </c>
      <c r="Q2540" s="13" t="s">
        <v>8323</v>
      </c>
      <c r="R2540" s="13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18.75" hidden="1" customHeight="1" x14ac:dyDescent="0.25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0.37</v>
      </c>
      <c r="P2541" s="10">
        <f t="shared" si="157"/>
        <v>46.93</v>
      </c>
      <c r="Q2541" s="13" t="s">
        <v>8323</v>
      </c>
      <c r="R2541" s="13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18.75" hidden="1" customHeight="1" x14ac:dyDescent="0.25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0.26</v>
      </c>
      <c r="P2542" s="10">
        <f t="shared" si="157"/>
        <v>218.33</v>
      </c>
      <c r="Q2542" s="13" t="s">
        <v>8313</v>
      </c>
      <c r="R2542" s="13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18.75" hidden="1" customHeight="1" x14ac:dyDescent="0.25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6"/>
        <v>0.14000000000000001</v>
      </c>
      <c r="P2543" s="10">
        <f t="shared" si="157"/>
        <v>65.099999999999994</v>
      </c>
      <c r="Q2543" s="13" t="s">
        <v>8313</v>
      </c>
      <c r="R2543" s="13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18.75" hidden="1" customHeight="1" x14ac:dyDescent="0.25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6"/>
        <v>0.13</v>
      </c>
      <c r="P2544" s="10">
        <f t="shared" si="157"/>
        <v>93</v>
      </c>
      <c r="Q2544" s="13" t="s">
        <v>8323</v>
      </c>
      <c r="R2544" s="13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t="18.75" hidden="1" customHeight="1" x14ac:dyDescent="0.25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6"/>
        <v>0.13</v>
      </c>
      <c r="P2545" s="10">
        <f t="shared" si="157"/>
        <v>65</v>
      </c>
      <c r="Q2545" s="13" t="s">
        <v>8311</v>
      </c>
      <c r="R2545" s="13" t="s">
        <v>8349</v>
      </c>
      <c r="S2545" s="17">
        <f t="shared" si="158"/>
        <v>42140.879259259258</v>
      </c>
      <c r="T2545" s="17">
        <f t="shared" si="159"/>
        <v>42185.879259259258</v>
      </c>
    </row>
    <row r="2546" spans="1:20" ht="18.75" hidden="1" customHeight="1" x14ac:dyDescent="0.25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6"/>
        <v>7.0000000000000007E-2</v>
      </c>
      <c r="P2546" s="10">
        <f t="shared" si="157"/>
        <v>216.67</v>
      </c>
      <c r="Q2546" s="13" t="s">
        <v>8327</v>
      </c>
      <c r="R2546" s="13" t="s">
        <v>8330</v>
      </c>
      <c r="S2546" s="17">
        <f t="shared" si="158"/>
        <v>42129.82540509259</v>
      </c>
      <c r="T2546" s="17">
        <f t="shared" si="159"/>
        <v>42186.25</v>
      </c>
    </row>
    <row r="2547" spans="1:20" ht="18.75" hidden="1" customHeight="1" x14ac:dyDescent="0.25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6"/>
        <v>0.11</v>
      </c>
      <c r="P2547" s="10">
        <f t="shared" si="157"/>
        <v>108.33</v>
      </c>
      <c r="Q2547" s="13" t="s">
        <v>8323</v>
      </c>
      <c r="R2547" s="13" t="s">
        <v>8326</v>
      </c>
      <c r="S2547" s="17">
        <f t="shared" si="158"/>
        <v>42672.955138888887</v>
      </c>
      <c r="T2547" s="17">
        <f t="shared" si="159"/>
        <v>42704.708333333328</v>
      </c>
    </row>
    <row r="2548" spans="1:20" ht="18.75" hidden="1" customHeight="1" x14ac:dyDescent="0.25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6"/>
        <v>1.3</v>
      </c>
      <c r="P2548" s="10">
        <f t="shared" si="157"/>
        <v>50</v>
      </c>
      <c r="Q2548" s="13" t="s">
        <v>8323</v>
      </c>
      <c r="R2548" s="13" t="s">
        <v>8326</v>
      </c>
      <c r="S2548" s="17">
        <f t="shared" si="158"/>
        <v>42053.106111111112</v>
      </c>
      <c r="T2548" s="17">
        <f t="shared" si="159"/>
        <v>42112.025694444441</v>
      </c>
    </row>
    <row r="2549" spans="1:20" ht="18.75" hidden="1" customHeight="1" x14ac:dyDescent="0.25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6"/>
        <v>1.3</v>
      </c>
      <c r="P2549" s="10">
        <f t="shared" si="157"/>
        <v>46.43</v>
      </c>
      <c r="Q2549" s="13" t="s">
        <v>8323</v>
      </c>
      <c r="R2549" s="13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18.75" hidden="1" customHeight="1" x14ac:dyDescent="0.25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6"/>
        <v>0.27</v>
      </c>
      <c r="P2550" s="10">
        <f t="shared" si="157"/>
        <v>46.43</v>
      </c>
      <c r="Q2550" s="13" t="s">
        <v>8323</v>
      </c>
      <c r="R2550" s="13" t="s">
        <v>8326</v>
      </c>
      <c r="S2550" s="17">
        <f t="shared" si="158"/>
        <v>41841.651597222226</v>
      </c>
      <c r="T2550" s="17">
        <f t="shared" si="159"/>
        <v>41881.229166666664</v>
      </c>
    </row>
    <row r="2551" spans="1:20" ht="18.75" hidden="1" customHeight="1" x14ac:dyDescent="0.25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0</v>
      </c>
      <c r="P2551" s="10">
        <f t="shared" si="157"/>
        <v>92.14</v>
      </c>
      <c r="Q2551" s="13" t="s">
        <v>8323</v>
      </c>
      <c r="R2551" s="13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18.75" hidden="1" customHeight="1" x14ac:dyDescent="0.25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0.16</v>
      </c>
      <c r="P2552" s="10">
        <f t="shared" si="157"/>
        <v>53.75</v>
      </c>
      <c r="Q2552" s="13" t="s">
        <v>8323</v>
      </c>
      <c r="R2552" s="13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18.75" hidden="1" customHeight="1" x14ac:dyDescent="0.25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0.31</v>
      </c>
      <c r="P2553" s="10">
        <f t="shared" si="157"/>
        <v>21.47</v>
      </c>
      <c r="Q2553" s="13" t="s">
        <v>8327</v>
      </c>
      <c r="R2553" s="1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18.75" hidden="1" customHeight="1" x14ac:dyDescent="0.25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6"/>
        <v>1.28</v>
      </c>
      <c r="P2554" s="10">
        <f t="shared" si="157"/>
        <v>21.37</v>
      </c>
      <c r="Q2554" s="13" t="s">
        <v>8327</v>
      </c>
      <c r="R2554" s="13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18.75" hidden="1" customHeight="1" x14ac:dyDescent="0.25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0.32</v>
      </c>
      <c r="P2555" s="10">
        <f t="shared" si="157"/>
        <v>40.06</v>
      </c>
      <c r="Q2555" s="13" t="s">
        <v>8323</v>
      </c>
      <c r="R2555" s="13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18.75" hidden="1" customHeight="1" x14ac:dyDescent="0.25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0.32</v>
      </c>
      <c r="P2556" s="10">
        <f t="shared" si="157"/>
        <v>33.74</v>
      </c>
      <c r="Q2556" s="13" t="s">
        <v>8323</v>
      </c>
      <c r="R2556" s="13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18.75" hidden="1" customHeight="1" x14ac:dyDescent="0.25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6"/>
        <v>0.21</v>
      </c>
      <c r="P2557" s="10">
        <f t="shared" si="157"/>
        <v>45.79</v>
      </c>
      <c r="Q2557" s="13" t="s">
        <v>8323</v>
      </c>
      <c r="R2557" s="13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18.75" hidden="1" customHeight="1" x14ac:dyDescent="0.25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0.01</v>
      </c>
      <c r="P2558" s="10">
        <f t="shared" si="157"/>
        <v>91.43</v>
      </c>
      <c r="Q2558" s="13" t="s">
        <v>8321</v>
      </c>
      <c r="R2558" s="13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18.75" hidden="1" customHeight="1" x14ac:dyDescent="0.25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0.03</v>
      </c>
      <c r="P2559" s="10">
        <f t="shared" si="157"/>
        <v>64</v>
      </c>
      <c r="Q2559" s="13" t="s">
        <v>8321</v>
      </c>
      <c r="R2559" s="13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18.75" hidden="1" customHeight="1" x14ac:dyDescent="0.25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0.18</v>
      </c>
      <c r="P2560" s="10">
        <f t="shared" si="157"/>
        <v>58.18</v>
      </c>
      <c r="Q2560" s="13" t="s">
        <v>8327</v>
      </c>
      <c r="R2560" s="13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18.75" hidden="1" customHeight="1" x14ac:dyDescent="0.25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1.28</v>
      </c>
      <c r="P2561" s="10">
        <f t="shared" si="157"/>
        <v>37.65</v>
      </c>
      <c r="Q2561" s="13" t="s">
        <v>8327</v>
      </c>
      <c r="R2561" s="13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18.75" hidden="1" customHeight="1" x14ac:dyDescent="0.25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1.28</v>
      </c>
      <c r="P2562" s="10">
        <f t="shared" si="157"/>
        <v>29.05</v>
      </c>
      <c r="Q2562" s="13" t="s">
        <v>8323</v>
      </c>
      <c r="R2562" s="13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18.75" hidden="1" customHeight="1" x14ac:dyDescent="0.25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ROUND(E2563/D2563,2)</f>
        <v>0.01</v>
      </c>
      <c r="P2563" s="10">
        <f t="shared" ref="P2563:P2626" si="161">ROUND(E2563/L2563,2)</f>
        <v>24.5</v>
      </c>
      <c r="Q2563" s="13" t="s">
        <v>8308</v>
      </c>
      <c r="R2563" s="1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18.75" hidden="1" customHeight="1" x14ac:dyDescent="0.25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0"/>
        <v>1.27</v>
      </c>
      <c r="P2564" s="10">
        <f t="shared" si="161"/>
        <v>37.409999999999997</v>
      </c>
      <c r="Q2564" s="13" t="s">
        <v>8321</v>
      </c>
      <c r="R2564" s="13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18.75" hidden="1" customHeight="1" x14ac:dyDescent="0.25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0"/>
        <v>0.01</v>
      </c>
      <c r="P2565" s="10">
        <f t="shared" si="161"/>
        <v>90.86</v>
      </c>
      <c r="Q2565" s="13" t="s">
        <v>8308</v>
      </c>
      <c r="R2565" s="13" t="s">
        <v>8310</v>
      </c>
      <c r="S2565" s="17">
        <f t="shared" si="162"/>
        <v>41913.521064814813</v>
      </c>
      <c r="T2565" s="17">
        <f t="shared" si="163"/>
        <v>41943.521064814813</v>
      </c>
    </row>
    <row r="2566" spans="1:20" ht="18.75" hidden="1" customHeight="1" x14ac:dyDescent="0.25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0"/>
        <v>1.06</v>
      </c>
      <c r="P2566" s="10">
        <f t="shared" si="161"/>
        <v>70.67</v>
      </c>
      <c r="Q2566" s="13" t="s">
        <v>8323</v>
      </c>
      <c r="R2566" s="13" t="s">
        <v>8324</v>
      </c>
      <c r="S2566" s="17">
        <f t="shared" si="162"/>
        <v>42465.16851851852</v>
      </c>
      <c r="T2566" s="17">
        <f t="shared" si="163"/>
        <v>42495.16851851852</v>
      </c>
    </row>
    <row r="2567" spans="1:20" ht="18.75" hidden="1" customHeight="1" x14ac:dyDescent="0.25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0.25</v>
      </c>
      <c r="P2567" s="10">
        <f t="shared" si="161"/>
        <v>57.73</v>
      </c>
      <c r="Q2567" s="13" t="s">
        <v>8327</v>
      </c>
      <c r="R2567" s="13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18.75" hidden="1" customHeight="1" x14ac:dyDescent="0.25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0"/>
        <v>1.81</v>
      </c>
      <c r="P2568" s="10">
        <f t="shared" si="161"/>
        <v>33.32</v>
      </c>
      <c r="Q2568" s="13" t="s">
        <v>8327</v>
      </c>
      <c r="R2568" s="13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18.75" hidden="1" customHeight="1" x14ac:dyDescent="0.25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0"/>
        <v>1.27</v>
      </c>
      <c r="P2569" s="10">
        <f t="shared" si="161"/>
        <v>22.61</v>
      </c>
      <c r="Q2569" s="13" t="s">
        <v>8323</v>
      </c>
      <c r="R2569" s="13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t="18.75" hidden="1" customHeight="1" x14ac:dyDescent="0.25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1.4</v>
      </c>
      <c r="P2570" s="10">
        <f t="shared" si="161"/>
        <v>28.73</v>
      </c>
      <c r="Q2570" s="13" t="s">
        <v>8321</v>
      </c>
      <c r="R2570" s="13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18.75" hidden="1" customHeight="1" x14ac:dyDescent="0.25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1.26</v>
      </c>
      <c r="P2571" s="10">
        <f t="shared" si="161"/>
        <v>17.53</v>
      </c>
      <c r="Q2571" s="13" t="s">
        <v>8323</v>
      </c>
      <c r="R2571" s="13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18.75" hidden="1" customHeight="1" x14ac:dyDescent="0.25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1.26</v>
      </c>
      <c r="P2572" s="10">
        <f t="shared" si="161"/>
        <v>78.88</v>
      </c>
      <c r="Q2572" s="13" t="s">
        <v>8323</v>
      </c>
      <c r="R2572" s="13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18.75" hidden="1" customHeight="1" x14ac:dyDescent="0.25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1.26</v>
      </c>
      <c r="P2573" s="10">
        <f t="shared" si="161"/>
        <v>31.5</v>
      </c>
      <c r="Q2573" s="13" t="s">
        <v>8321</v>
      </c>
      <c r="R2573" s="1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18.75" hidden="1" customHeight="1" x14ac:dyDescent="0.25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1.27</v>
      </c>
      <c r="P2574" s="10">
        <f t="shared" si="161"/>
        <v>62.8</v>
      </c>
      <c r="Q2574" s="13" t="s">
        <v>8308</v>
      </c>
      <c r="R2574" s="13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18.75" hidden="1" customHeight="1" x14ac:dyDescent="0.25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0.13</v>
      </c>
      <c r="P2575" s="10">
        <f t="shared" si="161"/>
        <v>25</v>
      </c>
      <c r="Q2575" s="13" t="s">
        <v>8313</v>
      </c>
      <c r="R2575" s="13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18.75" hidden="1" customHeight="1" x14ac:dyDescent="0.25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0.21</v>
      </c>
      <c r="P2576" s="10">
        <f t="shared" si="161"/>
        <v>52.08</v>
      </c>
      <c r="Q2576" s="13" t="s">
        <v>8323</v>
      </c>
      <c r="R2576" s="13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18.75" hidden="1" customHeight="1" x14ac:dyDescent="0.25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0.18</v>
      </c>
      <c r="P2577" s="10">
        <f t="shared" si="161"/>
        <v>36.590000000000003</v>
      </c>
      <c r="Q2577" s="13" t="s">
        <v>8323</v>
      </c>
      <c r="R2577" s="13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18.75" hidden="1" customHeight="1" x14ac:dyDescent="0.25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0.03</v>
      </c>
      <c r="P2578" s="10">
        <f t="shared" si="161"/>
        <v>88.71</v>
      </c>
      <c r="Q2578" s="13" t="s">
        <v>8308</v>
      </c>
      <c r="R2578" s="13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18.75" hidden="1" customHeight="1" x14ac:dyDescent="0.25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0"/>
        <v>1.24</v>
      </c>
      <c r="P2579" s="10">
        <f t="shared" si="161"/>
        <v>38.75</v>
      </c>
      <c r="Q2579" s="13" t="s">
        <v>8327</v>
      </c>
      <c r="R2579" s="13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t="18.75" hidden="1" customHeight="1" x14ac:dyDescent="0.25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0"/>
        <v>1.03</v>
      </c>
      <c r="P2580" s="10">
        <f t="shared" si="161"/>
        <v>56.36</v>
      </c>
      <c r="Q2580" s="13" t="s">
        <v>8327</v>
      </c>
      <c r="R2580" s="13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18.75" hidden="1" customHeight="1" x14ac:dyDescent="0.25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0"/>
        <v>0.11</v>
      </c>
      <c r="P2581" s="10">
        <f t="shared" si="161"/>
        <v>51.67</v>
      </c>
      <c r="Q2581" s="13" t="s">
        <v>8323</v>
      </c>
      <c r="R2581" s="13" t="s">
        <v>8326</v>
      </c>
      <c r="S2581" s="17">
        <f t="shared" si="162"/>
        <v>41983.752847222218</v>
      </c>
      <c r="T2581" s="17">
        <f t="shared" si="163"/>
        <v>42014.140972222223</v>
      </c>
    </row>
    <row r="2582" spans="1:20" ht="18.75" hidden="1" customHeight="1" x14ac:dyDescent="0.25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0"/>
        <v>0.48</v>
      </c>
      <c r="P2582" s="10">
        <f t="shared" si="161"/>
        <v>62</v>
      </c>
      <c r="Q2582" s="13" t="s">
        <v>8323</v>
      </c>
      <c r="R2582" s="13" t="s">
        <v>8326</v>
      </c>
      <c r="S2582" s="17">
        <f t="shared" si="162"/>
        <v>41830.858344907407</v>
      </c>
      <c r="T2582" s="17">
        <f t="shared" si="163"/>
        <v>41852.291666666664</v>
      </c>
    </row>
    <row r="2583" spans="1:20" ht="18.75" hidden="1" customHeight="1" x14ac:dyDescent="0.25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1.24</v>
      </c>
      <c r="P2583" s="10">
        <f t="shared" si="161"/>
        <v>29.43</v>
      </c>
      <c r="Q2583" s="13" t="s">
        <v>8323</v>
      </c>
      <c r="R2583" s="1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18.75" hidden="1" customHeight="1" x14ac:dyDescent="0.25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1.03</v>
      </c>
      <c r="P2584" s="10">
        <f t="shared" si="161"/>
        <v>205</v>
      </c>
      <c r="Q2584" s="13" t="s">
        <v>8308</v>
      </c>
      <c r="R2584" s="13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18.75" hidden="1" customHeight="1" x14ac:dyDescent="0.25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0.61</v>
      </c>
      <c r="P2585" s="10">
        <f t="shared" si="161"/>
        <v>203.67</v>
      </c>
      <c r="Q2585" s="13" t="s">
        <v>8323</v>
      </c>
      <c r="R2585" s="13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18.75" hidden="1" customHeight="1" x14ac:dyDescent="0.25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0"/>
        <v>1.22</v>
      </c>
      <c r="P2586" s="10">
        <f t="shared" si="161"/>
        <v>27.73</v>
      </c>
      <c r="Q2586" s="13" t="s">
        <v>8323</v>
      </c>
      <c r="R2586" s="13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18.75" hidden="1" customHeight="1" x14ac:dyDescent="0.25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1.02</v>
      </c>
      <c r="P2587" s="10">
        <f t="shared" si="161"/>
        <v>43.57</v>
      </c>
      <c r="Q2587" s="13" t="s">
        <v>8327</v>
      </c>
      <c r="R2587" s="13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18.75" hidden="1" customHeight="1" x14ac:dyDescent="0.25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0"/>
        <v>0.02</v>
      </c>
      <c r="P2588" s="10">
        <f t="shared" si="161"/>
        <v>67.78</v>
      </c>
      <c r="Q2588" s="13" t="s">
        <v>8323</v>
      </c>
      <c r="R2588" s="13" t="s">
        <v>8324</v>
      </c>
      <c r="S2588" s="17">
        <f t="shared" si="162"/>
        <v>42246.883784722217</v>
      </c>
      <c r="T2588" s="17">
        <f t="shared" si="163"/>
        <v>42276.883784722217</v>
      </c>
    </row>
    <row r="2589" spans="1:20" ht="18.75" hidden="1" customHeight="1" x14ac:dyDescent="0.25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1.22</v>
      </c>
      <c r="P2589" s="10">
        <f t="shared" si="161"/>
        <v>203.33</v>
      </c>
      <c r="Q2589" s="13" t="s">
        <v>8323</v>
      </c>
      <c r="R2589" s="13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18.75" hidden="1" customHeight="1" x14ac:dyDescent="0.25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0.02</v>
      </c>
      <c r="P2590" s="10">
        <f t="shared" si="161"/>
        <v>25.29</v>
      </c>
      <c r="Q2590" s="13" t="s">
        <v>8316</v>
      </c>
      <c r="R2590" s="13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18.75" hidden="1" customHeight="1" x14ac:dyDescent="0.25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1.21</v>
      </c>
      <c r="P2591" s="10">
        <f t="shared" si="161"/>
        <v>37.94</v>
      </c>
      <c r="Q2591" s="13" t="s">
        <v>8327</v>
      </c>
      <c r="R2591" s="13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18.75" hidden="1" customHeight="1" x14ac:dyDescent="0.25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1.21</v>
      </c>
      <c r="P2592" s="10">
        <f t="shared" si="161"/>
        <v>33.67</v>
      </c>
      <c r="Q2592" s="13" t="s">
        <v>8323</v>
      </c>
      <c r="R2592" s="13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18.75" hidden="1" customHeight="1" x14ac:dyDescent="0.25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0"/>
        <v>2.42</v>
      </c>
      <c r="P2593" s="10">
        <f t="shared" si="161"/>
        <v>24.2</v>
      </c>
      <c r="Q2593" s="13" t="s">
        <v>8323</v>
      </c>
      <c r="R2593" s="13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18.75" hidden="1" customHeight="1" x14ac:dyDescent="0.25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0"/>
        <v>2.42</v>
      </c>
      <c r="P2594" s="10">
        <f t="shared" si="161"/>
        <v>43.21</v>
      </c>
      <c r="Q2594" s="13" t="s">
        <v>8323</v>
      </c>
      <c r="R2594" s="13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18.75" hidden="1" customHeight="1" x14ac:dyDescent="0.25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0"/>
        <v>0</v>
      </c>
      <c r="P2595" s="10">
        <f t="shared" si="161"/>
        <v>201.67</v>
      </c>
      <c r="Q2595" s="13" t="s">
        <v>8323</v>
      </c>
      <c r="R2595" s="13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18.75" hidden="1" customHeight="1" x14ac:dyDescent="0.25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0"/>
        <v>1</v>
      </c>
      <c r="P2596" s="10">
        <f t="shared" si="161"/>
        <v>46.23</v>
      </c>
      <c r="Q2596" s="13" t="s">
        <v>8321</v>
      </c>
      <c r="R2596" s="13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18.75" hidden="1" customHeight="1" x14ac:dyDescent="0.25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0"/>
        <v>0.06</v>
      </c>
      <c r="P2597" s="10">
        <f t="shared" si="161"/>
        <v>50.08</v>
      </c>
      <c r="Q2597" s="13" t="s">
        <v>8316</v>
      </c>
      <c r="R2597" s="13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18.75" hidden="1" customHeight="1" x14ac:dyDescent="0.25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0"/>
        <v>1</v>
      </c>
      <c r="P2598" s="10">
        <f t="shared" si="161"/>
        <v>27.27</v>
      </c>
      <c r="Q2598" s="13" t="s">
        <v>8321</v>
      </c>
      <c r="R2598" s="13" t="s">
        <v>8332</v>
      </c>
      <c r="S2598" s="17">
        <f t="shared" si="162"/>
        <v>41995.752986111111</v>
      </c>
      <c r="T2598" s="17">
        <f t="shared" si="163"/>
        <v>42034.708333333328</v>
      </c>
    </row>
    <row r="2599" spans="1:20" ht="18.75" hidden="1" customHeight="1" x14ac:dyDescent="0.25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0"/>
        <v>1.2</v>
      </c>
      <c r="P2599" s="10">
        <f t="shared" si="161"/>
        <v>60</v>
      </c>
      <c r="Q2599" s="13" t="s">
        <v>8321</v>
      </c>
      <c r="R2599" s="13" t="s">
        <v>8343</v>
      </c>
      <c r="S2599" s="17">
        <f t="shared" si="162"/>
        <v>40612.695208333331</v>
      </c>
      <c r="T2599" s="17">
        <f t="shared" si="163"/>
        <v>40636.041666666664</v>
      </c>
    </row>
    <row r="2600" spans="1:20" ht="18.75" hidden="1" customHeight="1" x14ac:dyDescent="0.25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0"/>
        <v>1.2</v>
      </c>
      <c r="P2600" s="10">
        <f t="shared" si="161"/>
        <v>42.86</v>
      </c>
      <c r="Q2600" s="13" t="s">
        <v>8321</v>
      </c>
      <c r="R2600" s="13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18.75" hidden="1" customHeight="1" x14ac:dyDescent="0.25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0"/>
        <v>0.03</v>
      </c>
      <c r="P2601" s="10">
        <f t="shared" si="161"/>
        <v>75</v>
      </c>
      <c r="Q2601" s="13" t="s">
        <v>8311</v>
      </c>
      <c r="R2601" s="13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18.75" hidden="1" customHeight="1" x14ac:dyDescent="0.25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2.99</v>
      </c>
      <c r="P2602" s="10">
        <f t="shared" si="161"/>
        <v>35.119999999999997</v>
      </c>
      <c r="Q2602" s="13" t="s">
        <v>8316</v>
      </c>
      <c r="R2602" s="13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18.75" hidden="1" customHeight="1" x14ac:dyDescent="0.25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2.38</v>
      </c>
      <c r="P2603" s="10">
        <f t="shared" si="161"/>
        <v>33.06</v>
      </c>
      <c r="Q2603" s="13" t="s">
        <v>8311</v>
      </c>
      <c r="R2603" s="1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18.75" hidden="1" customHeight="1" x14ac:dyDescent="0.25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1.69</v>
      </c>
      <c r="P2604" s="10">
        <f t="shared" si="161"/>
        <v>45.62</v>
      </c>
      <c r="Q2604" s="13" t="s">
        <v>8323</v>
      </c>
      <c r="R2604" s="13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18.75" hidden="1" customHeight="1" x14ac:dyDescent="0.25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1.08</v>
      </c>
      <c r="P2605" s="10">
        <f t="shared" si="161"/>
        <v>28.19</v>
      </c>
      <c r="Q2605" s="13" t="s">
        <v>8323</v>
      </c>
      <c r="R2605" s="13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18.75" hidden="1" customHeight="1" x14ac:dyDescent="0.25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0.03</v>
      </c>
      <c r="P2606" s="10">
        <f t="shared" si="161"/>
        <v>73.88</v>
      </c>
      <c r="Q2606" s="13" t="s">
        <v>8313</v>
      </c>
      <c r="R2606" s="13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18.75" hidden="1" customHeight="1" x14ac:dyDescent="0.25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0.04</v>
      </c>
      <c r="P2607" s="10">
        <f t="shared" si="161"/>
        <v>45.39</v>
      </c>
      <c r="Q2607" s="13" t="s">
        <v>8308</v>
      </c>
      <c r="R2607" s="13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18.75" hidden="1" customHeight="1" x14ac:dyDescent="0.25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 s="10">
        <f t="shared" si="161"/>
        <v>84.29</v>
      </c>
      <c r="Q2608" s="13" t="s">
        <v>8308</v>
      </c>
      <c r="R2608" s="13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18.75" hidden="1" customHeight="1" x14ac:dyDescent="0.25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0"/>
        <v>0.2</v>
      </c>
      <c r="P2609" s="10">
        <f t="shared" si="161"/>
        <v>25.52</v>
      </c>
      <c r="Q2609" s="13" t="s">
        <v>8323</v>
      </c>
      <c r="R2609" s="13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18.75" customHeight="1" x14ac:dyDescent="0.25">
      <c r="A2610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0"/>
        <v>0.12</v>
      </c>
      <c r="P2610" s="10">
        <f t="shared" si="161"/>
        <v>24.46</v>
      </c>
      <c r="Q2610" s="13" t="s">
        <v>8323</v>
      </c>
      <c r="R2610" s="13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18.75" hidden="1" customHeight="1" x14ac:dyDescent="0.25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1.67</v>
      </c>
      <c r="P2611" s="10">
        <f t="shared" si="161"/>
        <v>17.239999999999998</v>
      </c>
      <c r="Q2611" s="13" t="s">
        <v>8327</v>
      </c>
      <c r="R2611" s="13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18.75" hidden="1" customHeight="1" x14ac:dyDescent="0.25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0.02</v>
      </c>
      <c r="P2612" s="10">
        <f t="shared" si="161"/>
        <v>25.43</v>
      </c>
      <c r="Q2612" s="13" t="s">
        <v>8316</v>
      </c>
      <c r="R2612" s="13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18.75" hidden="1" customHeight="1" x14ac:dyDescent="0.25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0.03</v>
      </c>
      <c r="P2613" s="10">
        <f t="shared" si="161"/>
        <v>65</v>
      </c>
      <c r="Q2613" s="13" t="s">
        <v>8319</v>
      </c>
      <c r="R2613" s="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18.75" hidden="1" customHeight="1" x14ac:dyDescent="0.25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1.05</v>
      </c>
      <c r="P2614" s="10">
        <f t="shared" si="161"/>
        <v>29</v>
      </c>
      <c r="Q2614" s="13" t="s">
        <v>8323</v>
      </c>
      <c r="R2614" s="13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18.75" hidden="1" customHeight="1" x14ac:dyDescent="0.25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0.28999999999999998</v>
      </c>
      <c r="P2615" s="10">
        <f t="shared" si="161"/>
        <v>44.31</v>
      </c>
      <c r="Q2615" s="13" t="s">
        <v>8323</v>
      </c>
      <c r="R2615" s="13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18.75" hidden="1" customHeight="1" x14ac:dyDescent="0.25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0.1</v>
      </c>
      <c r="P2616" s="10">
        <f t="shared" si="161"/>
        <v>71.25</v>
      </c>
      <c r="Q2616" s="13" t="s">
        <v>8321</v>
      </c>
      <c r="R2616" s="13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18.75" hidden="1" customHeight="1" x14ac:dyDescent="0.25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0.14000000000000001</v>
      </c>
      <c r="P2617" s="10">
        <f t="shared" si="161"/>
        <v>43.85</v>
      </c>
      <c r="Q2617" s="13" t="s">
        <v>8311</v>
      </c>
      <c r="R2617" s="13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18.75" hidden="1" customHeight="1" x14ac:dyDescent="0.25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1.1399999999999999</v>
      </c>
      <c r="P2618" s="10">
        <f t="shared" si="161"/>
        <v>40.71</v>
      </c>
      <c r="Q2618" s="13" t="s">
        <v>8323</v>
      </c>
      <c r="R2618" s="13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18.75" hidden="1" customHeight="1" x14ac:dyDescent="0.25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1.1399999999999999</v>
      </c>
      <c r="P2619" s="10">
        <f t="shared" si="161"/>
        <v>27.14</v>
      </c>
      <c r="Q2619" s="13" t="s">
        <v>8323</v>
      </c>
      <c r="R2619" s="13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18.75" hidden="1" customHeight="1" x14ac:dyDescent="0.25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2.2799999999999998</v>
      </c>
      <c r="P2620" s="10">
        <f t="shared" si="161"/>
        <v>57</v>
      </c>
      <c r="Q2620" s="13" t="s">
        <v>8323</v>
      </c>
      <c r="R2620" s="13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18.75" hidden="1" customHeight="1" x14ac:dyDescent="0.25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0.09</v>
      </c>
      <c r="P2621" s="10">
        <f t="shared" si="161"/>
        <v>80.709999999999994</v>
      </c>
      <c r="Q2621" s="13" t="s">
        <v>8323</v>
      </c>
      <c r="R2621" s="13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18.75" customHeight="1" x14ac:dyDescent="0.25">
      <c r="A2622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1.1299999999999999</v>
      </c>
      <c r="P2622" s="10">
        <f t="shared" si="161"/>
        <v>37.67</v>
      </c>
      <c r="Q2622" s="13" t="s">
        <v>8323</v>
      </c>
      <c r="R2622" s="13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18.75" hidden="1" customHeight="1" x14ac:dyDescent="0.25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1.1299999999999999</v>
      </c>
      <c r="P2623" s="10">
        <f t="shared" si="161"/>
        <v>19.47</v>
      </c>
      <c r="Q2623" s="13" t="s">
        <v>8321</v>
      </c>
      <c r="R2623" s="1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18.75" hidden="1" customHeight="1" x14ac:dyDescent="0.25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1.1299999999999999</v>
      </c>
      <c r="P2624" s="10">
        <f t="shared" si="161"/>
        <v>12.53</v>
      </c>
      <c r="Q2624" s="13" t="s">
        <v>8327</v>
      </c>
      <c r="R2624" s="13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18.75" hidden="1" customHeight="1" x14ac:dyDescent="0.25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0.28000000000000003</v>
      </c>
      <c r="P2625" s="10">
        <f t="shared" si="161"/>
        <v>51</v>
      </c>
      <c r="Q2625" s="13" t="s">
        <v>8323</v>
      </c>
      <c r="R2625" s="13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18.75" hidden="1" customHeight="1" x14ac:dyDescent="0.25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0"/>
        <v>0.22</v>
      </c>
      <c r="P2626" s="10">
        <f t="shared" si="161"/>
        <v>56</v>
      </c>
      <c r="Q2626" s="13" t="s">
        <v>8321</v>
      </c>
      <c r="R2626" s="13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18.75" hidden="1" customHeight="1" x14ac:dyDescent="0.25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ROUND(E2627/D2627,2)</f>
        <v>0.1</v>
      </c>
      <c r="P2627" s="10">
        <f t="shared" ref="P2627:P2690" si="165">ROUND(E2627/L2627,2)</f>
        <v>62.22</v>
      </c>
      <c r="Q2627" s="13" t="s">
        <v>8327</v>
      </c>
      <c r="R2627" s="13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18.75" hidden="1" customHeight="1" x14ac:dyDescent="0.25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4"/>
        <v>0</v>
      </c>
      <c r="P2628" s="10">
        <f t="shared" si="165"/>
        <v>50.91</v>
      </c>
      <c r="Q2628" s="13" t="s">
        <v>8316</v>
      </c>
      <c r="R2628" s="13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18.75" hidden="1" customHeight="1" x14ac:dyDescent="0.25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1.24</v>
      </c>
      <c r="P2629" s="10">
        <f t="shared" si="165"/>
        <v>43</v>
      </c>
      <c r="Q2629" s="13" t="s">
        <v>8327</v>
      </c>
      <c r="R2629" s="13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18.75" hidden="1" customHeight="1" x14ac:dyDescent="0.25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1.59</v>
      </c>
      <c r="P2630" s="10">
        <f t="shared" si="165"/>
        <v>18</v>
      </c>
      <c r="Q2630" s="13" t="s">
        <v>8323</v>
      </c>
      <c r="R2630" s="13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18.75" hidden="1" customHeight="1" x14ac:dyDescent="0.25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1.85</v>
      </c>
      <c r="P2631" s="10">
        <f t="shared" si="165"/>
        <v>50.45</v>
      </c>
      <c r="Q2631" s="13" t="s">
        <v>8327</v>
      </c>
      <c r="R2631" s="13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18.75" hidden="1" customHeight="1" x14ac:dyDescent="0.25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4"/>
        <v>0.28000000000000003</v>
      </c>
      <c r="P2632" s="10">
        <f t="shared" si="165"/>
        <v>55.3</v>
      </c>
      <c r="Q2632" s="13" t="s">
        <v>8308</v>
      </c>
      <c r="R2632" s="13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t="18.75" hidden="1" customHeight="1" x14ac:dyDescent="0.25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4"/>
        <v>0.11</v>
      </c>
      <c r="P2633" s="10">
        <f t="shared" si="165"/>
        <v>69.13</v>
      </c>
      <c r="Q2633" s="13" t="s">
        <v>8313</v>
      </c>
      <c r="R2633" s="13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18.75" hidden="1" customHeight="1" x14ac:dyDescent="0.25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1.1000000000000001</v>
      </c>
      <c r="P2634" s="10">
        <f t="shared" si="165"/>
        <v>42.38</v>
      </c>
      <c r="Q2634" s="13" t="s">
        <v>8327</v>
      </c>
      <c r="R2634" s="13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18.75" hidden="1" customHeight="1" x14ac:dyDescent="0.25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4"/>
        <v>1.1000000000000001</v>
      </c>
      <c r="P2635" s="10">
        <f t="shared" si="165"/>
        <v>50</v>
      </c>
      <c r="Q2635" s="13" t="s">
        <v>8327</v>
      </c>
      <c r="R2635" s="13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18.75" hidden="1" customHeight="1" x14ac:dyDescent="0.25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4"/>
        <v>0.11</v>
      </c>
      <c r="P2636" s="10">
        <f t="shared" si="165"/>
        <v>39.29</v>
      </c>
      <c r="Q2636" s="13" t="s">
        <v>8311</v>
      </c>
      <c r="R2636" s="13" t="s">
        <v>8356</v>
      </c>
      <c r="S2636" s="17">
        <f t="shared" si="166"/>
        <v>40855.765092592592</v>
      </c>
      <c r="T2636" s="17">
        <f t="shared" si="167"/>
        <v>40895.765092592592</v>
      </c>
    </row>
    <row r="2637" spans="1:20" ht="18.75" hidden="1" customHeight="1" x14ac:dyDescent="0.25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4"/>
        <v>0.05</v>
      </c>
      <c r="P2637" s="10">
        <f t="shared" si="165"/>
        <v>183.33</v>
      </c>
      <c r="Q2637" s="13" t="s">
        <v>8323</v>
      </c>
      <c r="R2637" s="13" t="s">
        <v>8326</v>
      </c>
      <c r="S2637" s="17">
        <f t="shared" si="166"/>
        <v>42258.646504629629</v>
      </c>
      <c r="T2637" s="17">
        <f t="shared" si="167"/>
        <v>42288.645196759258</v>
      </c>
    </row>
    <row r="2638" spans="1:20" ht="18.75" hidden="1" customHeight="1" x14ac:dyDescent="0.25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4"/>
        <v>1.1000000000000001</v>
      </c>
      <c r="P2638" s="10">
        <f t="shared" si="165"/>
        <v>55</v>
      </c>
      <c r="Q2638" s="13" t="s">
        <v>8323</v>
      </c>
      <c r="R2638" s="13" t="s">
        <v>8326</v>
      </c>
      <c r="S2638" s="17">
        <f t="shared" si="166"/>
        <v>42020.846666666665</v>
      </c>
      <c r="T2638" s="17">
        <f t="shared" si="167"/>
        <v>42037.207638888889</v>
      </c>
    </row>
    <row r="2639" spans="1:20" ht="18.75" hidden="1" customHeight="1" x14ac:dyDescent="0.25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4"/>
        <v>0.11</v>
      </c>
      <c r="P2639" s="10">
        <f t="shared" si="165"/>
        <v>45.83</v>
      </c>
      <c r="Q2639" s="13" t="s">
        <v>8323</v>
      </c>
      <c r="R2639" s="13" t="s">
        <v>8326</v>
      </c>
      <c r="S2639" s="17">
        <f t="shared" si="166"/>
        <v>42233.671747685185</v>
      </c>
      <c r="T2639" s="17">
        <f t="shared" si="167"/>
        <v>42278.541666666672</v>
      </c>
    </row>
    <row r="2640" spans="1:20" ht="18.75" hidden="1" customHeight="1" x14ac:dyDescent="0.25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1.82</v>
      </c>
      <c r="P2640" s="10">
        <f t="shared" si="165"/>
        <v>34.130000000000003</v>
      </c>
      <c r="Q2640" s="13" t="s">
        <v>8319</v>
      </c>
      <c r="R2640" s="13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18.75" hidden="1" customHeight="1" x14ac:dyDescent="0.25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4"/>
        <v>1.56</v>
      </c>
      <c r="P2641" s="10">
        <f t="shared" si="165"/>
        <v>28.68</v>
      </c>
      <c r="Q2641" s="13" t="s">
        <v>8327</v>
      </c>
      <c r="R2641" s="13" t="s">
        <v>8331</v>
      </c>
      <c r="S2641" s="17">
        <f t="shared" si="166"/>
        <v>41120.882881944446</v>
      </c>
      <c r="T2641" s="17">
        <f t="shared" si="167"/>
        <v>41128.709027777775</v>
      </c>
    </row>
    <row r="2642" spans="1:20" ht="18.75" hidden="1" customHeight="1" x14ac:dyDescent="0.25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4"/>
        <v>2.1800000000000002</v>
      </c>
      <c r="P2642" s="10">
        <f t="shared" si="165"/>
        <v>19.46</v>
      </c>
      <c r="Q2642" s="13" t="s">
        <v>8327</v>
      </c>
      <c r="R2642" s="13" t="s">
        <v>8336</v>
      </c>
      <c r="S2642" s="17">
        <f t="shared" si="166"/>
        <v>42609.311990740738</v>
      </c>
      <c r="T2642" s="17">
        <f t="shared" si="167"/>
        <v>42668.791666666672</v>
      </c>
    </row>
    <row r="2643" spans="1:20" ht="18.75" hidden="1" customHeight="1" x14ac:dyDescent="0.25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4"/>
        <v>1.0900000000000001</v>
      </c>
      <c r="P2643" s="10">
        <f t="shared" si="165"/>
        <v>36.33</v>
      </c>
      <c r="Q2643" s="13" t="s">
        <v>8323</v>
      </c>
      <c r="R2643" s="13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18.75" hidden="1" customHeight="1" x14ac:dyDescent="0.25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0.27</v>
      </c>
      <c r="P2644" s="10">
        <f t="shared" si="165"/>
        <v>38.71</v>
      </c>
      <c r="Q2644" s="13" t="s">
        <v>8323</v>
      </c>
      <c r="R2644" s="13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18.75" hidden="1" customHeight="1" x14ac:dyDescent="0.25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0.05</v>
      </c>
      <c r="P2645" s="10">
        <f t="shared" si="165"/>
        <v>60.11</v>
      </c>
      <c r="Q2645" s="13" t="s">
        <v>8323</v>
      </c>
      <c r="R2645" s="13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18.75" hidden="1" customHeight="1" x14ac:dyDescent="0.25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1.08</v>
      </c>
      <c r="P2646" s="10">
        <f t="shared" si="165"/>
        <v>33.75</v>
      </c>
      <c r="Q2646" s="13" t="s">
        <v>8323</v>
      </c>
      <c r="R2646" s="13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18.75" hidden="1" customHeight="1" x14ac:dyDescent="0.25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1.08</v>
      </c>
      <c r="P2647" s="10">
        <f t="shared" si="165"/>
        <v>33.75</v>
      </c>
      <c r="Q2647" s="13" t="s">
        <v>8323</v>
      </c>
      <c r="R2647" s="13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18.75" hidden="1" customHeight="1" x14ac:dyDescent="0.25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1.07</v>
      </c>
      <c r="P2648" s="10">
        <f t="shared" si="165"/>
        <v>35.799999999999997</v>
      </c>
      <c r="Q2648" s="13" t="s">
        <v>8323</v>
      </c>
      <c r="R2648" s="13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18.75" hidden="1" customHeight="1" x14ac:dyDescent="0.25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1.06</v>
      </c>
      <c r="P2649" s="10">
        <f t="shared" si="165"/>
        <v>58.9</v>
      </c>
      <c r="Q2649" s="13" t="s">
        <v>8323</v>
      </c>
      <c r="R2649" s="13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18.75" hidden="1" customHeight="1" x14ac:dyDescent="0.25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0.09</v>
      </c>
      <c r="P2650" s="10">
        <f t="shared" si="165"/>
        <v>44.17</v>
      </c>
      <c r="Q2650" s="13" t="s">
        <v>8319</v>
      </c>
      <c r="R2650" s="13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18.75" hidden="1" customHeight="1" x14ac:dyDescent="0.25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0.11</v>
      </c>
      <c r="P2651" s="10">
        <f t="shared" si="165"/>
        <v>48.18</v>
      </c>
      <c r="Q2651" s="13" t="s">
        <v>8319</v>
      </c>
      <c r="R2651" s="13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18.75" hidden="1" customHeight="1" x14ac:dyDescent="0.25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1.06</v>
      </c>
      <c r="P2652" s="10">
        <f t="shared" si="165"/>
        <v>75.709999999999994</v>
      </c>
      <c r="Q2652" s="13" t="s">
        <v>8323</v>
      </c>
      <c r="R2652" s="13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18.75" hidden="1" customHeight="1" x14ac:dyDescent="0.25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1.05</v>
      </c>
      <c r="P2653" s="10">
        <f t="shared" si="165"/>
        <v>21.1</v>
      </c>
      <c r="Q2653" s="13" t="s">
        <v>8323</v>
      </c>
      <c r="R2653" s="1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18.75" hidden="1" customHeight="1" x14ac:dyDescent="0.25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0.11</v>
      </c>
      <c r="P2654" s="10">
        <f t="shared" si="165"/>
        <v>47.91</v>
      </c>
      <c r="Q2654" s="13" t="s">
        <v>8323</v>
      </c>
      <c r="R2654" s="13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18.75" hidden="1" customHeight="1" x14ac:dyDescent="0.25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1.05</v>
      </c>
      <c r="P2655" s="10">
        <f t="shared" si="165"/>
        <v>15</v>
      </c>
      <c r="Q2655" s="13" t="s">
        <v>8321</v>
      </c>
      <c r="R2655" s="13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18.75" hidden="1" customHeight="1" x14ac:dyDescent="0.25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4"/>
        <v>1.75</v>
      </c>
      <c r="P2656" s="10">
        <f t="shared" si="165"/>
        <v>29.17</v>
      </c>
      <c r="Q2656" s="13" t="s">
        <v>8323</v>
      </c>
      <c r="R2656" s="13" t="s">
        <v>8326</v>
      </c>
      <c r="S2656" s="17">
        <f t="shared" si="166"/>
        <v>41889.768229166664</v>
      </c>
      <c r="T2656" s="17">
        <f t="shared" si="167"/>
        <v>41919.768229166664</v>
      </c>
    </row>
    <row r="2657" spans="1:20" ht="18.75" hidden="1" customHeight="1" x14ac:dyDescent="0.25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4"/>
        <v>1.05</v>
      </c>
      <c r="P2657" s="10">
        <f t="shared" si="165"/>
        <v>75</v>
      </c>
      <c r="Q2657" s="13" t="s">
        <v>8323</v>
      </c>
      <c r="R2657" s="13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18.75" hidden="1" customHeight="1" x14ac:dyDescent="0.25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0.05</v>
      </c>
      <c r="P2658" s="10">
        <f t="shared" si="165"/>
        <v>57.89</v>
      </c>
      <c r="Q2658" s="13" t="s">
        <v>8323</v>
      </c>
      <c r="R2658" s="13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18.75" hidden="1" customHeight="1" x14ac:dyDescent="0.25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4"/>
        <v>1.04</v>
      </c>
      <c r="P2659" s="10">
        <f t="shared" si="165"/>
        <v>32.5</v>
      </c>
      <c r="Q2659" s="13" t="s">
        <v>8327</v>
      </c>
      <c r="R2659" s="13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18.75" hidden="1" customHeight="1" x14ac:dyDescent="0.25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4"/>
        <v>0.03</v>
      </c>
      <c r="P2660" s="10">
        <f t="shared" si="165"/>
        <v>65</v>
      </c>
      <c r="Q2660" s="13" t="s">
        <v>8327</v>
      </c>
      <c r="R2660" s="13" t="s">
        <v>8350</v>
      </c>
      <c r="S2660" s="17">
        <f t="shared" si="166"/>
        <v>41081.69027777778</v>
      </c>
      <c r="T2660" s="17">
        <f t="shared" si="167"/>
        <v>41113.166666666664</v>
      </c>
    </row>
    <row r="2661" spans="1:20" ht="18.75" hidden="1" customHeight="1" x14ac:dyDescent="0.25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4"/>
        <v>1.04</v>
      </c>
      <c r="P2661" s="10">
        <f t="shared" si="165"/>
        <v>47.27</v>
      </c>
      <c r="Q2661" s="13" t="s">
        <v>8327</v>
      </c>
      <c r="R2661" s="13" t="s">
        <v>8331</v>
      </c>
      <c r="S2661" s="17">
        <f t="shared" si="166"/>
        <v>42430.702210648145</v>
      </c>
      <c r="T2661" s="17">
        <f t="shared" si="167"/>
        <v>42460.660543981481</v>
      </c>
    </row>
    <row r="2662" spans="1:20" ht="18.75" hidden="1" customHeight="1" x14ac:dyDescent="0.25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4"/>
        <v>1.04</v>
      </c>
      <c r="P2662" s="10">
        <f t="shared" si="165"/>
        <v>57.78</v>
      </c>
      <c r="Q2662" s="13" t="s">
        <v>8323</v>
      </c>
      <c r="R2662" s="13" t="s">
        <v>8326</v>
      </c>
      <c r="S2662" s="17">
        <f t="shared" si="166"/>
        <v>41828.646319444444</v>
      </c>
      <c r="T2662" s="17">
        <f t="shared" si="167"/>
        <v>41861.665972222225</v>
      </c>
    </row>
    <row r="2663" spans="1:20" ht="18.75" hidden="1" customHeight="1" x14ac:dyDescent="0.25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4"/>
        <v>0.03</v>
      </c>
      <c r="P2663" s="10">
        <f t="shared" si="165"/>
        <v>47.27</v>
      </c>
      <c r="Q2663" s="13" t="s">
        <v>8323</v>
      </c>
      <c r="R2663" s="13" t="s">
        <v>8326</v>
      </c>
      <c r="S2663" s="17">
        <f t="shared" si="166"/>
        <v>42679.958472222221</v>
      </c>
      <c r="T2663" s="17">
        <f t="shared" si="167"/>
        <v>42710.207638888889</v>
      </c>
    </row>
    <row r="2664" spans="1:20" ht="18.75" hidden="1" customHeight="1" x14ac:dyDescent="0.25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1.04</v>
      </c>
      <c r="P2664" s="10">
        <f t="shared" si="165"/>
        <v>34.6</v>
      </c>
      <c r="Q2664" s="13" t="s">
        <v>8327</v>
      </c>
      <c r="R2664" s="13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18.75" hidden="1" customHeight="1" x14ac:dyDescent="0.25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1.03</v>
      </c>
      <c r="P2665" s="10">
        <f t="shared" si="165"/>
        <v>51.6</v>
      </c>
      <c r="Q2665" s="13" t="s">
        <v>8327</v>
      </c>
      <c r="R2665" s="13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18.75" hidden="1" customHeight="1" x14ac:dyDescent="0.25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0.02</v>
      </c>
      <c r="P2666" s="10">
        <f t="shared" si="165"/>
        <v>84.83</v>
      </c>
      <c r="Q2666" s="13" t="s">
        <v>8313</v>
      </c>
      <c r="R2666" s="13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18.75" hidden="1" customHeight="1" x14ac:dyDescent="0.25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0.17</v>
      </c>
      <c r="P2667" s="10">
        <f t="shared" si="165"/>
        <v>101.8</v>
      </c>
      <c r="Q2667" s="13" t="s">
        <v>8313</v>
      </c>
      <c r="R2667" s="13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18.75" hidden="1" customHeight="1" x14ac:dyDescent="0.25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0.05</v>
      </c>
      <c r="P2668" s="10">
        <f t="shared" si="165"/>
        <v>84.33</v>
      </c>
      <c r="Q2668" s="13" t="s">
        <v>8311</v>
      </c>
      <c r="R2668" s="13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18.75" hidden="1" customHeight="1" x14ac:dyDescent="0.25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2.02</v>
      </c>
      <c r="P2669" s="10">
        <f t="shared" si="165"/>
        <v>29.71</v>
      </c>
      <c r="Q2669" s="13" t="s">
        <v>8323</v>
      </c>
      <c r="R2669" s="13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18.75" hidden="1" customHeight="1" x14ac:dyDescent="0.25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0.2</v>
      </c>
      <c r="P2670" s="10">
        <f t="shared" si="165"/>
        <v>50.4</v>
      </c>
      <c r="Q2670" s="13" t="s">
        <v>8323</v>
      </c>
      <c r="R2670" s="13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18.75" hidden="1" customHeight="1" x14ac:dyDescent="0.25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1.44</v>
      </c>
      <c r="P2671" s="10">
        <f t="shared" si="165"/>
        <v>22.91</v>
      </c>
      <c r="Q2671" s="13" t="s">
        <v>8323</v>
      </c>
      <c r="R2671" s="13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18.75" hidden="1" customHeight="1" x14ac:dyDescent="0.25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1.01</v>
      </c>
      <c r="P2672" s="10">
        <f t="shared" si="165"/>
        <v>25.16</v>
      </c>
      <c r="Q2672" s="13" t="s">
        <v>8323</v>
      </c>
      <c r="R2672" s="13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18.75" hidden="1" customHeight="1" x14ac:dyDescent="0.25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0.01</v>
      </c>
      <c r="P2673" s="10">
        <f t="shared" si="165"/>
        <v>167.67</v>
      </c>
      <c r="Q2673" s="13" t="s">
        <v>8308</v>
      </c>
      <c r="R2673" s="1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18.75" hidden="1" customHeight="1" x14ac:dyDescent="0.25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</v>
      </c>
      <c r="P2674" s="10">
        <f t="shared" si="165"/>
        <v>31.38</v>
      </c>
      <c r="Q2674" s="13" t="s">
        <v>8321</v>
      </c>
      <c r="R2674" s="13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18.75" hidden="1" customHeight="1" x14ac:dyDescent="0.25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1</v>
      </c>
      <c r="P2675" s="10">
        <f t="shared" si="165"/>
        <v>62.63</v>
      </c>
      <c r="Q2675" s="13" t="s">
        <v>8323</v>
      </c>
      <c r="R2675" s="13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18.75" hidden="1" customHeight="1" x14ac:dyDescent="0.25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4"/>
        <v>1</v>
      </c>
      <c r="P2676" s="10">
        <f t="shared" si="165"/>
        <v>71.430000000000007</v>
      </c>
      <c r="Q2676" s="13" t="s">
        <v>8321</v>
      </c>
      <c r="R2676" s="13" t="s">
        <v>8343</v>
      </c>
      <c r="S2676" s="17">
        <f t="shared" si="166"/>
        <v>40648.757939814815</v>
      </c>
      <c r="T2676" s="17">
        <f t="shared" si="167"/>
        <v>40678.757939814815</v>
      </c>
    </row>
    <row r="2677" spans="1:20" ht="18.75" hidden="1" customHeight="1" x14ac:dyDescent="0.25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4"/>
        <v>1</v>
      </c>
      <c r="P2677" s="10">
        <f t="shared" si="165"/>
        <v>500</v>
      </c>
      <c r="Q2677" s="13" t="s">
        <v>8321</v>
      </c>
      <c r="R2677" s="13" t="s">
        <v>8337</v>
      </c>
      <c r="S2677" s="17">
        <f t="shared" si="166"/>
        <v>42187.920972222222</v>
      </c>
      <c r="T2677" s="17">
        <f t="shared" si="167"/>
        <v>42197.920972222222</v>
      </c>
    </row>
    <row r="2678" spans="1:20" ht="18.75" hidden="1" customHeight="1" x14ac:dyDescent="0.25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4"/>
        <v>1.43</v>
      </c>
      <c r="P2678" s="10">
        <f t="shared" si="165"/>
        <v>25</v>
      </c>
      <c r="Q2678" s="13" t="s">
        <v>8327</v>
      </c>
      <c r="R2678" s="13" t="s">
        <v>8331</v>
      </c>
      <c r="S2678" s="17">
        <f t="shared" si="166"/>
        <v>40576.539664351854</v>
      </c>
      <c r="T2678" s="17">
        <f t="shared" si="167"/>
        <v>40606.539664351854</v>
      </c>
    </row>
    <row r="2679" spans="1:20" ht="18.75" hidden="1" customHeight="1" x14ac:dyDescent="0.25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4"/>
        <v>0.09</v>
      </c>
      <c r="P2679" s="10">
        <f t="shared" si="165"/>
        <v>29.41</v>
      </c>
      <c r="Q2679" s="13" t="s">
        <v>8323</v>
      </c>
      <c r="R2679" s="13" t="s">
        <v>8326</v>
      </c>
      <c r="S2679" s="17">
        <f t="shared" si="166"/>
        <v>41869.714166666665</v>
      </c>
      <c r="T2679" s="17">
        <f t="shared" si="167"/>
        <v>41876.875</v>
      </c>
    </row>
    <row r="2680" spans="1:20" ht="18.75" customHeight="1" x14ac:dyDescent="0.25">
      <c r="A2680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1</v>
      </c>
      <c r="P2680" s="10">
        <f t="shared" si="165"/>
        <v>83.33</v>
      </c>
      <c r="Q2680" s="13" t="s">
        <v>8323</v>
      </c>
      <c r="R2680" s="13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18.75" hidden="1" customHeight="1" x14ac:dyDescent="0.25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1</v>
      </c>
      <c r="P2681" s="10">
        <f t="shared" si="165"/>
        <v>62.5</v>
      </c>
      <c r="Q2681" s="13" t="s">
        <v>8323</v>
      </c>
      <c r="R2681" s="13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18.75" hidden="1" customHeight="1" x14ac:dyDescent="0.25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1</v>
      </c>
      <c r="P2682" s="10">
        <f t="shared" si="165"/>
        <v>41.67</v>
      </c>
      <c r="Q2682" s="13" t="s">
        <v>8323</v>
      </c>
      <c r="R2682" s="13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18.75" hidden="1" customHeight="1" x14ac:dyDescent="0.25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1</v>
      </c>
      <c r="P2683" s="10">
        <f t="shared" si="165"/>
        <v>55.56</v>
      </c>
      <c r="Q2683" s="13" t="s">
        <v>8323</v>
      </c>
      <c r="R2683" s="1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18.75" hidden="1" customHeight="1" x14ac:dyDescent="0.25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1</v>
      </c>
      <c r="P2684" s="10">
        <f t="shared" si="165"/>
        <v>35.71</v>
      </c>
      <c r="Q2684" s="13" t="s">
        <v>8323</v>
      </c>
      <c r="R2684" s="13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18.75" hidden="1" customHeight="1" x14ac:dyDescent="0.25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1</v>
      </c>
      <c r="P2685" s="10">
        <f t="shared" si="165"/>
        <v>29.41</v>
      </c>
      <c r="Q2685" s="13" t="s">
        <v>8323</v>
      </c>
      <c r="R2685" s="13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18.75" customHeight="1" x14ac:dyDescent="0.25">
      <c r="A2686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</v>
      </c>
      <c r="P2686" s="10">
        <f t="shared" si="165"/>
        <v>166.67</v>
      </c>
      <c r="Q2686" s="13" t="s">
        <v>8323</v>
      </c>
      <c r="R2686" s="13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18.75" hidden="1" customHeight="1" x14ac:dyDescent="0.25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4"/>
        <v>0.01</v>
      </c>
      <c r="P2687" s="10">
        <f t="shared" si="165"/>
        <v>500</v>
      </c>
      <c r="Q2687" s="13" t="s">
        <v>8323</v>
      </c>
      <c r="R2687" s="13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18.75" hidden="1" customHeight="1" x14ac:dyDescent="0.25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0.17</v>
      </c>
      <c r="P2688" s="10">
        <f t="shared" si="165"/>
        <v>29.24</v>
      </c>
      <c r="Q2688" s="13" t="s">
        <v>8323</v>
      </c>
      <c r="R2688" s="13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18.75" hidden="1" customHeight="1" x14ac:dyDescent="0.25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1.64</v>
      </c>
      <c r="P2689" s="10">
        <f t="shared" si="165"/>
        <v>10.039999999999999</v>
      </c>
      <c r="Q2689" s="13" t="s">
        <v>8308</v>
      </c>
      <c r="R2689" s="13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18.75" hidden="1" customHeight="1" x14ac:dyDescent="0.25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0.02</v>
      </c>
      <c r="P2690" s="10">
        <f t="shared" si="165"/>
        <v>163.33000000000001</v>
      </c>
      <c r="Q2690" s="13" t="s">
        <v>8323</v>
      </c>
      <c r="R2690" s="13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18.75" hidden="1" customHeight="1" x14ac:dyDescent="0.25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ROUND(E2691/D2691,2)</f>
        <v>0.1</v>
      </c>
      <c r="P2691" s="10">
        <f t="shared" ref="P2691:P2754" si="169">ROUND(E2691/L2691,2)</f>
        <v>37.54</v>
      </c>
      <c r="Q2691" s="13" t="s">
        <v>8323</v>
      </c>
      <c r="R2691" s="13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18.75" hidden="1" customHeight="1" x14ac:dyDescent="0.25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0.1</v>
      </c>
      <c r="P2692" s="10">
        <f t="shared" si="169"/>
        <v>54.11</v>
      </c>
      <c r="Q2692" s="13" t="s">
        <v>8327</v>
      </c>
      <c r="R2692" s="13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18.75" hidden="1" customHeight="1" x14ac:dyDescent="0.25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0.02</v>
      </c>
      <c r="P2693" s="10">
        <f t="shared" si="169"/>
        <v>60.75</v>
      </c>
      <c r="Q2693" s="13" t="s">
        <v>8308</v>
      </c>
      <c r="R2693" s="1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18.75" hidden="1" customHeight="1" x14ac:dyDescent="0.25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1.08</v>
      </c>
      <c r="P2694" s="10">
        <f t="shared" si="169"/>
        <v>44.09</v>
      </c>
      <c r="Q2694" s="13" t="s">
        <v>8323</v>
      </c>
      <c r="R2694" s="13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18.75" hidden="1" customHeight="1" x14ac:dyDescent="0.25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1.38</v>
      </c>
      <c r="P2695" s="10">
        <f t="shared" si="169"/>
        <v>28.32</v>
      </c>
      <c r="Q2695" s="13" t="s">
        <v>8323</v>
      </c>
      <c r="R2695" s="13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18.75" hidden="1" customHeight="1" x14ac:dyDescent="0.25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0.01</v>
      </c>
      <c r="P2696" s="10">
        <f t="shared" si="169"/>
        <v>120.25</v>
      </c>
      <c r="Q2696" s="13" t="s">
        <v>8308</v>
      </c>
      <c r="R2696" s="13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18.75" hidden="1" customHeight="1" x14ac:dyDescent="0.25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0.05</v>
      </c>
      <c r="P2697" s="10">
        <f t="shared" si="169"/>
        <v>60.13</v>
      </c>
      <c r="Q2697" s="13" t="s">
        <v>8323</v>
      </c>
      <c r="R2697" s="13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18.75" hidden="1" customHeight="1" x14ac:dyDescent="0.25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8"/>
        <v>0.64</v>
      </c>
      <c r="P2698" s="10">
        <f t="shared" si="169"/>
        <v>40</v>
      </c>
      <c r="Q2698" s="13" t="s">
        <v>8321</v>
      </c>
      <c r="R2698" s="13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18.75" hidden="1" customHeight="1" x14ac:dyDescent="0.25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8"/>
        <v>0.12</v>
      </c>
      <c r="P2699" s="10">
        <f t="shared" si="169"/>
        <v>60</v>
      </c>
      <c r="Q2699" s="13" t="s">
        <v>8308</v>
      </c>
      <c r="R2699" s="13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18.75" hidden="1" customHeight="1" x14ac:dyDescent="0.25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0.1</v>
      </c>
      <c r="P2700" s="10">
        <f t="shared" si="169"/>
        <v>21.73</v>
      </c>
      <c r="Q2700" s="13" t="s">
        <v>8316</v>
      </c>
      <c r="R2700" s="13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18.75" hidden="1" customHeight="1" x14ac:dyDescent="0.25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0.12</v>
      </c>
      <c r="P2701" s="10">
        <f t="shared" si="169"/>
        <v>78.33</v>
      </c>
      <c r="Q2701" s="13" t="s">
        <v>8323</v>
      </c>
      <c r="R2701" s="13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18.75" hidden="1" customHeight="1" x14ac:dyDescent="0.25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1.49</v>
      </c>
      <c r="P2702" s="10">
        <f t="shared" si="169"/>
        <v>15.13</v>
      </c>
      <c r="Q2702" s="13" t="s">
        <v>8323</v>
      </c>
      <c r="R2702" s="13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18.75" hidden="1" customHeight="1" x14ac:dyDescent="0.25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 s="10">
        <f t="shared" si="169"/>
        <v>116.75</v>
      </c>
      <c r="Q2703" s="13" t="s">
        <v>8308</v>
      </c>
      <c r="R2703" s="1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18.75" hidden="1" customHeight="1" x14ac:dyDescent="0.25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0.05</v>
      </c>
      <c r="P2704" s="10">
        <f t="shared" si="169"/>
        <v>35.92</v>
      </c>
      <c r="Q2704" s="13" t="s">
        <v>8323</v>
      </c>
      <c r="R2704" s="13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18.75" hidden="1" customHeight="1" x14ac:dyDescent="0.25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8"/>
        <v>1.1599999999999999</v>
      </c>
      <c r="P2705" s="10">
        <f t="shared" si="169"/>
        <v>35.619999999999997</v>
      </c>
      <c r="Q2705" s="13" t="s">
        <v>8327</v>
      </c>
      <c r="R2705" s="13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18.75" hidden="1" customHeight="1" x14ac:dyDescent="0.25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8"/>
        <v>0.01</v>
      </c>
      <c r="P2706" s="10">
        <f t="shared" si="169"/>
        <v>57.88</v>
      </c>
      <c r="Q2706" s="13" t="s">
        <v>8308</v>
      </c>
      <c r="R2706" s="13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18.75" hidden="1" customHeight="1" x14ac:dyDescent="0.25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8"/>
        <v>1.53</v>
      </c>
      <c r="P2707" s="10">
        <f t="shared" si="169"/>
        <v>30.67</v>
      </c>
      <c r="Q2707" s="13" t="s">
        <v>8321</v>
      </c>
      <c r="R2707" s="13" t="s">
        <v>8343</v>
      </c>
      <c r="S2707" s="17">
        <f t="shared" si="170"/>
        <v>40844.691643518519</v>
      </c>
      <c r="T2707" s="17">
        <f t="shared" si="171"/>
        <v>40904.733310185184</v>
      </c>
    </row>
    <row r="2708" spans="1:20" ht="18.75" hidden="1" customHeight="1" x14ac:dyDescent="0.25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8"/>
        <v>1.31</v>
      </c>
      <c r="P2708" s="10">
        <f t="shared" si="169"/>
        <v>21.9</v>
      </c>
      <c r="Q2708" s="13" t="s">
        <v>8321</v>
      </c>
      <c r="R2708" s="13" t="s">
        <v>8343</v>
      </c>
      <c r="S2708" s="17">
        <f t="shared" si="170"/>
        <v>40935.005104166667</v>
      </c>
      <c r="T2708" s="17">
        <f t="shared" si="171"/>
        <v>40965.005104166667</v>
      </c>
    </row>
    <row r="2709" spans="1:20" ht="18.75" hidden="1" customHeight="1" x14ac:dyDescent="0.25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8"/>
        <v>0.02</v>
      </c>
      <c r="P2709" s="10">
        <f t="shared" si="169"/>
        <v>76.67</v>
      </c>
      <c r="Q2709" s="13" t="s">
        <v>8319</v>
      </c>
      <c r="R2709" s="13" t="s">
        <v>8345</v>
      </c>
      <c r="S2709" s="17">
        <f t="shared" si="170"/>
        <v>42204.875868055555</v>
      </c>
      <c r="T2709" s="17">
        <f t="shared" si="171"/>
        <v>42234.875868055555</v>
      </c>
    </row>
    <row r="2710" spans="1:20" ht="18.75" hidden="1" customHeight="1" x14ac:dyDescent="0.25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8"/>
        <v>0.03</v>
      </c>
      <c r="P2710" s="10">
        <f t="shared" si="169"/>
        <v>35.380000000000003</v>
      </c>
      <c r="Q2710" s="13" t="s">
        <v>8319</v>
      </c>
      <c r="R2710" s="13" t="s">
        <v>8345</v>
      </c>
      <c r="S2710" s="17">
        <f t="shared" si="170"/>
        <v>42198.695138888885</v>
      </c>
      <c r="T2710" s="17">
        <f t="shared" si="171"/>
        <v>42238.165972222225</v>
      </c>
    </row>
    <row r="2711" spans="1:20" ht="18.75" hidden="1" customHeight="1" x14ac:dyDescent="0.25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8"/>
        <v>1.84</v>
      </c>
      <c r="P2711" s="10">
        <f t="shared" si="169"/>
        <v>30.67</v>
      </c>
      <c r="Q2711" s="13" t="s">
        <v>8323</v>
      </c>
      <c r="R2711" s="13" t="s">
        <v>8326</v>
      </c>
      <c r="S2711" s="17">
        <f t="shared" si="170"/>
        <v>42383.793124999997</v>
      </c>
      <c r="T2711" s="17">
        <f t="shared" si="171"/>
        <v>42413.793124999997</v>
      </c>
    </row>
    <row r="2712" spans="1:20" ht="18.75" hidden="1" customHeight="1" x14ac:dyDescent="0.25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8"/>
        <v>0.08</v>
      </c>
      <c r="P2712" s="10">
        <f t="shared" si="169"/>
        <v>38.33</v>
      </c>
      <c r="Q2712" s="13" t="s">
        <v>8323</v>
      </c>
      <c r="R2712" s="13" t="s">
        <v>8326</v>
      </c>
      <c r="S2712" s="17">
        <f t="shared" si="170"/>
        <v>41904.650578703702</v>
      </c>
      <c r="T2712" s="17">
        <f t="shared" si="171"/>
        <v>41934.650578703702</v>
      </c>
    </row>
    <row r="2713" spans="1:20" ht="18.75" hidden="1" customHeight="1" x14ac:dyDescent="0.25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0.3</v>
      </c>
      <c r="P2713" s="10">
        <f t="shared" si="169"/>
        <v>50.56</v>
      </c>
      <c r="Q2713" s="13" t="s">
        <v>8323</v>
      </c>
      <c r="R2713" s="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18.75" hidden="1" customHeight="1" x14ac:dyDescent="0.25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0.02</v>
      </c>
      <c r="P2714" s="10">
        <f t="shared" si="169"/>
        <v>32.36</v>
      </c>
      <c r="Q2714" s="13" t="s">
        <v>8323</v>
      </c>
      <c r="R2714" s="13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18.75" hidden="1" customHeight="1" x14ac:dyDescent="0.25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0.38</v>
      </c>
      <c r="P2715" s="10">
        <f t="shared" si="169"/>
        <v>32.36</v>
      </c>
      <c r="Q2715" s="13" t="s">
        <v>8323</v>
      </c>
      <c r="R2715" s="13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18.75" hidden="1" customHeight="1" x14ac:dyDescent="0.25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0.03</v>
      </c>
      <c r="P2716" s="10">
        <f t="shared" si="169"/>
        <v>30.13</v>
      </c>
      <c r="Q2716" s="13" t="s">
        <v>8323</v>
      </c>
      <c r="R2716" s="13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18.75" hidden="1" customHeight="1" x14ac:dyDescent="0.25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0.03</v>
      </c>
      <c r="P2717" s="10">
        <f t="shared" si="169"/>
        <v>41</v>
      </c>
      <c r="Q2717" s="13" t="s">
        <v>8323</v>
      </c>
      <c r="R2717" s="13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18.75" hidden="1" customHeight="1" x14ac:dyDescent="0.25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8"/>
        <v>1.1299999999999999</v>
      </c>
      <c r="P2718" s="10">
        <f t="shared" si="169"/>
        <v>30</v>
      </c>
      <c r="Q2718" s="13" t="s">
        <v>8323</v>
      </c>
      <c r="R2718" s="13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18.75" hidden="1" customHeight="1" x14ac:dyDescent="0.25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8"/>
        <v>0.18</v>
      </c>
      <c r="P2719" s="10">
        <f t="shared" si="169"/>
        <v>64.290000000000006</v>
      </c>
      <c r="Q2719" s="13" t="s">
        <v>8323</v>
      </c>
      <c r="R2719" s="13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18.75" hidden="1" customHeight="1" x14ac:dyDescent="0.25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7.0000000000000007E-2</v>
      </c>
      <c r="P2720" s="10">
        <f t="shared" si="169"/>
        <v>44.5</v>
      </c>
      <c r="Q2720" s="13" t="s">
        <v>8311</v>
      </c>
      <c r="R2720" s="13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18.75" hidden="1" customHeight="1" x14ac:dyDescent="0.25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0.09</v>
      </c>
      <c r="P2721" s="10">
        <f t="shared" si="169"/>
        <v>40.450000000000003</v>
      </c>
      <c r="Q2721" s="13" t="s">
        <v>8311</v>
      </c>
      <c r="R2721" s="13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18.75" hidden="1" customHeight="1" x14ac:dyDescent="0.25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8"/>
        <v>1.1000000000000001</v>
      </c>
      <c r="P2722" s="10">
        <f t="shared" si="169"/>
        <v>24.44</v>
      </c>
      <c r="Q2722" s="13" t="s">
        <v>8323</v>
      </c>
      <c r="R2722" s="13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18.75" hidden="1" customHeight="1" x14ac:dyDescent="0.25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8"/>
        <v>0.18</v>
      </c>
      <c r="P2723" s="10">
        <f t="shared" si="169"/>
        <v>44</v>
      </c>
      <c r="Q2723" s="13" t="s">
        <v>8323</v>
      </c>
      <c r="R2723" s="13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18.75" hidden="1" customHeight="1" x14ac:dyDescent="0.25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0.22</v>
      </c>
      <c r="P2724" s="10">
        <f t="shared" si="169"/>
        <v>48.56</v>
      </c>
      <c r="Q2724" s="13" t="s">
        <v>8323</v>
      </c>
      <c r="R2724" s="13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18.75" hidden="1" customHeight="1" x14ac:dyDescent="0.25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8"/>
        <v>0.16</v>
      </c>
      <c r="P2725" s="10">
        <f t="shared" si="169"/>
        <v>43.5</v>
      </c>
      <c r="Q2725" s="13" t="s">
        <v>8321</v>
      </c>
      <c r="R2725" s="13" t="s">
        <v>8325</v>
      </c>
      <c r="S2725" s="17">
        <f t="shared" si="170"/>
        <v>41835.126805555556</v>
      </c>
      <c r="T2725" s="17">
        <f t="shared" si="171"/>
        <v>41867.987500000003</v>
      </c>
    </row>
    <row r="2726" spans="1:20" ht="18.75" hidden="1" customHeight="1" x14ac:dyDescent="0.25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8"/>
        <v>1.0900000000000001</v>
      </c>
      <c r="P2726" s="10">
        <f t="shared" si="169"/>
        <v>31.07</v>
      </c>
      <c r="Q2726" s="13" t="s">
        <v>8327</v>
      </c>
      <c r="R2726" s="13" t="s">
        <v>8331</v>
      </c>
      <c r="S2726" s="17">
        <f t="shared" si="170"/>
        <v>41619.998310185183</v>
      </c>
      <c r="T2726" s="17">
        <f t="shared" si="171"/>
        <v>41629.197222222225</v>
      </c>
    </row>
    <row r="2727" spans="1:20" ht="18.75" hidden="1" customHeight="1" x14ac:dyDescent="0.25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8"/>
        <v>0.04</v>
      </c>
      <c r="P2727" s="10">
        <f t="shared" si="169"/>
        <v>145</v>
      </c>
      <c r="Q2727" s="13" t="s">
        <v>8308</v>
      </c>
      <c r="R2727" s="13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18.75" hidden="1" customHeight="1" x14ac:dyDescent="0.25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0.02</v>
      </c>
      <c r="P2728" s="10">
        <f t="shared" si="169"/>
        <v>108.25</v>
      </c>
      <c r="Q2728" s="13" t="s">
        <v>8308</v>
      </c>
      <c r="R2728" s="13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18.75" hidden="1" customHeight="1" x14ac:dyDescent="0.25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0.01</v>
      </c>
      <c r="P2729" s="10">
        <f t="shared" si="169"/>
        <v>35.83</v>
      </c>
      <c r="Q2729" s="13" t="s">
        <v>8321</v>
      </c>
      <c r="R2729" s="13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18.75" hidden="1" customHeight="1" x14ac:dyDescent="0.25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8"/>
        <v>1.08</v>
      </c>
      <c r="P2730" s="10">
        <f t="shared" si="169"/>
        <v>47.78</v>
      </c>
      <c r="Q2730" s="13" t="s">
        <v>8319</v>
      </c>
      <c r="R2730" s="13" t="s">
        <v>8320</v>
      </c>
      <c r="S2730" s="17">
        <f t="shared" si="170"/>
        <v>42607.316122685181</v>
      </c>
      <c r="T2730" s="17">
        <f t="shared" si="171"/>
        <v>42613.233333333337</v>
      </c>
    </row>
    <row r="2731" spans="1:20" ht="18.75" hidden="1" customHeight="1" x14ac:dyDescent="0.25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0.56999999999999995</v>
      </c>
      <c r="P2731" s="10">
        <f t="shared" si="169"/>
        <v>43</v>
      </c>
      <c r="Q2731" s="13" t="s">
        <v>8323</v>
      </c>
      <c r="R2731" s="13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18.75" hidden="1" customHeight="1" x14ac:dyDescent="0.25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68"/>
        <v>1.29</v>
      </c>
      <c r="P2732" s="10">
        <f t="shared" si="169"/>
        <v>30.71</v>
      </c>
      <c r="Q2732" s="13" t="s">
        <v>8323</v>
      </c>
      <c r="R2732" s="13" t="s">
        <v>8326</v>
      </c>
      <c r="S2732" s="17">
        <f t="shared" si="170"/>
        <v>42309.191307870366</v>
      </c>
      <c r="T2732" s="17">
        <f t="shared" si="171"/>
        <v>42338.9375</v>
      </c>
    </row>
    <row r="2733" spans="1:20" ht="18.75" hidden="1" customHeight="1" x14ac:dyDescent="0.25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68"/>
        <v>1.43</v>
      </c>
      <c r="P2733" s="10">
        <f t="shared" si="169"/>
        <v>21.5</v>
      </c>
      <c r="Q2733" s="13" t="s">
        <v>8323</v>
      </c>
      <c r="R2733" s="13" t="s">
        <v>8326</v>
      </c>
      <c r="S2733" s="17">
        <f t="shared" si="170"/>
        <v>42160.651817129634</v>
      </c>
      <c r="T2733" s="17">
        <f t="shared" si="171"/>
        <v>42190.651817129634</v>
      </c>
    </row>
    <row r="2734" spans="1:20" ht="18.75" hidden="1" customHeight="1" x14ac:dyDescent="0.25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68"/>
        <v>0.34</v>
      </c>
      <c r="P2734" s="10">
        <f t="shared" si="169"/>
        <v>33.08</v>
      </c>
      <c r="Q2734" s="13" t="s">
        <v>8323</v>
      </c>
      <c r="R2734" s="13" t="s">
        <v>8326</v>
      </c>
      <c r="S2734" s="17">
        <f t="shared" si="170"/>
        <v>42022.661527777775</v>
      </c>
      <c r="T2734" s="17">
        <f t="shared" si="171"/>
        <v>42063.5</v>
      </c>
    </row>
    <row r="2735" spans="1:20" ht="18.75" hidden="1" customHeight="1" x14ac:dyDescent="0.25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0.28000000000000003</v>
      </c>
      <c r="P2735" s="10">
        <f t="shared" si="169"/>
        <v>61</v>
      </c>
      <c r="Q2735" s="13" t="s">
        <v>8323</v>
      </c>
      <c r="R2735" s="13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18.75" hidden="1" customHeight="1" x14ac:dyDescent="0.25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0</v>
      </c>
      <c r="P2736" s="10">
        <f t="shared" si="169"/>
        <v>53.25</v>
      </c>
      <c r="Q2736" s="13" t="s">
        <v>8308</v>
      </c>
      <c r="R2736" s="13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18.75" hidden="1" customHeight="1" x14ac:dyDescent="0.25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0.09</v>
      </c>
      <c r="P2737" s="10">
        <f t="shared" si="169"/>
        <v>47.33</v>
      </c>
      <c r="Q2737" s="13" t="s">
        <v>8323</v>
      </c>
      <c r="R2737" s="13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18.75" hidden="1" customHeight="1" x14ac:dyDescent="0.25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8"/>
        <v>1.06</v>
      </c>
      <c r="P2738" s="10">
        <f t="shared" si="169"/>
        <v>53.13</v>
      </c>
      <c r="Q2738" s="13" t="s">
        <v>8321</v>
      </c>
      <c r="R2738" s="13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18.75" hidden="1" customHeight="1" x14ac:dyDescent="0.25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0.05</v>
      </c>
      <c r="P2739" s="10">
        <f t="shared" si="169"/>
        <v>17.71</v>
      </c>
      <c r="Q2739" s="13" t="s">
        <v>8316</v>
      </c>
      <c r="R2739" s="13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18.75" hidden="1" customHeight="1" x14ac:dyDescent="0.25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8"/>
        <v>0</v>
      </c>
      <c r="P2740" s="10">
        <f t="shared" si="169"/>
        <v>60.71</v>
      </c>
      <c r="Q2740" s="13" t="s">
        <v>8316</v>
      </c>
      <c r="R2740" s="13" t="s">
        <v>8344</v>
      </c>
      <c r="S2740" s="17">
        <f t="shared" si="170"/>
        <v>42094.667256944449</v>
      </c>
      <c r="T2740" s="17">
        <f t="shared" si="171"/>
        <v>42124.667256944449</v>
      </c>
    </row>
    <row r="2741" spans="1:20" ht="18.75" hidden="1" customHeight="1" x14ac:dyDescent="0.25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1.01</v>
      </c>
      <c r="P2741" s="10">
        <f t="shared" si="169"/>
        <v>47.22</v>
      </c>
      <c r="Q2741" s="13" t="s">
        <v>8327</v>
      </c>
      <c r="R2741" s="13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18.75" hidden="1" customHeight="1" x14ac:dyDescent="0.25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68"/>
        <v>0.24</v>
      </c>
      <c r="P2742" s="10">
        <f t="shared" si="169"/>
        <v>53.13</v>
      </c>
      <c r="Q2742" s="13" t="s">
        <v>8323</v>
      </c>
      <c r="R2742" s="13" t="s">
        <v>8326</v>
      </c>
      <c r="S2742" s="17">
        <f t="shared" si="170"/>
        <v>42306.848854166667</v>
      </c>
      <c r="T2742" s="17">
        <f t="shared" si="171"/>
        <v>42336.890520833331</v>
      </c>
    </row>
    <row r="2743" spans="1:20" ht="18.75" hidden="1" customHeight="1" x14ac:dyDescent="0.25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3.83</v>
      </c>
      <c r="P2743" s="10">
        <f t="shared" si="169"/>
        <v>15.04</v>
      </c>
      <c r="Q2743" s="13" t="s">
        <v>8327</v>
      </c>
      <c r="R2743" s="1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18.75" hidden="1" customHeight="1" x14ac:dyDescent="0.25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2.1</v>
      </c>
      <c r="P2744" s="10">
        <f t="shared" si="169"/>
        <v>105</v>
      </c>
      <c r="Q2744" s="13" t="s">
        <v>8323</v>
      </c>
      <c r="R2744" s="13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18.75" hidden="1" customHeight="1" x14ac:dyDescent="0.25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0.08</v>
      </c>
      <c r="P2745" s="10">
        <f t="shared" si="169"/>
        <v>104.75</v>
      </c>
      <c r="Q2745" s="13" t="s">
        <v>8311</v>
      </c>
      <c r="R2745" s="13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18.75" hidden="1" customHeight="1" x14ac:dyDescent="0.25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0.42</v>
      </c>
      <c r="P2746" s="10">
        <f t="shared" si="169"/>
        <v>29.79</v>
      </c>
      <c r="Q2746" s="13" t="s">
        <v>8323</v>
      </c>
      <c r="R2746" s="13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18.75" hidden="1" customHeight="1" x14ac:dyDescent="0.25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1.04</v>
      </c>
      <c r="P2747" s="10">
        <f t="shared" si="169"/>
        <v>18.91</v>
      </c>
      <c r="Q2747" s="13" t="s">
        <v>8327</v>
      </c>
      <c r="R2747" s="13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18.75" hidden="1" customHeight="1" x14ac:dyDescent="0.25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0.14000000000000001</v>
      </c>
      <c r="P2748" s="10">
        <f t="shared" si="169"/>
        <v>51.88</v>
      </c>
      <c r="Q2748" s="13" t="s">
        <v>8321</v>
      </c>
      <c r="R2748" s="13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18.75" hidden="1" customHeight="1" x14ac:dyDescent="0.25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7.0000000000000007E-2</v>
      </c>
      <c r="P2749" s="10">
        <f t="shared" si="169"/>
        <v>59</v>
      </c>
      <c r="Q2749" s="13" t="s">
        <v>8323</v>
      </c>
      <c r="R2749" s="13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18.75" hidden="1" customHeight="1" x14ac:dyDescent="0.25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0.02</v>
      </c>
      <c r="P2750" s="10">
        <f t="shared" si="169"/>
        <v>51.38</v>
      </c>
      <c r="Q2750" s="13" t="s">
        <v>8308</v>
      </c>
      <c r="R2750" s="13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18.75" hidden="1" customHeight="1" x14ac:dyDescent="0.25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8"/>
        <v>1.17</v>
      </c>
      <c r="P2751" s="10">
        <f t="shared" si="169"/>
        <v>51.25</v>
      </c>
      <c r="Q2751" s="13" t="s">
        <v>8321</v>
      </c>
      <c r="R2751" s="13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18.75" hidden="1" customHeight="1" x14ac:dyDescent="0.25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8"/>
        <v>0.01</v>
      </c>
      <c r="P2752" s="10">
        <f t="shared" si="169"/>
        <v>410</v>
      </c>
      <c r="Q2752" s="13" t="s">
        <v>8316</v>
      </c>
      <c r="R2752" s="13" t="s">
        <v>8334</v>
      </c>
      <c r="S2752" s="17">
        <f t="shared" si="170"/>
        <v>41793.659525462965</v>
      </c>
      <c r="T2752" s="17">
        <f t="shared" si="171"/>
        <v>41853.659525462965</v>
      </c>
    </row>
    <row r="2753" spans="1:20" ht="18.75" hidden="1" customHeight="1" x14ac:dyDescent="0.25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68"/>
        <v>0.24</v>
      </c>
      <c r="P2753" s="10">
        <f t="shared" si="169"/>
        <v>41</v>
      </c>
      <c r="Q2753" s="13" t="s">
        <v>8323</v>
      </c>
      <c r="R2753" s="13" t="s">
        <v>8326</v>
      </c>
      <c r="S2753" s="17">
        <f t="shared" si="170"/>
        <v>42770.290590277778</v>
      </c>
      <c r="T2753" s="17">
        <f t="shared" si="171"/>
        <v>42800.290590277778</v>
      </c>
    </row>
    <row r="2754" spans="1:20" ht="18.75" hidden="1" customHeight="1" x14ac:dyDescent="0.25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1.36</v>
      </c>
      <c r="P2754" s="10">
        <f t="shared" si="169"/>
        <v>15.15</v>
      </c>
      <c r="Q2754" s="13" t="s">
        <v>8323</v>
      </c>
      <c r="R2754" s="13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18.75" hidden="1" customHeight="1" x14ac:dyDescent="0.25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ROUND(E2755/D2755,2)</f>
        <v>0.01</v>
      </c>
      <c r="P2755" s="10">
        <f t="shared" ref="P2755:P2818" si="173">ROUND(E2755/L2755,2)</f>
        <v>45.33</v>
      </c>
      <c r="Q2755" s="13" t="s">
        <v>8308</v>
      </c>
      <c r="R2755" s="13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t="18.75" hidden="1" customHeight="1" x14ac:dyDescent="0.25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0.01</v>
      </c>
      <c r="P2756" s="10">
        <f t="shared" si="173"/>
        <v>101.25</v>
      </c>
      <c r="Q2756" s="13" t="s">
        <v>8316</v>
      </c>
      <c r="R2756" s="13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18.75" hidden="1" customHeight="1" x14ac:dyDescent="0.25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2"/>
        <v>0.13</v>
      </c>
      <c r="P2757" s="10">
        <f t="shared" si="173"/>
        <v>80.599999999999994</v>
      </c>
      <c r="Q2757" s="13" t="s">
        <v>8321</v>
      </c>
      <c r="R2757" s="13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18.75" hidden="1" customHeight="1" x14ac:dyDescent="0.25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2"/>
        <v>0.03</v>
      </c>
      <c r="P2758" s="10">
        <f t="shared" si="173"/>
        <v>13</v>
      </c>
      <c r="Q2758" s="13" t="s">
        <v>8308</v>
      </c>
      <c r="R2758" s="13" t="s">
        <v>8310</v>
      </c>
      <c r="S2758" s="17">
        <f t="shared" si="174"/>
        <v>42715.688437500001</v>
      </c>
      <c r="T2758" s="17">
        <f t="shared" si="175"/>
        <v>42745.688437500001</v>
      </c>
    </row>
    <row r="2759" spans="1:20" ht="18.75" hidden="1" customHeight="1" x14ac:dyDescent="0.25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2"/>
        <v>0.08</v>
      </c>
      <c r="P2759" s="10">
        <f t="shared" si="173"/>
        <v>80.599999999999994</v>
      </c>
      <c r="Q2759" s="13" t="s">
        <v>8311</v>
      </c>
      <c r="R2759" s="13" t="s">
        <v>8348</v>
      </c>
      <c r="S2759" s="17">
        <f t="shared" si="174"/>
        <v>41961.813518518517</v>
      </c>
      <c r="T2759" s="17">
        <f t="shared" si="175"/>
        <v>41992.813518518517</v>
      </c>
    </row>
    <row r="2760" spans="1:20" ht="18.75" hidden="1" customHeight="1" x14ac:dyDescent="0.25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0.04</v>
      </c>
      <c r="P2760" s="10">
        <f t="shared" si="173"/>
        <v>100.5</v>
      </c>
      <c r="Q2760" s="13" t="s">
        <v>8323</v>
      </c>
      <c r="R2760" s="13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18.75" hidden="1" customHeight="1" x14ac:dyDescent="0.25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0.33</v>
      </c>
      <c r="P2761" s="10">
        <f t="shared" si="173"/>
        <v>30.85</v>
      </c>
      <c r="Q2761" s="13" t="s">
        <v>8321</v>
      </c>
      <c r="R2761" s="13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18.75" hidden="1" customHeight="1" x14ac:dyDescent="0.25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0.4</v>
      </c>
      <c r="P2762" s="10">
        <f t="shared" si="173"/>
        <v>80.2</v>
      </c>
      <c r="Q2762" s="13" t="s">
        <v>8321</v>
      </c>
      <c r="R2762" s="13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18.75" hidden="1" customHeight="1" x14ac:dyDescent="0.25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1.33</v>
      </c>
      <c r="P2763" s="10">
        <f t="shared" si="173"/>
        <v>25.02</v>
      </c>
      <c r="Q2763" s="13" t="s">
        <v>8327</v>
      </c>
      <c r="R2763" s="1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18.75" hidden="1" customHeight="1" x14ac:dyDescent="0.25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0.01</v>
      </c>
      <c r="P2764" s="10">
        <f t="shared" si="173"/>
        <v>133.33000000000001</v>
      </c>
      <c r="Q2764" s="13" t="s">
        <v>8321</v>
      </c>
      <c r="R2764" s="13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18.75" hidden="1" customHeight="1" x14ac:dyDescent="0.25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0.03</v>
      </c>
      <c r="P2765" s="10">
        <f t="shared" si="173"/>
        <v>66.67</v>
      </c>
      <c r="Q2765" s="13" t="s">
        <v>8311</v>
      </c>
      <c r="R2765" s="13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18.75" hidden="1" customHeight="1" x14ac:dyDescent="0.25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2"/>
        <v>1</v>
      </c>
      <c r="P2766" s="10">
        <f t="shared" si="173"/>
        <v>30.77</v>
      </c>
      <c r="Q2766" s="13" t="s">
        <v>8323</v>
      </c>
      <c r="R2766" s="13" t="s">
        <v>8326</v>
      </c>
      <c r="S2766" s="17">
        <f t="shared" si="174"/>
        <v>42689.214988425927</v>
      </c>
      <c r="T2766" s="17">
        <f t="shared" si="175"/>
        <v>42700.25</v>
      </c>
    </row>
    <row r="2767" spans="1:20" ht="18.75" hidden="1" customHeight="1" x14ac:dyDescent="0.25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0.16</v>
      </c>
      <c r="P2767" s="10">
        <f t="shared" si="173"/>
        <v>66.67</v>
      </c>
      <c r="Q2767" s="13" t="s">
        <v>8323</v>
      </c>
      <c r="R2767" s="13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18.75" hidden="1" customHeight="1" x14ac:dyDescent="0.25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2"/>
        <v>0.11</v>
      </c>
      <c r="P2768" s="10">
        <f t="shared" si="173"/>
        <v>80</v>
      </c>
      <c r="Q2768" s="13" t="s">
        <v>8323</v>
      </c>
      <c r="R2768" s="13" t="s">
        <v>8326</v>
      </c>
      <c r="S2768" s="17">
        <f t="shared" si="174"/>
        <v>42750.530312499999</v>
      </c>
      <c r="T2768" s="17">
        <f t="shared" si="175"/>
        <v>42794.368749999994</v>
      </c>
    </row>
    <row r="2769" spans="1:20" ht="18.75" hidden="1" customHeight="1" x14ac:dyDescent="0.25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0.12</v>
      </c>
      <c r="P2769" s="10">
        <f t="shared" si="173"/>
        <v>79.400000000000006</v>
      </c>
      <c r="Q2769" s="13" t="s">
        <v>8323</v>
      </c>
      <c r="R2769" s="13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18.75" hidden="1" customHeight="1" x14ac:dyDescent="0.25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0.01</v>
      </c>
      <c r="P2770" s="10">
        <f t="shared" si="173"/>
        <v>56.57</v>
      </c>
      <c r="Q2770" s="13" t="s">
        <v>8321</v>
      </c>
      <c r="R2770" s="13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18.75" hidden="1" customHeight="1" x14ac:dyDescent="0.25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1.56</v>
      </c>
      <c r="P2771" s="10">
        <f t="shared" si="173"/>
        <v>30.08</v>
      </c>
      <c r="Q2771" s="13" t="s">
        <v>8327</v>
      </c>
      <c r="R2771" s="13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18.75" hidden="1" customHeight="1" x14ac:dyDescent="0.25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2"/>
        <v>1.28</v>
      </c>
      <c r="P2772" s="10">
        <f t="shared" si="173"/>
        <v>27.5</v>
      </c>
      <c r="Q2772" s="13" t="s">
        <v>8323</v>
      </c>
      <c r="R2772" s="13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18.75" hidden="1" customHeight="1" x14ac:dyDescent="0.25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2"/>
        <v>0.19</v>
      </c>
      <c r="P2773" s="10">
        <f t="shared" si="173"/>
        <v>64.17</v>
      </c>
      <c r="Q2773" s="13" t="s">
        <v>8323</v>
      </c>
      <c r="R2773" s="13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18.75" hidden="1" customHeight="1" x14ac:dyDescent="0.25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0.05</v>
      </c>
      <c r="P2774" s="10">
        <f t="shared" si="173"/>
        <v>31.75</v>
      </c>
      <c r="Q2774" s="13" t="s">
        <v>8313</v>
      </c>
      <c r="R2774" s="13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18.75" hidden="1" customHeight="1" x14ac:dyDescent="0.25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1.27</v>
      </c>
      <c r="P2775" s="10">
        <f t="shared" si="173"/>
        <v>25.4</v>
      </c>
      <c r="Q2775" s="13" t="s">
        <v>8323</v>
      </c>
      <c r="R2775" s="13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18.75" hidden="1" customHeight="1" x14ac:dyDescent="0.25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2"/>
        <v>0.57999999999999996</v>
      </c>
      <c r="P2776" s="10">
        <f t="shared" si="173"/>
        <v>54.29</v>
      </c>
      <c r="Q2776" s="13" t="s">
        <v>8321</v>
      </c>
      <c r="R2776" s="13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18.75" hidden="1" customHeight="1" x14ac:dyDescent="0.25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2"/>
        <v>0.11</v>
      </c>
      <c r="P2777" s="10">
        <f t="shared" si="173"/>
        <v>42.22</v>
      </c>
      <c r="Q2777" s="13" t="s">
        <v>8313</v>
      </c>
      <c r="R2777" s="13" t="s">
        <v>8314</v>
      </c>
      <c r="S2777" s="17">
        <f t="shared" si="174"/>
        <v>42029.907858796301</v>
      </c>
      <c r="T2777" s="17">
        <f t="shared" si="175"/>
        <v>42064.907858796301</v>
      </c>
    </row>
    <row r="2778" spans="1:20" ht="18.75" hidden="1" customHeight="1" x14ac:dyDescent="0.25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2"/>
        <v>0.19</v>
      </c>
      <c r="P2778" s="10">
        <f t="shared" si="173"/>
        <v>47.5</v>
      </c>
      <c r="Q2778" s="13" t="s">
        <v>8311</v>
      </c>
      <c r="R2778" s="13" t="s">
        <v>8356</v>
      </c>
      <c r="S2778" s="17">
        <f t="shared" si="174"/>
        <v>41117.900729166664</v>
      </c>
      <c r="T2778" s="17">
        <f t="shared" si="175"/>
        <v>41147.900729166664</v>
      </c>
    </row>
    <row r="2779" spans="1:20" ht="18.75" hidden="1" customHeight="1" x14ac:dyDescent="0.25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0.01</v>
      </c>
      <c r="P2779" s="10">
        <f t="shared" si="173"/>
        <v>41.89</v>
      </c>
      <c r="Q2779" s="13" t="s">
        <v>8308</v>
      </c>
      <c r="R2779" s="13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18.75" hidden="1" customHeight="1" x14ac:dyDescent="0.25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2"/>
        <v>1.25</v>
      </c>
      <c r="P2780" s="10">
        <f t="shared" si="173"/>
        <v>41.78</v>
      </c>
      <c r="Q2780" s="13" t="s">
        <v>8321</v>
      </c>
      <c r="R2780" s="13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18.75" hidden="1" customHeight="1" x14ac:dyDescent="0.25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2"/>
        <v>0</v>
      </c>
      <c r="P2781" s="10">
        <f t="shared" si="173"/>
        <v>53.71</v>
      </c>
      <c r="Q2781" s="13" t="s">
        <v>8323</v>
      </c>
      <c r="R2781" s="13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18.75" hidden="1" customHeight="1" x14ac:dyDescent="0.25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2"/>
        <v>0.06</v>
      </c>
      <c r="P2782" s="10">
        <f t="shared" si="173"/>
        <v>41.67</v>
      </c>
      <c r="Q2782" s="13" t="s">
        <v>8327</v>
      </c>
      <c r="R2782" s="13" t="s">
        <v>8350</v>
      </c>
      <c r="S2782" s="17">
        <f t="shared" si="174"/>
        <v>40937.679560185185</v>
      </c>
      <c r="T2782" s="17">
        <f t="shared" si="175"/>
        <v>40969.207638888889</v>
      </c>
    </row>
    <row r="2783" spans="1:20" ht="18.75" hidden="1" customHeight="1" x14ac:dyDescent="0.25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2"/>
        <v>1.25</v>
      </c>
      <c r="P2783" s="10">
        <f t="shared" si="173"/>
        <v>53.57</v>
      </c>
      <c r="Q2783" s="13" t="s">
        <v>8311</v>
      </c>
      <c r="R2783" s="13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18.75" hidden="1" customHeight="1" x14ac:dyDescent="0.25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2"/>
        <v>0.04</v>
      </c>
      <c r="P2784" s="10">
        <f t="shared" si="173"/>
        <v>93.75</v>
      </c>
      <c r="Q2784" s="13" t="s">
        <v>8323</v>
      </c>
      <c r="R2784" s="13" t="s">
        <v>8326</v>
      </c>
      <c r="S2784" s="17">
        <f t="shared" si="174"/>
        <v>42808.640231481477</v>
      </c>
      <c r="T2784" s="17">
        <f t="shared" si="175"/>
        <v>42839.207638888889</v>
      </c>
    </row>
    <row r="2785" spans="1:20" ht="18.75" hidden="1" customHeight="1" x14ac:dyDescent="0.25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1.5</v>
      </c>
      <c r="P2785" s="10">
        <f t="shared" si="173"/>
        <v>41.67</v>
      </c>
      <c r="Q2785" s="13" t="s">
        <v>8323</v>
      </c>
      <c r="R2785" s="13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18.75" hidden="1" customHeight="1" x14ac:dyDescent="0.25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1.24</v>
      </c>
      <c r="P2786" s="10">
        <f t="shared" si="173"/>
        <v>14.84</v>
      </c>
      <c r="Q2786" s="13" t="s">
        <v>8323</v>
      </c>
      <c r="R2786" s="13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18.75" hidden="1" customHeight="1" x14ac:dyDescent="0.25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1.23</v>
      </c>
      <c r="P2787" s="10">
        <f t="shared" si="173"/>
        <v>46.13</v>
      </c>
      <c r="Q2787" s="13" t="s">
        <v>8323</v>
      </c>
      <c r="R2787" s="13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18.75" hidden="1" customHeight="1" x14ac:dyDescent="0.25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7.0000000000000007E-2</v>
      </c>
      <c r="P2788" s="10">
        <f t="shared" si="173"/>
        <v>40.78</v>
      </c>
      <c r="Q2788" s="13" t="s">
        <v>8313</v>
      </c>
      <c r="R2788" s="13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18.75" hidden="1" customHeight="1" x14ac:dyDescent="0.25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7.0000000000000007E-2</v>
      </c>
      <c r="P2789" s="10">
        <f t="shared" si="173"/>
        <v>72.400000000000006</v>
      </c>
      <c r="Q2789" s="13" t="s">
        <v>8323</v>
      </c>
      <c r="R2789" s="13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18.75" hidden="1" customHeight="1" x14ac:dyDescent="0.25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0.1</v>
      </c>
      <c r="P2790" s="10">
        <f t="shared" si="173"/>
        <v>32.82</v>
      </c>
      <c r="Q2790" s="13" t="s">
        <v>8316</v>
      </c>
      <c r="R2790" s="13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18.75" hidden="1" customHeight="1" x14ac:dyDescent="0.25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0.01</v>
      </c>
      <c r="P2791" s="10">
        <f t="shared" si="173"/>
        <v>120</v>
      </c>
      <c r="Q2791" s="13" t="s">
        <v>8321</v>
      </c>
      <c r="R2791" s="13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18.75" hidden="1" customHeight="1" x14ac:dyDescent="0.25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0.02</v>
      </c>
      <c r="P2792" s="10">
        <f t="shared" si="173"/>
        <v>60</v>
      </c>
      <c r="Q2792" s="13" t="s">
        <v>8311</v>
      </c>
      <c r="R2792" s="13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18.75" hidden="1" customHeight="1" x14ac:dyDescent="0.25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1.03</v>
      </c>
      <c r="P2793" s="10">
        <f t="shared" si="173"/>
        <v>24</v>
      </c>
      <c r="Q2793" s="13" t="s">
        <v>8327</v>
      </c>
      <c r="R2793" s="1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18.75" hidden="1" customHeight="1" x14ac:dyDescent="0.25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0.01</v>
      </c>
      <c r="P2794" s="10">
        <f t="shared" si="173"/>
        <v>35.9</v>
      </c>
      <c r="Q2794" s="13" t="s">
        <v>8321</v>
      </c>
      <c r="R2794" s="13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18.75" hidden="1" customHeight="1" x14ac:dyDescent="0.25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0.01</v>
      </c>
      <c r="P2795" s="10">
        <f t="shared" si="173"/>
        <v>71.599999999999994</v>
      </c>
      <c r="Q2795" s="13" t="s">
        <v>8308</v>
      </c>
      <c r="R2795" s="13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18.75" hidden="1" customHeight="1" x14ac:dyDescent="0.25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0.18</v>
      </c>
      <c r="P2796" s="10">
        <f t="shared" si="173"/>
        <v>25.57</v>
      </c>
      <c r="Q2796" s="13" t="s">
        <v>8323</v>
      </c>
      <c r="R2796" s="13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18.75" hidden="1" customHeight="1" x14ac:dyDescent="0.25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1.01</v>
      </c>
      <c r="P2797" s="10">
        <f t="shared" si="173"/>
        <v>59.17</v>
      </c>
      <c r="Q2797" s="13" t="s">
        <v>8323</v>
      </c>
      <c r="R2797" s="13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18.75" hidden="1" customHeight="1" x14ac:dyDescent="0.25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1.02</v>
      </c>
      <c r="P2798" s="10">
        <f t="shared" si="173"/>
        <v>25.21</v>
      </c>
      <c r="Q2798" s="13" t="s">
        <v>8308</v>
      </c>
      <c r="R2798" s="13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18.75" hidden="1" customHeight="1" x14ac:dyDescent="0.25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0.7</v>
      </c>
      <c r="P2799" s="10">
        <f t="shared" si="173"/>
        <v>39</v>
      </c>
      <c r="Q2799" s="13" t="s">
        <v>8311</v>
      </c>
      <c r="R2799" s="13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18.75" hidden="1" customHeight="1" x14ac:dyDescent="0.25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1</v>
      </c>
      <c r="P2800" s="10">
        <f t="shared" si="173"/>
        <v>35.1</v>
      </c>
      <c r="Q2800" s="13" t="s">
        <v>8323</v>
      </c>
      <c r="R2800" s="13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18.75" hidden="1" customHeight="1" x14ac:dyDescent="0.25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0</v>
      </c>
      <c r="P2801" s="10">
        <f t="shared" si="173"/>
        <v>116.67</v>
      </c>
      <c r="Q2801" s="13" t="s">
        <v>8308</v>
      </c>
      <c r="R2801" s="13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18.75" hidden="1" customHeight="1" x14ac:dyDescent="0.25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0.04</v>
      </c>
      <c r="P2802" s="10">
        <f t="shared" si="173"/>
        <v>26.92</v>
      </c>
      <c r="Q2802" s="13" t="s">
        <v>8311</v>
      </c>
      <c r="R2802" s="13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18.75" hidden="1" customHeight="1" x14ac:dyDescent="0.25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2"/>
        <v>1.4</v>
      </c>
      <c r="P2803" s="10">
        <f t="shared" si="173"/>
        <v>35</v>
      </c>
      <c r="Q2803" s="13" t="s">
        <v>8323</v>
      </c>
      <c r="R2803" s="13" t="s">
        <v>8326</v>
      </c>
      <c r="S2803" s="17">
        <f t="shared" si="174"/>
        <v>42088.911354166667</v>
      </c>
      <c r="T2803" s="17">
        <f t="shared" si="175"/>
        <v>42118.911354166667</v>
      </c>
    </row>
    <row r="2804" spans="1:20" ht="18.75" hidden="1" customHeight="1" x14ac:dyDescent="0.25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2"/>
        <v>0.16</v>
      </c>
      <c r="P2804" s="10">
        <f t="shared" si="173"/>
        <v>29.17</v>
      </c>
      <c r="Q2804" s="13" t="s">
        <v>8323</v>
      </c>
      <c r="R2804" s="13" t="s">
        <v>8326</v>
      </c>
      <c r="S2804" s="17">
        <f t="shared" si="174"/>
        <v>42041.581307870365</v>
      </c>
      <c r="T2804" s="17">
        <f t="shared" si="175"/>
        <v>42071.539641203708</v>
      </c>
    </row>
    <row r="2805" spans="1:20" ht="18.75" hidden="1" customHeight="1" x14ac:dyDescent="0.25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 s="10">
        <f t="shared" si="173"/>
        <v>38.44</v>
      </c>
      <c r="Q2805" s="13" t="s">
        <v>8308</v>
      </c>
      <c r="R2805" s="13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18.75" hidden="1" customHeight="1" x14ac:dyDescent="0.25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0</v>
      </c>
      <c r="P2806" s="10">
        <f t="shared" si="173"/>
        <v>69</v>
      </c>
      <c r="Q2806" s="13" t="s">
        <v>8321</v>
      </c>
      <c r="R2806" s="13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18.75" hidden="1" customHeight="1" x14ac:dyDescent="0.25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0.38</v>
      </c>
      <c r="P2807" s="10">
        <f t="shared" si="173"/>
        <v>69</v>
      </c>
      <c r="Q2807" s="13" t="s">
        <v>8327</v>
      </c>
      <c r="R2807" s="13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18.75" hidden="1" customHeight="1" x14ac:dyDescent="0.25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0.06</v>
      </c>
      <c r="P2808" s="10">
        <f t="shared" si="173"/>
        <v>37.89</v>
      </c>
      <c r="Q2808" s="13" t="s">
        <v>8308</v>
      </c>
      <c r="R2808" s="13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18.75" hidden="1" customHeight="1" x14ac:dyDescent="0.25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1.1299999999999999</v>
      </c>
      <c r="P2809" s="10">
        <f t="shared" si="173"/>
        <v>20</v>
      </c>
      <c r="Q2809" s="13" t="s">
        <v>8323</v>
      </c>
      <c r="R2809" s="13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18.75" hidden="1" customHeight="1" x14ac:dyDescent="0.25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0.08</v>
      </c>
      <c r="P2810" s="10">
        <f t="shared" si="173"/>
        <v>37.56</v>
      </c>
      <c r="Q2810" s="13" t="s">
        <v>8321</v>
      </c>
      <c r="R2810" s="13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18.75" hidden="1" customHeight="1" x14ac:dyDescent="0.25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2"/>
        <v>0.01</v>
      </c>
      <c r="P2811" s="10">
        <f t="shared" si="173"/>
        <v>67</v>
      </c>
      <c r="Q2811" s="13" t="s">
        <v>8321</v>
      </c>
      <c r="R2811" s="13" t="s">
        <v>8339</v>
      </c>
      <c r="S2811" s="17">
        <f t="shared" si="174"/>
        <v>40949.98364583333</v>
      </c>
      <c r="T2811" s="17">
        <f t="shared" si="175"/>
        <v>41009.941979166666</v>
      </c>
    </row>
    <row r="2812" spans="1:20" ht="18.75" hidden="1" customHeight="1" x14ac:dyDescent="0.25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2"/>
        <v>7.0000000000000007E-2</v>
      </c>
      <c r="P2812" s="10">
        <f t="shared" si="173"/>
        <v>83.75</v>
      </c>
      <c r="Q2812" s="13" t="s">
        <v>8313</v>
      </c>
      <c r="R2812" s="13" t="s">
        <v>8314</v>
      </c>
      <c r="S2812" s="17">
        <f t="shared" si="174"/>
        <v>41905.95684027778</v>
      </c>
      <c r="T2812" s="17">
        <f t="shared" si="175"/>
        <v>41941.95684027778</v>
      </c>
    </row>
    <row r="2813" spans="1:20" ht="18.75" hidden="1" customHeight="1" x14ac:dyDescent="0.25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2"/>
        <v>0.01</v>
      </c>
      <c r="P2813" s="10">
        <f t="shared" si="173"/>
        <v>55.83</v>
      </c>
      <c r="Q2813" s="13" t="s">
        <v>8319</v>
      </c>
      <c r="R2813" s="13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t="18.75" hidden="1" customHeight="1" x14ac:dyDescent="0.25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2"/>
        <v>0</v>
      </c>
      <c r="P2814" s="10">
        <f t="shared" si="173"/>
        <v>55.83</v>
      </c>
      <c r="Q2814" s="13" t="s">
        <v>8323</v>
      </c>
      <c r="R2814" s="13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18.75" hidden="1" customHeight="1" x14ac:dyDescent="0.25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0.03</v>
      </c>
      <c r="P2815" s="10">
        <f t="shared" si="173"/>
        <v>20.88</v>
      </c>
      <c r="Q2815" s="13" t="s">
        <v>8323</v>
      </c>
      <c r="R2815" s="13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18.75" hidden="1" customHeight="1" x14ac:dyDescent="0.25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0.02</v>
      </c>
      <c r="P2816" s="10">
        <f t="shared" si="173"/>
        <v>55</v>
      </c>
      <c r="Q2816" s="13" t="s">
        <v>8327</v>
      </c>
      <c r="R2816" s="13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18.75" hidden="1" customHeight="1" x14ac:dyDescent="0.25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0.11</v>
      </c>
      <c r="P2817" s="10">
        <f t="shared" si="173"/>
        <v>21.8</v>
      </c>
      <c r="Q2817" s="13" t="s">
        <v>8327</v>
      </c>
      <c r="R2817" s="13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18.75" hidden="1" customHeight="1" x14ac:dyDescent="0.25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0.11</v>
      </c>
      <c r="P2818" s="10">
        <f t="shared" si="173"/>
        <v>81.58</v>
      </c>
      <c r="Q2818" s="13" t="s">
        <v>8308</v>
      </c>
      <c r="R2818" s="13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18.75" hidden="1" customHeight="1" x14ac:dyDescent="0.25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6">ROUND(E2819/D2819,2)</f>
        <v>0.04</v>
      </c>
      <c r="P2819" s="10">
        <f t="shared" ref="P2819:P2882" si="177">ROUND(E2819/L2819,2)</f>
        <v>108.33</v>
      </c>
      <c r="Q2819" s="13" t="s">
        <v>8321</v>
      </c>
      <c r="R2819" s="13" t="s">
        <v>8325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18.75" hidden="1" customHeight="1" x14ac:dyDescent="0.25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6"/>
        <v>0.03</v>
      </c>
      <c r="P2820" s="10">
        <f t="shared" si="177"/>
        <v>32.5</v>
      </c>
      <c r="Q2820" s="13" t="s">
        <v>8321</v>
      </c>
      <c r="R2820" s="13" t="s">
        <v>8325</v>
      </c>
      <c r="S2820" s="17">
        <f t="shared" si="178"/>
        <v>42216.977812500001</v>
      </c>
      <c r="T2820" s="17">
        <f t="shared" si="179"/>
        <v>42246.227777777778</v>
      </c>
    </row>
    <row r="2821" spans="1:20" ht="18.75" hidden="1" customHeight="1" x14ac:dyDescent="0.25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0.05</v>
      </c>
      <c r="P2821" s="10">
        <f t="shared" si="177"/>
        <v>27.08</v>
      </c>
      <c r="Q2821" s="13" t="s">
        <v>8327</v>
      </c>
      <c r="R2821" s="13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18.75" hidden="1" customHeight="1" x14ac:dyDescent="0.25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7.0000000000000007E-2</v>
      </c>
      <c r="P2822" s="10">
        <f t="shared" si="177"/>
        <v>108.33</v>
      </c>
      <c r="Q2822" s="13" t="s">
        <v>8319</v>
      </c>
      <c r="R2822" s="13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18.75" hidden="1" customHeight="1" x14ac:dyDescent="0.25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0.05</v>
      </c>
      <c r="P2823" s="10">
        <f t="shared" si="177"/>
        <v>24.62</v>
      </c>
      <c r="Q2823" s="13" t="s">
        <v>8311</v>
      </c>
      <c r="R2823" s="1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18.75" hidden="1" customHeight="1" x14ac:dyDescent="0.25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6"/>
        <v>1.6</v>
      </c>
      <c r="P2824" s="10">
        <f t="shared" si="177"/>
        <v>40</v>
      </c>
      <c r="Q2824" s="13" t="s">
        <v>8323</v>
      </c>
      <c r="R2824" s="13" t="s">
        <v>8326</v>
      </c>
      <c r="S2824" s="17">
        <f t="shared" si="178"/>
        <v>42460.94222222222</v>
      </c>
      <c r="T2824" s="17">
        <f t="shared" si="179"/>
        <v>42481.94222222222</v>
      </c>
    </row>
    <row r="2825" spans="1:20" ht="18.75" hidden="1" customHeight="1" x14ac:dyDescent="0.25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6"/>
        <v>0.32</v>
      </c>
      <c r="P2825" s="10">
        <f t="shared" si="177"/>
        <v>29.09</v>
      </c>
      <c r="Q2825" s="13" t="s">
        <v>8323</v>
      </c>
      <c r="R2825" s="13" t="s">
        <v>8326</v>
      </c>
      <c r="S2825" s="17">
        <f t="shared" si="178"/>
        <v>42493.546851851846</v>
      </c>
      <c r="T2825" s="17">
        <f t="shared" si="179"/>
        <v>42523.546851851846</v>
      </c>
    </row>
    <row r="2826" spans="1:20" ht="18.75" hidden="1" customHeight="1" x14ac:dyDescent="0.25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1.06</v>
      </c>
      <c r="P2826" s="10">
        <f t="shared" si="177"/>
        <v>22.64</v>
      </c>
      <c r="Q2826" s="13" t="s">
        <v>8327</v>
      </c>
      <c r="R2826" s="13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18.75" hidden="1" customHeight="1" x14ac:dyDescent="0.25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0.04</v>
      </c>
      <c r="P2827" s="10">
        <f t="shared" si="177"/>
        <v>26.33</v>
      </c>
      <c r="Q2827" s="13" t="s">
        <v>8323</v>
      </c>
      <c r="R2827" s="13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18.75" hidden="1" customHeight="1" x14ac:dyDescent="0.25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1.04</v>
      </c>
      <c r="P2828" s="10">
        <f t="shared" si="177"/>
        <v>52</v>
      </c>
      <c r="Q2828" s="13" t="s">
        <v>8323</v>
      </c>
      <c r="R2828" s="13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18.75" hidden="1" customHeight="1" x14ac:dyDescent="0.25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0.04</v>
      </c>
      <c r="P2829" s="10">
        <f t="shared" si="177"/>
        <v>23.92</v>
      </c>
      <c r="Q2829" s="13" t="s">
        <v>8323</v>
      </c>
      <c r="R2829" s="13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18.75" hidden="1" customHeight="1" x14ac:dyDescent="0.25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6"/>
        <v>1.03</v>
      </c>
      <c r="P2830" s="10">
        <f t="shared" si="177"/>
        <v>28.18</v>
      </c>
      <c r="Q2830" s="13" t="s">
        <v>8327</v>
      </c>
      <c r="R2830" s="13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18.75" hidden="1" customHeight="1" x14ac:dyDescent="0.25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6"/>
        <v>0</v>
      </c>
      <c r="P2831" s="10">
        <f t="shared" si="177"/>
        <v>103.33</v>
      </c>
      <c r="Q2831" s="13" t="s">
        <v>8316</v>
      </c>
      <c r="R2831" s="13" t="s">
        <v>8334</v>
      </c>
      <c r="S2831" s="17">
        <f t="shared" si="178"/>
        <v>42712.300567129627</v>
      </c>
      <c r="T2831" s="17">
        <f t="shared" si="179"/>
        <v>42742.300567129627</v>
      </c>
    </row>
    <row r="2832" spans="1:20" ht="18.75" hidden="1" customHeight="1" x14ac:dyDescent="0.25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6"/>
        <v>0.01</v>
      </c>
      <c r="P2832" s="10">
        <f t="shared" si="177"/>
        <v>34.44</v>
      </c>
      <c r="Q2832" s="13" t="s">
        <v>8319</v>
      </c>
      <c r="R2832" s="13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18.75" hidden="1" customHeight="1" x14ac:dyDescent="0.25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1.03</v>
      </c>
      <c r="P2833" s="10">
        <f t="shared" si="177"/>
        <v>18.239999999999998</v>
      </c>
      <c r="Q2833" s="13" t="s">
        <v>8308</v>
      </c>
      <c r="R2833" s="1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t="18.75" hidden="1" customHeight="1" x14ac:dyDescent="0.25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 s="10">
        <f t="shared" si="177"/>
        <v>76.25</v>
      </c>
      <c r="Q2834" s="13" t="s">
        <v>8308</v>
      </c>
      <c r="R2834" s="13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18.75" hidden="1" customHeight="1" x14ac:dyDescent="0.25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0.2</v>
      </c>
      <c r="P2835" s="10">
        <f t="shared" si="177"/>
        <v>21.57</v>
      </c>
      <c r="Q2835" s="13" t="s">
        <v>8327</v>
      </c>
      <c r="R2835" s="13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18.75" hidden="1" customHeight="1" x14ac:dyDescent="0.25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0.02</v>
      </c>
      <c r="P2836" s="10">
        <f t="shared" si="177"/>
        <v>50.17</v>
      </c>
      <c r="Q2836" s="13" t="s">
        <v>8321</v>
      </c>
      <c r="R2836" s="13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18.75" hidden="1" customHeight="1" x14ac:dyDescent="0.25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0.03</v>
      </c>
      <c r="P2837" s="10">
        <f t="shared" si="177"/>
        <v>150.5</v>
      </c>
      <c r="Q2837" s="13" t="s">
        <v>8308</v>
      </c>
      <c r="R2837" s="13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18.75" hidden="1" customHeight="1" x14ac:dyDescent="0.25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6"/>
        <v>1</v>
      </c>
      <c r="P2838" s="10">
        <f t="shared" si="177"/>
        <v>37.630000000000003</v>
      </c>
      <c r="Q2838" s="13" t="s">
        <v>8327</v>
      </c>
      <c r="R2838" s="13" t="s">
        <v>8331</v>
      </c>
      <c r="S2838" s="17">
        <f t="shared" si="178"/>
        <v>41169.845590277779</v>
      </c>
      <c r="T2838" s="17">
        <f t="shared" si="179"/>
        <v>41199.845590277779</v>
      </c>
    </row>
    <row r="2839" spans="1:20" ht="18.75" hidden="1" customHeight="1" x14ac:dyDescent="0.25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6"/>
        <v>2.41</v>
      </c>
      <c r="P2839" s="10">
        <f t="shared" si="177"/>
        <v>23.15</v>
      </c>
      <c r="Q2839" s="13" t="s">
        <v>8327</v>
      </c>
      <c r="R2839" s="13" t="s">
        <v>8328</v>
      </c>
      <c r="S2839" s="17">
        <f t="shared" si="178"/>
        <v>40772.848749999997</v>
      </c>
      <c r="T2839" s="17">
        <f t="shared" si="179"/>
        <v>40813.207638888889</v>
      </c>
    </row>
    <row r="2840" spans="1:20" ht="18.75" hidden="1" customHeight="1" x14ac:dyDescent="0.25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6"/>
        <v>0.12</v>
      </c>
      <c r="P2840" s="10">
        <f t="shared" si="177"/>
        <v>75.25</v>
      </c>
      <c r="Q2840" s="13" t="s">
        <v>8323</v>
      </c>
      <c r="R2840" s="13" t="s">
        <v>8326</v>
      </c>
      <c r="S2840" s="17">
        <f t="shared" si="178"/>
        <v>41869.798726851855</v>
      </c>
      <c r="T2840" s="17">
        <f t="shared" si="179"/>
        <v>41929.798726851855</v>
      </c>
    </row>
    <row r="2841" spans="1:20" ht="18.75" hidden="1" customHeight="1" x14ac:dyDescent="0.25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0.01</v>
      </c>
      <c r="P2841" s="10">
        <f t="shared" si="177"/>
        <v>300</v>
      </c>
      <c r="Q2841" s="13" t="s">
        <v>8308</v>
      </c>
      <c r="R2841" s="13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18.75" hidden="1" customHeight="1" x14ac:dyDescent="0.25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6"/>
        <v>1</v>
      </c>
      <c r="P2842" s="10">
        <f t="shared" si="177"/>
        <v>18.75</v>
      </c>
      <c r="Q2842" s="13" t="s">
        <v>8327</v>
      </c>
      <c r="R2842" s="13" t="s">
        <v>8336</v>
      </c>
      <c r="S2842" s="17">
        <f t="shared" si="178"/>
        <v>42078.792048611111</v>
      </c>
      <c r="T2842" s="17">
        <f t="shared" si="179"/>
        <v>42108.792048611111</v>
      </c>
    </row>
    <row r="2843" spans="1:20" ht="18.75" hidden="1" customHeight="1" x14ac:dyDescent="0.25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6"/>
        <v>1</v>
      </c>
      <c r="P2843" s="10">
        <f t="shared" si="177"/>
        <v>30</v>
      </c>
      <c r="Q2843" s="13" t="s">
        <v>8327</v>
      </c>
      <c r="R2843" s="13" t="s">
        <v>8336</v>
      </c>
      <c r="S2843" s="17">
        <f t="shared" si="178"/>
        <v>42021.832280092596</v>
      </c>
      <c r="T2843" s="17">
        <f t="shared" si="179"/>
        <v>42051.832280092596</v>
      </c>
    </row>
    <row r="2844" spans="1:20" ht="18.75" hidden="1" customHeight="1" x14ac:dyDescent="0.25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6"/>
        <v>1</v>
      </c>
      <c r="P2844" s="10">
        <f t="shared" si="177"/>
        <v>27.27</v>
      </c>
      <c r="Q2844" s="13" t="s">
        <v>8327</v>
      </c>
      <c r="R2844" s="13" t="s">
        <v>8331</v>
      </c>
      <c r="S2844" s="17">
        <f t="shared" si="178"/>
        <v>41634.797013888885</v>
      </c>
      <c r="T2844" s="17">
        <f t="shared" si="179"/>
        <v>41670.792361111111</v>
      </c>
    </row>
    <row r="2845" spans="1:20" ht="18.75" hidden="1" customHeight="1" x14ac:dyDescent="0.25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6"/>
        <v>1</v>
      </c>
      <c r="P2845" s="10">
        <f t="shared" si="177"/>
        <v>27.27</v>
      </c>
      <c r="Q2845" s="13" t="s">
        <v>8327</v>
      </c>
      <c r="R2845" s="13" t="s">
        <v>8328</v>
      </c>
      <c r="S2845" s="17">
        <f t="shared" si="178"/>
        <v>41365.928159722222</v>
      </c>
      <c r="T2845" s="17">
        <f t="shared" si="179"/>
        <v>41379.928159722222</v>
      </c>
    </row>
    <row r="2846" spans="1:20" ht="18.75" hidden="1" customHeight="1" x14ac:dyDescent="0.25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6"/>
        <v>0.03</v>
      </c>
      <c r="P2846" s="10">
        <f t="shared" si="177"/>
        <v>300</v>
      </c>
      <c r="Q2846" s="13" t="s">
        <v>8308</v>
      </c>
      <c r="R2846" s="13" t="s">
        <v>8342</v>
      </c>
      <c r="S2846" s="17">
        <f t="shared" si="178"/>
        <v>42327.825289351851</v>
      </c>
      <c r="T2846" s="17">
        <f t="shared" si="179"/>
        <v>42377.82430555555</v>
      </c>
    </row>
    <row r="2847" spans="1:20" ht="18.75" hidden="1" customHeight="1" x14ac:dyDescent="0.25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6"/>
        <v>0.5</v>
      </c>
      <c r="P2847" s="10">
        <f t="shared" si="177"/>
        <v>60</v>
      </c>
      <c r="Q2847" s="13" t="s">
        <v>8323</v>
      </c>
      <c r="R2847" s="13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18.75" hidden="1" customHeight="1" x14ac:dyDescent="0.25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6"/>
        <v>1</v>
      </c>
      <c r="P2848" s="10">
        <f t="shared" si="177"/>
        <v>30</v>
      </c>
      <c r="Q2848" s="13" t="s">
        <v>8323</v>
      </c>
      <c r="R2848" s="13" t="s">
        <v>8335</v>
      </c>
      <c r="S2848" s="17">
        <f t="shared" si="178"/>
        <v>42013.15253472222</v>
      </c>
      <c r="T2848" s="17">
        <f t="shared" si="179"/>
        <v>42028.125</v>
      </c>
    </row>
    <row r="2849" spans="1:20" ht="18.75" hidden="1" customHeight="1" x14ac:dyDescent="0.25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6"/>
        <v>0.12</v>
      </c>
      <c r="P2849" s="10">
        <f t="shared" si="177"/>
        <v>25</v>
      </c>
      <c r="Q2849" s="13" t="s">
        <v>8323</v>
      </c>
      <c r="R2849" s="13" t="s">
        <v>8324</v>
      </c>
      <c r="S2849" s="17">
        <f t="shared" si="178"/>
        <v>42171.383530092593</v>
      </c>
      <c r="T2849" s="17">
        <f t="shared" si="179"/>
        <v>42201.330555555556</v>
      </c>
    </row>
    <row r="2850" spans="1:20" ht="18.75" hidden="1" customHeight="1" x14ac:dyDescent="0.25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6"/>
        <v>0.03</v>
      </c>
      <c r="P2850" s="10">
        <f t="shared" si="177"/>
        <v>300</v>
      </c>
      <c r="Q2850" s="13" t="s">
        <v>8323</v>
      </c>
      <c r="R2850" s="13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18.75" hidden="1" customHeight="1" x14ac:dyDescent="0.25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6"/>
        <v>0.6</v>
      </c>
      <c r="P2851" s="10">
        <f t="shared" si="177"/>
        <v>60</v>
      </c>
      <c r="Q2851" s="13" t="s">
        <v>8323</v>
      </c>
      <c r="R2851" s="13" t="s">
        <v>8326</v>
      </c>
      <c r="S2851" s="17">
        <f t="shared" si="178"/>
        <v>42305.670914351853</v>
      </c>
      <c r="T2851" s="17">
        <f t="shared" si="179"/>
        <v>42339.249305555553</v>
      </c>
    </row>
    <row r="2852" spans="1:20" ht="18.75" hidden="1" customHeight="1" x14ac:dyDescent="0.25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0.01</v>
      </c>
      <c r="P2852" s="10">
        <f t="shared" si="177"/>
        <v>99.33</v>
      </c>
      <c r="Q2852" s="13" t="s">
        <v>8308</v>
      </c>
      <c r="R2852" s="13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18.75" hidden="1" customHeight="1" x14ac:dyDescent="0.25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0.01</v>
      </c>
      <c r="P2853" s="10">
        <f t="shared" si="177"/>
        <v>49.67</v>
      </c>
      <c r="Q2853" s="13" t="s">
        <v>8308</v>
      </c>
      <c r="R2853" s="1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18.75" hidden="1" customHeight="1" x14ac:dyDescent="0.25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0.24</v>
      </c>
      <c r="P2854" s="10">
        <f t="shared" si="177"/>
        <v>24.33</v>
      </c>
      <c r="Q2854" s="13" t="s">
        <v>8323</v>
      </c>
      <c r="R2854" s="13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18.75" hidden="1" customHeight="1" x14ac:dyDescent="0.25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2.9</v>
      </c>
      <c r="P2855" s="10">
        <f t="shared" si="177"/>
        <v>19.329999999999998</v>
      </c>
      <c r="Q2855" s="13" t="s">
        <v>8313</v>
      </c>
      <c r="R2855" s="13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18.75" hidden="1" customHeight="1" x14ac:dyDescent="0.25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0.1</v>
      </c>
      <c r="P2856" s="10">
        <f t="shared" si="177"/>
        <v>24.08</v>
      </c>
      <c r="Q2856" s="13" t="s">
        <v>8308</v>
      </c>
      <c r="R2856" s="13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18.75" hidden="1" customHeight="1" x14ac:dyDescent="0.25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0.28999999999999998</v>
      </c>
      <c r="P2857" s="10">
        <f t="shared" si="177"/>
        <v>26.27</v>
      </c>
      <c r="Q2857" s="13" t="s">
        <v>8313</v>
      </c>
      <c r="R2857" s="13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18.75" hidden="1" customHeight="1" x14ac:dyDescent="0.25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2.86</v>
      </c>
      <c r="P2858" s="10">
        <f t="shared" si="177"/>
        <v>19.27</v>
      </c>
      <c r="Q2858" s="13" t="s">
        <v>8323</v>
      </c>
      <c r="R2858" s="13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18.75" hidden="1" customHeight="1" x14ac:dyDescent="0.25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0.02</v>
      </c>
      <c r="P2859" s="10">
        <f t="shared" si="177"/>
        <v>57.2</v>
      </c>
      <c r="Q2859" s="13" t="s">
        <v>8308</v>
      </c>
      <c r="R2859" s="13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18.75" hidden="1" customHeight="1" x14ac:dyDescent="0.25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6"/>
        <v>0.14000000000000001</v>
      </c>
      <c r="P2860" s="10">
        <f t="shared" si="177"/>
        <v>71.25</v>
      </c>
      <c r="Q2860" s="13" t="s">
        <v>8323</v>
      </c>
      <c r="R2860" s="13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18.75" hidden="1" customHeight="1" x14ac:dyDescent="0.25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6"/>
        <v>0.03</v>
      </c>
      <c r="P2861" s="10">
        <f t="shared" si="177"/>
        <v>57</v>
      </c>
      <c r="Q2861" s="13" t="s">
        <v>8323</v>
      </c>
      <c r="R2861" s="13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t="18.75" hidden="1" customHeight="1" x14ac:dyDescent="0.25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0.01</v>
      </c>
      <c r="P2862" s="10">
        <f t="shared" si="177"/>
        <v>28.4</v>
      </c>
      <c r="Q2862" s="13" t="s">
        <v>8316</v>
      </c>
      <c r="R2862" s="13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18.75" hidden="1" customHeight="1" x14ac:dyDescent="0.25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0.03</v>
      </c>
      <c r="P2863" s="10">
        <f t="shared" si="177"/>
        <v>40.14</v>
      </c>
      <c r="Q2863" s="13" t="s">
        <v>8319</v>
      </c>
      <c r="R2863" s="1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18.75" hidden="1" customHeight="1" x14ac:dyDescent="0.25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6"/>
        <v>0.37</v>
      </c>
      <c r="P2864" s="10">
        <f t="shared" si="177"/>
        <v>35</v>
      </c>
      <c r="Q2864" s="13" t="s">
        <v>8327</v>
      </c>
      <c r="R2864" s="13" t="s">
        <v>8328</v>
      </c>
      <c r="S2864" s="17">
        <f t="shared" si="178"/>
        <v>40646.099097222221</v>
      </c>
      <c r="T2864" s="17">
        <f t="shared" si="179"/>
        <v>40691.099097222221</v>
      </c>
    </row>
    <row r="2865" spans="1:20" ht="18.75" hidden="1" customHeight="1" x14ac:dyDescent="0.25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0.01</v>
      </c>
      <c r="P2865" s="10">
        <f t="shared" si="177"/>
        <v>93.33</v>
      </c>
      <c r="Q2865" s="13" t="s">
        <v>8308</v>
      </c>
      <c r="R2865" s="13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18.75" hidden="1" customHeight="1" x14ac:dyDescent="0.25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6"/>
        <v>0</v>
      </c>
      <c r="P2866" s="10">
        <f t="shared" si="177"/>
        <v>40</v>
      </c>
      <c r="Q2866" s="13" t="s">
        <v>8313</v>
      </c>
      <c r="R2866" s="13" t="s">
        <v>8351</v>
      </c>
      <c r="S2866" s="17">
        <f t="shared" si="178"/>
        <v>41780.050092592595</v>
      </c>
      <c r="T2866" s="17">
        <f t="shared" si="179"/>
        <v>41808.842361111114</v>
      </c>
    </row>
    <row r="2867" spans="1:20" ht="18.75" hidden="1" customHeight="1" x14ac:dyDescent="0.25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0.09</v>
      </c>
      <c r="P2867" s="10">
        <f t="shared" si="177"/>
        <v>35</v>
      </c>
      <c r="Q2867" s="13" t="s">
        <v>8327</v>
      </c>
      <c r="R2867" s="13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18.75" hidden="1" customHeight="1" x14ac:dyDescent="0.25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6"/>
        <v>0.02</v>
      </c>
      <c r="P2868" s="10">
        <f t="shared" si="177"/>
        <v>93.33</v>
      </c>
      <c r="Q2868" s="13" t="s">
        <v>8323</v>
      </c>
      <c r="R2868" s="13" t="s">
        <v>8324</v>
      </c>
      <c r="S2868" s="17">
        <f t="shared" si="178"/>
        <v>42031.011249999996</v>
      </c>
      <c r="T2868" s="17">
        <f t="shared" si="179"/>
        <v>42090.969583333332</v>
      </c>
    </row>
    <row r="2869" spans="1:20" ht="18.75" hidden="1" customHeight="1" x14ac:dyDescent="0.25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1.1200000000000001</v>
      </c>
      <c r="P2869" s="10">
        <f t="shared" si="177"/>
        <v>11.67</v>
      </c>
      <c r="Q2869" s="13" t="s">
        <v>8323</v>
      </c>
      <c r="R2869" s="13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18.75" hidden="1" customHeight="1" x14ac:dyDescent="0.25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0.01</v>
      </c>
      <c r="P2870" s="10">
        <f t="shared" si="177"/>
        <v>46.5</v>
      </c>
      <c r="Q2870" s="13" t="s">
        <v>8321</v>
      </c>
      <c r="R2870" s="13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18.75" hidden="1" customHeight="1" x14ac:dyDescent="0.25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0.14000000000000001</v>
      </c>
      <c r="P2871" s="10">
        <f t="shared" si="177"/>
        <v>55.6</v>
      </c>
      <c r="Q2871" s="13" t="s">
        <v>8323</v>
      </c>
      <c r="R2871" s="13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18.75" hidden="1" customHeight="1" x14ac:dyDescent="0.25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0</v>
      </c>
      <c r="P2872" s="10">
        <f t="shared" si="177"/>
        <v>23.08</v>
      </c>
      <c r="Q2872" s="13" t="s">
        <v>8319</v>
      </c>
      <c r="R2872" s="13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18.75" hidden="1" customHeight="1" x14ac:dyDescent="0.25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1.39</v>
      </c>
      <c r="P2873" s="10">
        <f t="shared" si="177"/>
        <v>30.78</v>
      </c>
      <c r="Q2873" s="13" t="s">
        <v>8323</v>
      </c>
      <c r="R2873" s="1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t="18.75" hidden="1" customHeight="1" x14ac:dyDescent="0.25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0.01</v>
      </c>
      <c r="P2874" s="10">
        <f t="shared" si="177"/>
        <v>69</v>
      </c>
      <c r="Q2874" s="13" t="s">
        <v>8308</v>
      </c>
      <c r="R2874" s="13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18.75" hidden="1" customHeight="1" x14ac:dyDescent="0.25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0.01</v>
      </c>
      <c r="P2875" s="10">
        <f t="shared" si="177"/>
        <v>39</v>
      </c>
      <c r="Q2875" s="13" t="s">
        <v>8308</v>
      </c>
      <c r="R2875" s="13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18.75" hidden="1" customHeight="1" x14ac:dyDescent="0.25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0.03</v>
      </c>
      <c r="P2876" s="10">
        <f t="shared" si="177"/>
        <v>27.3</v>
      </c>
      <c r="Q2876" s="13" t="s">
        <v>8323</v>
      </c>
      <c r="R2876" s="13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18.75" customHeight="1" x14ac:dyDescent="0.25">
      <c r="A2877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0.03</v>
      </c>
      <c r="P2877" s="10">
        <f t="shared" si="177"/>
        <v>22.75</v>
      </c>
      <c r="Q2877" s="13" t="s">
        <v>8323</v>
      </c>
      <c r="R2877" s="13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18.75" hidden="1" customHeight="1" x14ac:dyDescent="0.25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1.36</v>
      </c>
      <c r="P2878" s="10">
        <f t="shared" si="177"/>
        <v>13.6</v>
      </c>
      <c r="Q2878" s="13" t="s">
        <v>8323</v>
      </c>
      <c r="R2878" s="13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18.75" hidden="1" customHeight="1" x14ac:dyDescent="0.25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0.05</v>
      </c>
      <c r="P2879" s="10">
        <f t="shared" si="177"/>
        <v>90.33</v>
      </c>
      <c r="Q2879" s="13" t="s">
        <v>8323</v>
      </c>
      <c r="R2879" s="13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18.75" hidden="1" customHeight="1" x14ac:dyDescent="0.25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6"/>
        <v>0.06</v>
      </c>
      <c r="P2880" s="10">
        <f t="shared" si="177"/>
        <v>45</v>
      </c>
      <c r="Q2880" s="13" t="s">
        <v>8316</v>
      </c>
      <c r="R2880" s="13" t="s">
        <v>8344</v>
      </c>
      <c r="S2880" s="17">
        <f t="shared" si="178"/>
        <v>42327.671631944439</v>
      </c>
      <c r="T2880" s="17">
        <f t="shared" si="179"/>
        <v>42357.671631944439</v>
      </c>
    </row>
    <row r="2881" spans="1:20" ht="18.75" hidden="1" customHeight="1" x14ac:dyDescent="0.25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6"/>
        <v>0</v>
      </c>
      <c r="P2881" s="10">
        <f t="shared" si="177"/>
        <v>54</v>
      </c>
      <c r="Q2881" s="13" t="s">
        <v>8308</v>
      </c>
      <c r="R2881" s="13" t="s">
        <v>8342</v>
      </c>
      <c r="S2881" s="17">
        <f t="shared" si="178"/>
        <v>42360.932152777779</v>
      </c>
      <c r="T2881" s="17">
        <f t="shared" si="179"/>
        <v>42420.932152777779</v>
      </c>
    </row>
    <row r="2882" spans="1:20" ht="18.75" hidden="1" customHeight="1" x14ac:dyDescent="0.25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6"/>
        <v>0.18</v>
      </c>
      <c r="P2882" s="10">
        <f t="shared" si="177"/>
        <v>45</v>
      </c>
      <c r="Q2882" s="13" t="s">
        <v>8323</v>
      </c>
      <c r="R2882" s="13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18.75" hidden="1" customHeight="1" x14ac:dyDescent="0.25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0">ROUND(E2883/D2883,2)</f>
        <v>1.08</v>
      </c>
      <c r="P2883" s="10">
        <f t="shared" ref="P2883:P2946" si="181">ROUND(E2883/L2883,2)</f>
        <v>38.57</v>
      </c>
      <c r="Q2883" s="13" t="s">
        <v>8323</v>
      </c>
      <c r="R2883" s="1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18.75" hidden="1" customHeight="1" x14ac:dyDescent="0.25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0.03</v>
      </c>
      <c r="P2884" s="10">
        <f t="shared" si="181"/>
        <v>33.25</v>
      </c>
      <c r="Q2884" s="13" t="s">
        <v>8346</v>
      </c>
      <c r="R2884" s="13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18.75" hidden="1" customHeight="1" x14ac:dyDescent="0.25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7.0000000000000007E-2</v>
      </c>
      <c r="P2885" s="10">
        <f t="shared" si="181"/>
        <v>29.56</v>
      </c>
      <c r="Q2885" s="13" t="s">
        <v>8323</v>
      </c>
      <c r="R2885" s="13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18.75" hidden="1" customHeight="1" x14ac:dyDescent="0.25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0.03</v>
      </c>
      <c r="P2886" s="10">
        <f t="shared" si="181"/>
        <v>52.8</v>
      </c>
      <c r="Q2886" s="13" t="s">
        <v>8323</v>
      </c>
      <c r="R2886" s="13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18.75" hidden="1" customHeight="1" x14ac:dyDescent="0.25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0.1</v>
      </c>
      <c r="P2887" s="10">
        <f t="shared" si="181"/>
        <v>32.75</v>
      </c>
      <c r="Q2887" s="13" t="s">
        <v>8321</v>
      </c>
      <c r="R2887" s="13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18.75" hidden="1" customHeight="1" x14ac:dyDescent="0.25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0.01</v>
      </c>
      <c r="P2888" s="10">
        <f t="shared" si="181"/>
        <v>87</v>
      </c>
      <c r="Q2888" s="13" t="s">
        <v>8308</v>
      </c>
      <c r="R2888" s="13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18.75" hidden="1" customHeight="1" x14ac:dyDescent="0.25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0"/>
        <v>1.04</v>
      </c>
      <c r="P2889" s="10">
        <f t="shared" si="181"/>
        <v>21.67</v>
      </c>
      <c r="Q2889" s="13" t="s">
        <v>8321</v>
      </c>
      <c r="R2889" s="13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18.75" hidden="1" customHeight="1" x14ac:dyDescent="0.25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0"/>
        <v>0.01</v>
      </c>
      <c r="P2890" s="10">
        <f t="shared" si="181"/>
        <v>26</v>
      </c>
      <c r="Q2890" s="13" t="s">
        <v>8308</v>
      </c>
      <c r="R2890" s="13" t="s">
        <v>8310</v>
      </c>
      <c r="S2890" s="17">
        <f t="shared" si="182"/>
        <v>42158.028310185182</v>
      </c>
      <c r="T2890" s="17">
        <f t="shared" si="183"/>
        <v>42186.028310185182</v>
      </c>
    </row>
    <row r="2891" spans="1:20" ht="18.75" hidden="1" customHeight="1" x14ac:dyDescent="0.25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0.03</v>
      </c>
      <c r="P2891" s="10">
        <f t="shared" si="181"/>
        <v>28.89</v>
      </c>
      <c r="Q2891" s="13" t="s">
        <v>8327</v>
      </c>
      <c r="R2891" s="13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18.75" hidden="1" customHeight="1" x14ac:dyDescent="0.25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0"/>
        <v>0.01</v>
      </c>
      <c r="P2892" s="10">
        <f t="shared" si="181"/>
        <v>28.89</v>
      </c>
      <c r="Q2892" s="13" t="s">
        <v>8308</v>
      </c>
      <c r="R2892" s="13" t="s">
        <v>8318</v>
      </c>
      <c r="S2892" s="17">
        <f t="shared" si="182"/>
        <v>41828.789942129632</v>
      </c>
      <c r="T2892" s="17">
        <f t="shared" si="183"/>
        <v>41863.789942129632</v>
      </c>
    </row>
    <row r="2893" spans="1:20" ht="18.75" hidden="1" customHeight="1" x14ac:dyDescent="0.25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0"/>
        <v>0.52</v>
      </c>
      <c r="P2893" s="10">
        <f t="shared" si="181"/>
        <v>17.329999999999998</v>
      </c>
      <c r="Q2893" s="13" t="s">
        <v>8311</v>
      </c>
      <c r="R2893" s="13" t="s">
        <v>8356</v>
      </c>
      <c r="S2893" s="17">
        <f t="shared" si="182"/>
        <v>42072.790821759263</v>
      </c>
      <c r="T2893" s="17">
        <f t="shared" si="183"/>
        <v>42102.790821759263</v>
      </c>
    </row>
    <row r="2894" spans="1:20" ht="18.75" hidden="1" customHeight="1" x14ac:dyDescent="0.25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0"/>
        <v>0.05</v>
      </c>
      <c r="P2894" s="10">
        <f t="shared" si="181"/>
        <v>65</v>
      </c>
      <c r="Q2894" s="13" t="s">
        <v>8323</v>
      </c>
      <c r="R2894" s="13" t="s">
        <v>8326</v>
      </c>
      <c r="S2894" s="17">
        <f t="shared" si="182"/>
        <v>41829.73715277778</v>
      </c>
      <c r="T2894" s="17">
        <f t="shared" si="183"/>
        <v>41852.716666666667</v>
      </c>
    </row>
    <row r="2895" spans="1:20" ht="18.75" hidden="1" customHeight="1" x14ac:dyDescent="0.25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0"/>
        <v>0.33</v>
      </c>
      <c r="P2895" s="10">
        <f t="shared" si="181"/>
        <v>37.14</v>
      </c>
      <c r="Q2895" s="13" t="s">
        <v>8323</v>
      </c>
      <c r="R2895" s="13" t="s">
        <v>8326</v>
      </c>
      <c r="S2895" s="17">
        <f t="shared" si="182"/>
        <v>42056.1324537037</v>
      </c>
      <c r="T2895" s="17">
        <f t="shared" si="183"/>
        <v>42086.207638888889</v>
      </c>
    </row>
    <row r="2896" spans="1:20" ht="18.75" hidden="1" customHeight="1" x14ac:dyDescent="0.25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 s="10">
        <f t="shared" si="181"/>
        <v>64.75</v>
      </c>
      <c r="Q2896" s="13" t="s">
        <v>8308</v>
      </c>
      <c r="R2896" s="13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18.75" hidden="1" customHeight="1" x14ac:dyDescent="0.25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0.52</v>
      </c>
      <c r="P2897" s="10">
        <f t="shared" si="181"/>
        <v>32.25</v>
      </c>
      <c r="Q2897" s="13" t="s">
        <v>8323</v>
      </c>
      <c r="R2897" s="13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18.75" hidden="1" customHeight="1" x14ac:dyDescent="0.25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0.01</v>
      </c>
      <c r="P2898" s="10">
        <f t="shared" si="181"/>
        <v>23.18</v>
      </c>
      <c r="Q2898" s="13" t="s">
        <v>8316</v>
      </c>
      <c r="R2898" s="13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18.75" hidden="1" customHeight="1" x14ac:dyDescent="0.25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0.1</v>
      </c>
      <c r="P2899" s="10">
        <f t="shared" si="181"/>
        <v>42</v>
      </c>
      <c r="Q2899" s="13" t="s">
        <v>8319</v>
      </c>
      <c r="R2899" s="13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18.75" hidden="1" customHeight="1" x14ac:dyDescent="0.25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0.34</v>
      </c>
      <c r="P2900" s="10">
        <f t="shared" si="181"/>
        <v>63</v>
      </c>
      <c r="Q2900" s="13" t="s">
        <v>8323</v>
      </c>
      <c r="R2900" s="13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18.75" hidden="1" customHeight="1" x14ac:dyDescent="0.25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0"/>
        <v>1</v>
      </c>
      <c r="P2901" s="10">
        <f t="shared" si="181"/>
        <v>31.38</v>
      </c>
      <c r="Q2901" s="13" t="s">
        <v>8323</v>
      </c>
      <c r="R2901" s="13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18.75" hidden="1" customHeight="1" x14ac:dyDescent="0.25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0"/>
        <v>0.13</v>
      </c>
      <c r="P2902" s="10">
        <f t="shared" si="181"/>
        <v>50.2</v>
      </c>
      <c r="Q2902" s="13" t="s">
        <v>8323</v>
      </c>
      <c r="R2902" s="13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18.75" hidden="1" customHeight="1" x14ac:dyDescent="0.25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0"/>
        <v>0.05</v>
      </c>
      <c r="P2903" s="10">
        <f t="shared" si="181"/>
        <v>83.33</v>
      </c>
      <c r="Q2903" s="13" t="s">
        <v>8321</v>
      </c>
      <c r="R2903" s="13" t="s">
        <v>8325</v>
      </c>
      <c r="S2903" s="17">
        <f t="shared" si="182"/>
        <v>42239.441412037035</v>
      </c>
      <c r="T2903" s="17">
        <f t="shared" si="183"/>
        <v>42279.441412037035</v>
      </c>
    </row>
    <row r="2904" spans="1:20" ht="18.75" hidden="1" customHeight="1" x14ac:dyDescent="0.25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0"/>
        <v>0.01</v>
      </c>
      <c r="P2904" s="10">
        <f t="shared" si="181"/>
        <v>125</v>
      </c>
      <c r="Q2904" s="13" t="s">
        <v>8321</v>
      </c>
      <c r="R2904" s="13" t="s">
        <v>8325</v>
      </c>
      <c r="S2904" s="17">
        <f t="shared" si="182"/>
        <v>42106.666018518517</v>
      </c>
      <c r="T2904" s="17">
        <f t="shared" si="183"/>
        <v>42155.395138888889</v>
      </c>
    </row>
    <row r="2905" spans="1:20" ht="18.75" hidden="1" customHeight="1" x14ac:dyDescent="0.25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0"/>
        <v>0.25</v>
      </c>
      <c r="P2905" s="10">
        <f t="shared" si="181"/>
        <v>50</v>
      </c>
      <c r="Q2905" s="13" t="s">
        <v>8321</v>
      </c>
      <c r="R2905" s="13" t="s">
        <v>8325</v>
      </c>
      <c r="S2905" s="17">
        <f t="shared" si="182"/>
        <v>42297.110300925924</v>
      </c>
      <c r="T2905" s="17">
        <f t="shared" si="183"/>
        <v>42316.5</v>
      </c>
    </row>
    <row r="2906" spans="1:20" ht="18.75" hidden="1" customHeight="1" x14ac:dyDescent="0.25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0"/>
        <v>0</v>
      </c>
      <c r="P2906" s="10">
        <f t="shared" si="181"/>
        <v>250</v>
      </c>
      <c r="Q2906" s="13" t="s">
        <v>8321</v>
      </c>
      <c r="R2906" s="13" t="s">
        <v>8339</v>
      </c>
      <c r="S2906" s="17">
        <f t="shared" si="182"/>
        <v>41466.552314814813</v>
      </c>
      <c r="T2906" s="17">
        <f t="shared" si="183"/>
        <v>41496.552314814813</v>
      </c>
    </row>
    <row r="2907" spans="1:20" ht="18.75" hidden="1" customHeight="1" x14ac:dyDescent="0.25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0"/>
        <v>0.03</v>
      </c>
      <c r="P2907" s="10">
        <f t="shared" si="181"/>
        <v>250</v>
      </c>
      <c r="Q2907" s="13" t="s">
        <v>8308</v>
      </c>
      <c r="R2907" s="13" t="s">
        <v>8342</v>
      </c>
      <c r="S2907" s="17">
        <f t="shared" si="182"/>
        <v>41946.232175925928</v>
      </c>
      <c r="T2907" s="17">
        <f t="shared" si="183"/>
        <v>41976.232175925921</v>
      </c>
    </row>
    <row r="2908" spans="1:20" ht="18.75" hidden="1" customHeight="1" x14ac:dyDescent="0.25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0"/>
        <v>0</v>
      </c>
      <c r="P2908" s="10">
        <f t="shared" si="181"/>
        <v>250</v>
      </c>
      <c r="Q2908" s="13" t="s">
        <v>8308</v>
      </c>
      <c r="R2908" s="13" t="s">
        <v>8310</v>
      </c>
      <c r="S2908" s="17">
        <f t="shared" si="182"/>
        <v>42702.809201388889</v>
      </c>
      <c r="T2908" s="17">
        <f t="shared" si="183"/>
        <v>42732.809201388889</v>
      </c>
    </row>
    <row r="2909" spans="1:20" ht="18.75" hidden="1" customHeight="1" x14ac:dyDescent="0.25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0"/>
        <v>0</v>
      </c>
      <c r="P2909" s="10">
        <f t="shared" si="181"/>
        <v>250</v>
      </c>
      <c r="Q2909" s="13" t="s">
        <v>8346</v>
      </c>
      <c r="R2909" s="13" t="s">
        <v>8347</v>
      </c>
      <c r="S2909" s="17">
        <f t="shared" si="182"/>
        <v>42579.708437499998</v>
      </c>
      <c r="T2909" s="17">
        <f t="shared" si="183"/>
        <v>42609.708437499998</v>
      </c>
    </row>
    <row r="2910" spans="1:20" ht="18.75" hidden="1" customHeight="1" x14ac:dyDescent="0.25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0"/>
        <v>0</v>
      </c>
      <c r="P2910" s="10">
        <f t="shared" si="181"/>
        <v>62.5</v>
      </c>
      <c r="Q2910" s="13" t="s">
        <v>8319</v>
      </c>
      <c r="R2910" s="13" t="s">
        <v>8345</v>
      </c>
      <c r="S2910" s="17">
        <f t="shared" si="182"/>
        <v>42449.341678240744</v>
      </c>
      <c r="T2910" s="17">
        <f t="shared" si="183"/>
        <v>42509.341678240744</v>
      </c>
    </row>
    <row r="2911" spans="1:20" ht="18.75" hidden="1" customHeight="1" x14ac:dyDescent="0.25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0"/>
        <v>0.25</v>
      </c>
      <c r="P2911" s="10">
        <f t="shared" si="181"/>
        <v>41.67</v>
      </c>
      <c r="Q2911" s="13" t="s">
        <v>8323</v>
      </c>
      <c r="R2911" s="13" t="s">
        <v>8335</v>
      </c>
      <c r="S2911" s="17">
        <f t="shared" si="182"/>
        <v>42242.988680555558</v>
      </c>
      <c r="T2911" s="17">
        <f t="shared" si="183"/>
        <v>42272.988680555558</v>
      </c>
    </row>
    <row r="2912" spans="1:20" ht="18.75" hidden="1" customHeight="1" x14ac:dyDescent="0.25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0"/>
        <v>1</v>
      </c>
      <c r="P2912" s="10">
        <f t="shared" si="181"/>
        <v>27.78</v>
      </c>
      <c r="Q2912" s="13" t="s">
        <v>8323</v>
      </c>
      <c r="R2912" s="13" t="s">
        <v>8326</v>
      </c>
      <c r="S2912" s="17">
        <f t="shared" si="182"/>
        <v>42437.398680555561</v>
      </c>
      <c r="T2912" s="17">
        <f t="shared" si="183"/>
        <v>42465.35701388889</v>
      </c>
    </row>
    <row r="2913" spans="1:20" ht="18.75" hidden="1" customHeight="1" x14ac:dyDescent="0.25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0"/>
        <v>1</v>
      </c>
      <c r="P2913" s="10">
        <f t="shared" si="181"/>
        <v>31.25</v>
      </c>
      <c r="Q2913" s="13" t="s">
        <v>8323</v>
      </c>
      <c r="R2913" s="13" t="s">
        <v>8326</v>
      </c>
      <c r="S2913" s="17">
        <f t="shared" si="182"/>
        <v>42124.841111111105</v>
      </c>
      <c r="T2913" s="17">
        <f t="shared" si="183"/>
        <v>42154.841111111105</v>
      </c>
    </row>
    <row r="2914" spans="1:20" ht="18.75" hidden="1" customHeight="1" x14ac:dyDescent="0.25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0"/>
        <v>1</v>
      </c>
      <c r="P2914" s="10">
        <f t="shared" si="181"/>
        <v>11.36</v>
      </c>
      <c r="Q2914" s="13" t="s">
        <v>8323</v>
      </c>
      <c r="R2914" s="13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18.75" hidden="1" customHeight="1" x14ac:dyDescent="0.25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0"/>
        <v>0.05</v>
      </c>
      <c r="P2915" s="10">
        <f t="shared" si="181"/>
        <v>62.5</v>
      </c>
      <c r="Q2915" s="13" t="s">
        <v>8323</v>
      </c>
      <c r="R2915" s="13" t="s">
        <v>8326</v>
      </c>
      <c r="S2915" s="17">
        <f t="shared" si="182"/>
        <v>42151.237685185188</v>
      </c>
      <c r="T2915" s="17">
        <f t="shared" si="183"/>
        <v>42211.237685185188</v>
      </c>
    </row>
    <row r="2916" spans="1:20" ht="18.75" hidden="1" customHeight="1" x14ac:dyDescent="0.25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0"/>
        <v>0.03</v>
      </c>
      <c r="P2916" s="10">
        <f t="shared" si="181"/>
        <v>35.71</v>
      </c>
      <c r="Q2916" s="13" t="s">
        <v>8323</v>
      </c>
      <c r="R2916" s="13" t="s">
        <v>8326</v>
      </c>
      <c r="S2916" s="17">
        <f t="shared" si="182"/>
        <v>41866.640648148146</v>
      </c>
      <c r="T2916" s="17">
        <f t="shared" si="183"/>
        <v>41898.125</v>
      </c>
    </row>
    <row r="2917" spans="1:20" ht="18.75" hidden="1" customHeight="1" x14ac:dyDescent="0.25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0.01</v>
      </c>
      <c r="P2917" s="10">
        <f t="shared" si="181"/>
        <v>49</v>
      </c>
      <c r="Q2917" s="13" t="s">
        <v>8308</v>
      </c>
      <c r="R2917" s="13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18.75" hidden="1" customHeight="1" x14ac:dyDescent="0.25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0.02</v>
      </c>
      <c r="P2918" s="10">
        <f t="shared" si="181"/>
        <v>16.2</v>
      </c>
      <c r="Q2918" s="13" t="s">
        <v>8316</v>
      </c>
      <c r="R2918" s="13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18.75" hidden="1" customHeight="1" x14ac:dyDescent="0.25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0"/>
        <v>0.03</v>
      </c>
      <c r="P2919" s="10">
        <f t="shared" si="181"/>
        <v>30.13</v>
      </c>
      <c r="Q2919" s="13" t="s">
        <v>8327</v>
      </c>
      <c r="R2919" s="13" t="s">
        <v>8354</v>
      </c>
      <c r="S2919" s="17">
        <f t="shared" si="182"/>
        <v>41409.040011574078</v>
      </c>
      <c r="T2919" s="17">
        <f t="shared" si="183"/>
        <v>41467.910416666666</v>
      </c>
    </row>
    <row r="2920" spans="1:20" ht="18.75" hidden="1" customHeight="1" x14ac:dyDescent="0.25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0"/>
        <v>0.02</v>
      </c>
      <c r="P2920" s="10">
        <f t="shared" si="181"/>
        <v>48.2</v>
      </c>
      <c r="Q2920" s="13" t="s">
        <v>8311</v>
      </c>
      <c r="R2920" s="13" t="s">
        <v>8348</v>
      </c>
      <c r="S2920" s="17">
        <f t="shared" si="182"/>
        <v>42032.510243055556</v>
      </c>
      <c r="T2920" s="17">
        <f t="shared" si="183"/>
        <v>42057.510243055556</v>
      </c>
    </row>
    <row r="2921" spans="1:20" ht="18.75" hidden="1" customHeight="1" x14ac:dyDescent="0.25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1.1000000000000001</v>
      </c>
      <c r="P2921" s="10">
        <f t="shared" si="181"/>
        <v>20.079999999999998</v>
      </c>
      <c r="Q2921" s="13" t="s">
        <v>8323</v>
      </c>
      <c r="R2921" s="13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18.75" hidden="1" customHeight="1" x14ac:dyDescent="0.25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0.03</v>
      </c>
      <c r="P2922" s="10">
        <f t="shared" si="181"/>
        <v>40</v>
      </c>
      <c r="Q2922" s="13" t="s">
        <v>8308</v>
      </c>
      <c r="R2922" s="13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18.75" hidden="1" customHeight="1" x14ac:dyDescent="0.25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0.05</v>
      </c>
      <c r="P2923" s="10">
        <f t="shared" si="181"/>
        <v>30</v>
      </c>
      <c r="Q2923" s="13" t="s">
        <v>8323</v>
      </c>
      <c r="R2923" s="1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18.75" hidden="1" customHeight="1" x14ac:dyDescent="0.25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0.47</v>
      </c>
      <c r="P2924" s="10">
        <f t="shared" si="181"/>
        <v>29.63</v>
      </c>
      <c r="Q2924" s="13" t="s">
        <v>8308</v>
      </c>
      <c r="R2924" s="13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18.75" hidden="1" customHeight="1" x14ac:dyDescent="0.25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0.01</v>
      </c>
      <c r="P2925" s="10">
        <f t="shared" si="181"/>
        <v>33.71</v>
      </c>
      <c r="Q2925" s="13" t="s">
        <v>8313</v>
      </c>
      <c r="R2925" s="13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18.75" hidden="1" customHeight="1" x14ac:dyDescent="0.25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0.12</v>
      </c>
      <c r="P2926" s="10">
        <f t="shared" si="181"/>
        <v>19.670000000000002</v>
      </c>
      <c r="Q2926" s="13" t="s">
        <v>8316</v>
      </c>
      <c r="R2926" s="13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18.75" hidden="1" customHeight="1" x14ac:dyDescent="0.25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0.05</v>
      </c>
      <c r="P2927" s="10">
        <f t="shared" si="181"/>
        <v>39.17</v>
      </c>
      <c r="Q2927" s="13" t="s">
        <v>8311</v>
      </c>
      <c r="R2927" s="13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18.75" hidden="1" customHeight="1" x14ac:dyDescent="0.25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0.06</v>
      </c>
      <c r="P2928" s="10">
        <f t="shared" si="181"/>
        <v>29.25</v>
      </c>
      <c r="Q2928" s="13" t="s">
        <v>8308</v>
      </c>
      <c r="R2928" s="13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18.75" hidden="1" customHeight="1" x14ac:dyDescent="0.25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0.12</v>
      </c>
      <c r="P2929" s="10">
        <f t="shared" si="181"/>
        <v>39</v>
      </c>
      <c r="Q2929" s="13" t="s">
        <v>8311</v>
      </c>
      <c r="R2929" s="13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18.75" hidden="1" customHeight="1" x14ac:dyDescent="0.25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1.04</v>
      </c>
      <c r="P2930" s="10">
        <f t="shared" si="181"/>
        <v>26</v>
      </c>
      <c r="Q2930" s="13" t="s">
        <v>8323</v>
      </c>
      <c r="R2930" s="13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18.75" hidden="1" customHeight="1" x14ac:dyDescent="0.25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0.02</v>
      </c>
      <c r="P2931" s="10">
        <f t="shared" si="181"/>
        <v>33.29</v>
      </c>
      <c r="Q2931" s="13" t="s">
        <v>8308</v>
      </c>
      <c r="R2931" s="13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18.75" hidden="1" customHeight="1" x14ac:dyDescent="0.25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0.04</v>
      </c>
      <c r="P2932" s="10">
        <f t="shared" si="181"/>
        <v>29.13</v>
      </c>
      <c r="Q2932" s="13" t="s">
        <v>8319</v>
      </c>
      <c r="R2932" s="13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18.75" hidden="1" customHeight="1" x14ac:dyDescent="0.25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0.01</v>
      </c>
      <c r="P2933" s="10">
        <f t="shared" si="181"/>
        <v>57.5</v>
      </c>
      <c r="Q2933" s="13" t="s">
        <v>8321</v>
      </c>
      <c r="R2933" s="1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18.75" hidden="1" customHeight="1" x14ac:dyDescent="0.25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1.53</v>
      </c>
      <c r="P2934" s="10">
        <f t="shared" si="181"/>
        <v>13.53</v>
      </c>
      <c r="Q2934" s="13" t="s">
        <v>8323</v>
      </c>
      <c r="R2934" s="13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18.75" hidden="1" customHeight="1" x14ac:dyDescent="0.25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 s="10">
        <f t="shared" si="181"/>
        <v>45.2</v>
      </c>
      <c r="Q2935" s="13" t="s">
        <v>8308</v>
      </c>
      <c r="R2935" s="13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18.75" hidden="1" customHeight="1" x14ac:dyDescent="0.25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0.06</v>
      </c>
      <c r="P2936" s="10">
        <f t="shared" si="181"/>
        <v>28.13</v>
      </c>
      <c r="Q2936" s="13" t="s">
        <v>8327</v>
      </c>
      <c r="R2936" s="13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18.75" hidden="1" customHeight="1" x14ac:dyDescent="0.25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0.11</v>
      </c>
      <c r="P2937" s="10">
        <f t="shared" si="181"/>
        <v>45</v>
      </c>
      <c r="Q2937" s="13" t="s">
        <v>8316</v>
      </c>
      <c r="R2937" s="13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18.75" hidden="1" customHeight="1" x14ac:dyDescent="0.25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0.23</v>
      </c>
      <c r="P2938" s="10">
        <f t="shared" si="181"/>
        <v>18.75</v>
      </c>
      <c r="Q2938" s="13" t="s">
        <v>8323</v>
      </c>
      <c r="R2938" s="13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18.75" hidden="1" customHeight="1" x14ac:dyDescent="0.25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0"/>
        <v>2.25</v>
      </c>
      <c r="P2939" s="10">
        <f t="shared" si="181"/>
        <v>75</v>
      </c>
      <c r="Q2939" s="13" t="s">
        <v>8323</v>
      </c>
      <c r="R2939" s="13" t="s">
        <v>8326</v>
      </c>
      <c r="S2939" s="17">
        <f t="shared" si="182"/>
        <v>42503.740868055553</v>
      </c>
      <c r="T2939" s="17">
        <f t="shared" si="183"/>
        <v>42517.740868055553</v>
      </c>
    </row>
    <row r="2940" spans="1:20" ht="18.75" hidden="1" customHeight="1" x14ac:dyDescent="0.25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0"/>
        <v>0.38</v>
      </c>
      <c r="P2940" s="10">
        <f t="shared" si="181"/>
        <v>56.25</v>
      </c>
      <c r="Q2940" s="13" t="s">
        <v>8323</v>
      </c>
      <c r="R2940" s="13" t="s">
        <v>8326</v>
      </c>
      <c r="S2940" s="17">
        <f t="shared" si="182"/>
        <v>42074.219699074078</v>
      </c>
      <c r="T2940" s="17">
        <f t="shared" si="183"/>
        <v>42104.208333333328</v>
      </c>
    </row>
    <row r="2941" spans="1:20" ht="18.75" hidden="1" customHeight="1" x14ac:dyDescent="0.25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0"/>
        <v>0.04</v>
      </c>
      <c r="P2941" s="10">
        <f t="shared" si="181"/>
        <v>24.78</v>
      </c>
      <c r="Q2941" s="13" t="s">
        <v>8308</v>
      </c>
      <c r="R2941" s="13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18.75" hidden="1" customHeight="1" x14ac:dyDescent="0.25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0"/>
        <v>0.02</v>
      </c>
      <c r="P2942" s="10">
        <f t="shared" si="181"/>
        <v>74.33</v>
      </c>
      <c r="Q2942" s="13" t="s">
        <v>8311</v>
      </c>
      <c r="R2942" s="13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18.75" hidden="1" customHeight="1" x14ac:dyDescent="0.25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 s="10">
        <f t="shared" si="181"/>
        <v>55</v>
      </c>
      <c r="Q2943" s="13" t="s">
        <v>8308</v>
      </c>
      <c r="R2943" s="1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18.75" hidden="1" customHeight="1" x14ac:dyDescent="0.25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0.04</v>
      </c>
      <c r="P2944" s="10">
        <f t="shared" si="181"/>
        <v>54</v>
      </c>
      <c r="Q2944" s="13" t="s">
        <v>8327</v>
      </c>
      <c r="R2944" s="13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18.75" hidden="1" customHeight="1" x14ac:dyDescent="0.25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7.0000000000000007E-2</v>
      </c>
      <c r="P2945" s="10">
        <f t="shared" si="181"/>
        <v>108</v>
      </c>
      <c r="Q2945" s="13" t="s">
        <v>8323</v>
      </c>
      <c r="R2945" s="13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18.75" hidden="1" customHeight="1" x14ac:dyDescent="0.25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0"/>
        <v>0.11</v>
      </c>
      <c r="P2946" s="10">
        <f t="shared" si="181"/>
        <v>72</v>
      </c>
      <c r="Q2946" s="13" t="s">
        <v>8323</v>
      </c>
      <c r="R2946" s="13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18.75" hidden="1" customHeight="1" x14ac:dyDescent="0.25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ROUND(E2947/D2947,2)</f>
        <v>0</v>
      </c>
      <c r="P2947" s="10">
        <f t="shared" ref="P2947:P3010" si="185">ROUND(E2947/L2947,2)</f>
        <v>71.67</v>
      </c>
      <c r="Q2947" s="13" t="s">
        <v>8321</v>
      </c>
      <c r="R2947" s="13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18.75" hidden="1" customHeight="1" x14ac:dyDescent="0.25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0.03</v>
      </c>
      <c r="P2948" s="10">
        <f t="shared" si="185"/>
        <v>53.75</v>
      </c>
      <c r="Q2948" s="13" t="s">
        <v>8321</v>
      </c>
      <c r="R2948" s="13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18.75" hidden="1" customHeight="1" x14ac:dyDescent="0.25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7.0000000000000007E-2</v>
      </c>
      <c r="P2949" s="10">
        <f t="shared" si="185"/>
        <v>30.71</v>
      </c>
      <c r="Q2949" s="13" t="s">
        <v>8323</v>
      </c>
      <c r="R2949" s="13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18.75" hidden="1" customHeight="1" x14ac:dyDescent="0.25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0.11</v>
      </c>
      <c r="P2950" s="10">
        <f t="shared" si="185"/>
        <v>26.75</v>
      </c>
      <c r="Q2950" s="13" t="s">
        <v>8323</v>
      </c>
      <c r="R2950" s="13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18.75" hidden="1" customHeight="1" x14ac:dyDescent="0.25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4"/>
        <v>0.04</v>
      </c>
      <c r="P2951" s="10">
        <f t="shared" si="185"/>
        <v>30.29</v>
      </c>
      <c r="Q2951" s="13" t="s">
        <v>8308</v>
      </c>
      <c r="R2951" s="13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18.75" hidden="1" customHeight="1" x14ac:dyDescent="0.25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0.01</v>
      </c>
      <c r="P2952" s="10">
        <f t="shared" si="185"/>
        <v>53</v>
      </c>
      <c r="Q2952" s="13" t="s">
        <v>8346</v>
      </c>
      <c r="R2952" s="13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18.75" hidden="1" customHeight="1" x14ac:dyDescent="0.25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4"/>
        <v>0.01</v>
      </c>
      <c r="P2953" s="10">
        <f t="shared" si="185"/>
        <v>16.309999999999999</v>
      </c>
      <c r="Q2953" s="13" t="s">
        <v>8316</v>
      </c>
      <c r="R2953" s="13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18.75" hidden="1" customHeight="1" x14ac:dyDescent="0.25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7.0000000000000007E-2</v>
      </c>
      <c r="P2954" s="10">
        <f t="shared" si="185"/>
        <v>35.17</v>
      </c>
      <c r="Q2954" s="13" t="s">
        <v>8323</v>
      </c>
      <c r="R2954" s="13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18.75" hidden="1" customHeight="1" x14ac:dyDescent="0.25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0.21</v>
      </c>
      <c r="P2955" s="10">
        <f t="shared" si="185"/>
        <v>26.38</v>
      </c>
      <c r="Q2955" s="13" t="s">
        <v>8323</v>
      </c>
      <c r="R2955" s="13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18.75" hidden="1" customHeight="1" x14ac:dyDescent="0.25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4"/>
        <v>0.03</v>
      </c>
      <c r="P2956" s="10">
        <f t="shared" si="185"/>
        <v>35</v>
      </c>
      <c r="Q2956" s="13" t="s">
        <v>8327</v>
      </c>
      <c r="R2956" s="13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18.75" hidden="1" customHeight="1" x14ac:dyDescent="0.25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4"/>
        <v>0.02</v>
      </c>
      <c r="P2957" s="10">
        <f t="shared" si="185"/>
        <v>52.5</v>
      </c>
      <c r="Q2957" s="13" t="s">
        <v>8319</v>
      </c>
      <c r="R2957" s="13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18.75" hidden="1" customHeight="1" x14ac:dyDescent="0.25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4"/>
        <v>1.03</v>
      </c>
      <c r="P2958" s="10">
        <f t="shared" si="185"/>
        <v>15.77</v>
      </c>
      <c r="Q2958" s="13" t="s">
        <v>8321</v>
      </c>
      <c r="R2958" s="13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18.75" hidden="1" customHeight="1" x14ac:dyDescent="0.25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0.01</v>
      </c>
      <c r="P2959" s="10">
        <f t="shared" si="185"/>
        <v>68.33</v>
      </c>
      <c r="Q2959" s="13" t="s">
        <v>8321</v>
      </c>
      <c r="R2959" s="13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18.75" hidden="1" customHeight="1" x14ac:dyDescent="0.25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4"/>
        <v>0</v>
      </c>
      <c r="P2960" s="10">
        <f t="shared" si="185"/>
        <v>68.33</v>
      </c>
      <c r="Q2960" s="13" t="s">
        <v>8308</v>
      </c>
      <c r="R2960" s="13" t="s">
        <v>8310</v>
      </c>
      <c r="S2960" s="17">
        <f t="shared" si="186"/>
        <v>41838.840474537035</v>
      </c>
      <c r="T2960" s="17">
        <f t="shared" si="187"/>
        <v>41883.840474537035</v>
      </c>
    </row>
    <row r="2961" spans="1:20" ht="18.75" hidden="1" customHeight="1" x14ac:dyDescent="0.25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4"/>
        <v>0.41</v>
      </c>
      <c r="P2961" s="10">
        <f t="shared" si="185"/>
        <v>29.29</v>
      </c>
      <c r="Q2961" s="13" t="s">
        <v>8327</v>
      </c>
      <c r="R2961" s="13" t="s">
        <v>8328</v>
      </c>
      <c r="S2961" s="17">
        <f t="shared" si="186"/>
        <v>42603.870520833334</v>
      </c>
      <c r="T2961" s="17">
        <f t="shared" si="187"/>
        <v>42628.870520833334</v>
      </c>
    </row>
    <row r="2962" spans="1:20" ht="18.75" hidden="1" customHeight="1" x14ac:dyDescent="0.25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4"/>
        <v>0.11</v>
      </c>
      <c r="P2962" s="10">
        <f t="shared" si="185"/>
        <v>51.25</v>
      </c>
      <c r="Q2962" s="13" t="s">
        <v>8311</v>
      </c>
      <c r="R2962" s="13" t="s">
        <v>8349</v>
      </c>
      <c r="S2962" s="17">
        <f t="shared" si="186"/>
        <v>40399.065868055557</v>
      </c>
      <c r="T2962" s="17">
        <f t="shared" si="187"/>
        <v>40423.083333333336</v>
      </c>
    </row>
    <row r="2963" spans="1:20" ht="18.75" hidden="1" customHeight="1" x14ac:dyDescent="0.25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4"/>
        <v>0.21</v>
      </c>
      <c r="P2963" s="10">
        <f t="shared" si="185"/>
        <v>20.5</v>
      </c>
      <c r="Q2963" s="13" t="s">
        <v>8313</v>
      </c>
      <c r="R2963" s="13" t="s">
        <v>8351</v>
      </c>
      <c r="S2963" s="17">
        <f t="shared" si="186"/>
        <v>42445.712754629625</v>
      </c>
      <c r="T2963" s="17">
        <f t="shared" si="187"/>
        <v>42505.681249999994</v>
      </c>
    </row>
    <row r="2964" spans="1:20" ht="18.75" hidden="1" customHeight="1" x14ac:dyDescent="0.25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0.13</v>
      </c>
      <c r="P2964" s="10">
        <f t="shared" si="185"/>
        <v>25.5</v>
      </c>
      <c r="Q2964" s="13" t="s">
        <v>8323</v>
      </c>
      <c r="R2964" s="13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18.75" hidden="1" customHeight="1" x14ac:dyDescent="0.25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7.0000000000000007E-2</v>
      </c>
      <c r="P2965" s="10">
        <f t="shared" si="185"/>
        <v>40.78</v>
      </c>
      <c r="Q2965" s="13" t="s">
        <v>8321</v>
      </c>
      <c r="R2965" s="13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18.75" hidden="1" customHeight="1" x14ac:dyDescent="0.25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4"/>
        <v>0.17</v>
      </c>
      <c r="P2966" s="10">
        <f t="shared" si="185"/>
        <v>16.829999999999998</v>
      </c>
      <c r="Q2966" s="13" t="s">
        <v>8319</v>
      </c>
      <c r="R2966" s="13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t="18.75" hidden="1" customHeight="1" x14ac:dyDescent="0.25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4"/>
        <v>0.02</v>
      </c>
      <c r="P2967" s="10">
        <f t="shared" si="185"/>
        <v>202</v>
      </c>
      <c r="Q2967" s="13" t="s">
        <v>8323</v>
      </c>
      <c r="R2967" s="13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18.75" hidden="1" customHeight="1" x14ac:dyDescent="0.25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0.01</v>
      </c>
      <c r="P2968" s="10">
        <f t="shared" si="185"/>
        <v>22.33</v>
      </c>
      <c r="Q2968" s="13" t="s">
        <v>8319</v>
      </c>
      <c r="R2968" s="13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18.75" hidden="1" customHeight="1" x14ac:dyDescent="0.25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4"/>
        <v>1.01</v>
      </c>
      <c r="P2969" s="10">
        <f t="shared" si="185"/>
        <v>18.27</v>
      </c>
      <c r="Q2969" s="13" t="s">
        <v>8323</v>
      </c>
      <c r="R2969" s="13" t="s">
        <v>8326</v>
      </c>
      <c r="S2969" s="17">
        <f t="shared" si="186"/>
        <v>42101.828819444447</v>
      </c>
      <c r="T2969" s="17">
        <f t="shared" si="187"/>
        <v>42123.958333333328</v>
      </c>
    </row>
    <row r="2970" spans="1:20" ht="18.75" hidden="1" customHeight="1" x14ac:dyDescent="0.25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4"/>
        <v>0.1</v>
      </c>
      <c r="P2970" s="10">
        <f t="shared" si="185"/>
        <v>100.5</v>
      </c>
      <c r="Q2970" s="13" t="s">
        <v>8323</v>
      </c>
      <c r="R2970" s="13" t="s">
        <v>8326</v>
      </c>
      <c r="S2970" s="17">
        <f t="shared" si="186"/>
        <v>42020.587349537032</v>
      </c>
      <c r="T2970" s="17">
        <f t="shared" si="187"/>
        <v>42050.587349537032</v>
      </c>
    </row>
    <row r="2971" spans="1:20" ht="18.75" hidden="1" customHeight="1" x14ac:dyDescent="0.25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4"/>
        <v>0.2</v>
      </c>
      <c r="P2971" s="10">
        <f t="shared" si="185"/>
        <v>100</v>
      </c>
      <c r="Q2971" s="13" t="s">
        <v>8321</v>
      </c>
      <c r="R2971" s="13" t="s">
        <v>8325</v>
      </c>
      <c r="S2971" s="17">
        <f t="shared" si="186"/>
        <v>42403.080497685187</v>
      </c>
      <c r="T2971" s="17">
        <f t="shared" si="187"/>
        <v>42433.080497685187</v>
      </c>
    </row>
    <row r="2972" spans="1:20" ht="18.75" hidden="1" customHeight="1" x14ac:dyDescent="0.25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4"/>
        <v>0.03</v>
      </c>
      <c r="P2972" s="10">
        <f t="shared" si="185"/>
        <v>200</v>
      </c>
      <c r="Q2972" s="13" t="s">
        <v>8308</v>
      </c>
      <c r="R2972" s="13" t="s">
        <v>8342</v>
      </c>
      <c r="S2972" s="17">
        <f t="shared" si="186"/>
        <v>42345.860150462962</v>
      </c>
      <c r="T2972" s="17">
        <f t="shared" si="187"/>
        <v>42375.860150462962</v>
      </c>
    </row>
    <row r="2973" spans="1:20" ht="18.75" hidden="1" customHeight="1" x14ac:dyDescent="0.25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4"/>
        <v>0.1</v>
      </c>
      <c r="P2973" s="10">
        <f t="shared" si="185"/>
        <v>40</v>
      </c>
      <c r="Q2973" s="13" t="s">
        <v>8327</v>
      </c>
      <c r="R2973" s="13" t="s">
        <v>8328</v>
      </c>
      <c r="S2973" s="17">
        <f t="shared" si="186"/>
        <v>42065.897719907407</v>
      </c>
      <c r="T2973" s="17">
        <f t="shared" si="187"/>
        <v>42095.856053240743</v>
      </c>
    </row>
    <row r="2974" spans="1:20" ht="18.75" hidden="1" customHeight="1" x14ac:dyDescent="0.25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4"/>
        <v>1</v>
      </c>
      <c r="P2974" s="10">
        <f t="shared" si="185"/>
        <v>40</v>
      </c>
      <c r="Q2974" s="13" t="s">
        <v>8311</v>
      </c>
      <c r="R2974" s="13" t="s">
        <v>8333</v>
      </c>
      <c r="S2974" s="17">
        <f t="shared" si="186"/>
        <v>42396.8440625</v>
      </c>
      <c r="T2974" s="17">
        <f t="shared" si="187"/>
        <v>42415.332638888889</v>
      </c>
    </row>
    <row r="2975" spans="1:20" ht="18.75" hidden="1" customHeight="1" x14ac:dyDescent="0.25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4"/>
        <v>0</v>
      </c>
      <c r="P2975" s="10">
        <f t="shared" si="185"/>
        <v>100</v>
      </c>
      <c r="Q2975" s="13" t="s">
        <v>8311</v>
      </c>
      <c r="R2975" s="13" t="s">
        <v>8348</v>
      </c>
      <c r="S2975" s="17">
        <f t="shared" si="186"/>
        <v>42013.915613425925</v>
      </c>
      <c r="T2975" s="17">
        <f t="shared" si="187"/>
        <v>42043.915613425925</v>
      </c>
    </row>
    <row r="2976" spans="1:20" ht="18.75" hidden="1" customHeight="1" x14ac:dyDescent="0.25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4"/>
        <v>0.03</v>
      </c>
      <c r="P2976" s="10">
        <f t="shared" si="185"/>
        <v>200</v>
      </c>
      <c r="Q2976" s="13" t="s">
        <v>8323</v>
      </c>
      <c r="R2976" s="13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18.75" hidden="1" customHeight="1" x14ac:dyDescent="0.25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4"/>
        <v>1</v>
      </c>
      <c r="P2977" s="10">
        <f t="shared" si="185"/>
        <v>22.22</v>
      </c>
      <c r="Q2977" s="13" t="s">
        <v>8323</v>
      </c>
      <c r="R2977" s="13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18.75" hidden="1" customHeight="1" x14ac:dyDescent="0.25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4"/>
        <v>0.01</v>
      </c>
      <c r="P2978" s="10">
        <f t="shared" si="185"/>
        <v>100</v>
      </c>
      <c r="Q2978" s="13" t="s">
        <v>8323</v>
      </c>
      <c r="R2978" s="13" t="s">
        <v>8326</v>
      </c>
      <c r="S2978" s="17">
        <f t="shared" si="186"/>
        <v>42067.947337962964</v>
      </c>
      <c r="T2978" s="17">
        <f t="shared" si="187"/>
        <v>42097.905671296292</v>
      </c>
    </row>
    <row r="2979" spans="1:20" ht="18.75" hidden="1" customHeight="1" x14ac:dyDescent="0.25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0.01</v>
      </c>
      <c r="P2979" s="10">
        <f t="shared" si="185"/>
        <v>199</v>
      </c>
      <c r="Q2979" s="13" t="s">
        <v>8308</v>
      </c>
      <c r="R2979" s="13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18.75" hidden="1" customHeight="1" x14ac:dyDescent="0.25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0.03</v>
      </c>
      <c r="P2980" s="10">
        <f t="shared" si="185"/>
        <v>32.67</v>
      </c>
      <c r="Q2980" s="13" t="s">
        <v>8327</v>
      </c>
      <c r="R2980" s="13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18.75" hidden="1" customHeight="1" x14ac:dyDescent="0.25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0.05</v>
      </c>
      <c r="P2981" s="10">
        <f t="shared" si="185"/>
        <v>19.600000000000001</v>
      </c>
      <c r="Q2981" s="13" t="s">
        <v>8327</v>
      </c>
      <c r="R2981" s="13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18.75" hidden="1" customHeight="1" x14ac:dyDescent="0.25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0.02</v>
      </c>
      <c r="P2982" s="10">
        <f t="shared" si="185"/>
        <v>27.86</v>
      </c>
      <c r="Q2982" s="13" t="s">
        <v>8327</v>
      </c>
      <c r="R2982" s="13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18.75" hidden="1" customHeight="1" x14ac:dyDescent="0.25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4"/>
        <v>1.3</v>
      </c>
      <c r="P2983" s="10">
        <f t="shared" si="185"/>
        <v>16.25</v>
      </c>
      <c r="Q2983" s="13" t="s">
        <v>8323</v>
      </c>
      <c r="R2983" s="13" t="s">
        <v>8326</v>
      </c>
      <c r="S2983" s="17">
        <f t="shared" si="186"/>
        <v>42662.021539351852</v>
      </c>
      <c r="T2983" s="17">
        <f t="shared" si="187"/>
        <v>42676.021539351852</v>
      </c>
    </row>
    <row r="2984" spans="1:20" ht="18.75" hidden="1" customHeight="1" x14ac:dyDescent="0.25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4"/>
        <v>0.03</v>
      </c>
      <c r="P2984" s="10">
        <f t="shared" si="185"/>
        <v>39</v>
      </c>
      <c r="Q2984" s="13" t="s">
        <v>8323</v>
      </c>
      <c r="R2984" s="13" t="s">
        <v>8326</v>
      </c>
      <c r="S2984" s="17">
        <f t="shared" si="186"/>
        <v>42031.833587962959</v>
      </c>
      <c r="T2984" s="17">
        <f t="shared" si="187"/>
        <v>42063.333333333328</v>
      </c>
    </row>
    <row r="2985" spans="1:20" ht="18.75" hidden="1" customHeight="1" x14ac:dyDescent="0.25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0.01</v>
      </c>
      <c r="P2985" s="10">
        <f t="shared" si="185"/>
        <v>19.399999999999999</v>
      </c>
      <c r="Q2985" s="13" t="s">
        <v>8308</v>
      </c>
      <c r="R2985" s="13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18.75" hidden="1" customHeight="1" x14ac:dyDescent="0.25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0.02</v>
      </c>
      <c r="P2986" s="10">
        <f t="shared" si="185"/>
        <v>47.5</v>
      </c>
      <c r="Q2986" s="13" t="s">
        <v>8321</v>
      </c>
      <c r="R2986" s="13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t="18.75" hidden="1" customHeight="1" x14ac:dyDescent="0.25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0.95</v>
      </c>
      <c r="P2987" s="10">
        <f t="shared" si="185"/>
        <v>47.5</v>
      </c>
      <c r="Q2987" s="13" t="s">
        <v>8346</v>
      </c>
      <c r="R2987" s="13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18.75" hidden="1" customHeight="1" x14ac:dyDescent="0.25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0.03</v>
      </c>
      <c r="P2988" s="10">
        <f t="shared" si="185"/>
        <v>23.63</v>
      </c>
      <c r="Q2988" s="13" t="s">
        <v>8323</v>
      </c>
      <c r="R2988" s="13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18.75" hidden="1" customHeight="1" x14ac:dyDescent="0.25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0.01</v>
      </c>
      <c r="P2989" s="10">
        <f t="shared" si="185"/>
        <v>23.5</v>
      </c>
      <c r="Q2989" s="13" t="s">
        <v>8319</v>
      </c>
      <c r="R2989" s="13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18.75" hidden="1" customHeight="1" x14ac:dyDescent="0.25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0.04</v>
      </c>
      <c r="P2990" s="10">
        <f t="shared" si="185"/>
        <v>12.47</v>
      </c>
      <c r="Q2990" s="13" t="s">
        <v>8313</v>
      </c>
      <c r="R2990" s="13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18.75" hidden="1" customHeight="1" x14ac:dyDescent="0.25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 s="10">
        <f t="shared" si="185"/>
        <v>23.25</v>
      </c>
      <c r="Q2991" s="13" t="s">
        <v>8316</v>
      </c>
      <c r="R2991" s="13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18.75" hidden="1" customHeight="1" x14ac:dyDescent="0.25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0</v>
      </c>
      <c r="P2992" s="10">
        <f t="shared" si="185"/>
        <v>46.25</v>
      </c>
      <c r="Q2992" s="13" t="s">
        <v>8323</v>
      </c>
      <c r="R2992" s="13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18.75" hidden="1" customHeight="1" x14ac:dyDescent="0.25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0.03</v>
      </c>
      <c r="P2993" s="10">
        <f t="shared" si="185"/>
        <v>61.67</v>
      </c>
      <c r="Q2993" s="13" t="s">
        <v>8323</v>
      </c>
      <c r="R2993" s="1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18.75" hidden="1" customHeight="1" x14ac:dyDescent="0.25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4"/>
        <v>0.4</v>
      </c>
      <c r="P2994" s="10">
        <f t="shared" si="185"/>
        <v>25.71</v>
      </c>
      <c r="Q2994" s="13" t="s">
        <v>8321</v>
      </c>
      <c r="R2994" s="13" t="s">
        <v>8325</v>
      </c>
      <c r="S2994" s="17">
        <f t="shared" si="186"/>
        <v>42070.047754629632</v>
      </c>
      <c r="T2994" s="17">
        <f t="shared" si="187"/>
        <v>42087.00608796296</v>
      </c>
    </row>
    <row r="2995" spans="1:20" ht="18.75" hidden="1" customHeight="1" x14ac:dyDescent="0.25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7.0000000000000007E-2</v>
      </c>
      <c r="P2995" s="10">
        <f t="shared" si="185"/>
        <v>30</v>
      </c>
      <c r="Q2995" s="13" t="s">
        <v>8311</v>
      </c>
      <c r="R2995" s="13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18.75" hidden="1" customHeight="1" x14ac:dyDescent="0.25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4"/>
        <v>1.2</v>
      </c>
      <c r="P2996" s="10">
        <f t="shared" si="185"/>
        <v>22.5</v>
      </c>
      <c r="Q2996" s="13" t="s">
        <v>8327</v>
      </c>
      <c r="R2996" s="13" t="s">
        <v>8331</v>
      </c>
      <c r="S2996" s="17">
        <f t="shared" si="186"/>
        <v>41153.066400462965</v>
      </c>
      <c r="T2996" s="17">
        <f t="shared" si="187"/>
        <v>41167.066400462965</v>
      </c>
    </row>
    <row r="2997" spans="1:20" ht="18.75" hidden="1" customHeight="1" x14ac:dyDescent="0.25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4"/>
        <v>0.03</v>
      </c>
      <c r="P2997" s="10">
        <f t="shared" si="185"/>
        <v>30</v>
      </c>
      <c r="Q2997" s="13" t="s">
        <v>8308</v>
      </c>
      <c r="R2997" s="13" t="s">
        <v>8342</v>
      </c>
      <c r="S2997" s="17">
        <f t="shared" si="186"/>
        <v>42088.069108796291</v>
      </c>
      <c r="T2997" s="17">
        <f t="shared" si="187"/>
        <v>42118.069108796291</v>
      </c>
    </row>
    <row r="2998" spans="1:20" ht="18.75" hidden="1" customHeight="1" x14ac:dyDescent="0.25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1.8</v>
      </c>
      <c r="P2998" s="10">
        <f t="shared" si="185"/>
        <v>12</v>
      </c>
      <c r="Q2998" s="13" t="s">
        <v>8323</v>
      </c>
      <c r="R2998" s="13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18.75" hidden="1" customHeight="1" x14ac:dyDescent="0.25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 s="10">
        <f t="shared" si="185"/>
        <v>17.850000000000001</v>
      </c>
      <c r="Q2999" s="13" t="s">
        <v>8316</v>
      </c>
      <c r="R2999" s="13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18.75" hidden="1" customHeight="1" x14ac:dyDescent="0.25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0.18</v>
      </c>
      <c r="P3000" s="10">
        <f t="shared" si="185"/>
        <v>59.33</v>
      </c>
      <c r="Q3000" s="13" t="s">
        <v>8327</v>
      </c>
      <c r="R3000" s="13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18.75" hidden="1" customHeight="1" x14ac:dyDescent="0.25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4"/>
        <v>0.04</v>
      </c>
      <c r="P3001" s="10">
        <f t="shared" si="185"/>
        <v>59</v>
      </c>
      <c r="Q3001" s="13" t="s">
        <v>8311</v>
      </c>
      <c r="R3001" s="13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18.75" hidden="1" customHeight="1" x14ac:dyDescent="0.25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4"/>
        <v>0.01</v>
      </c>
      <c r="P3002" s="10">
        <f t="shared" si="185"/>
        <v>35.4</v>
      </c>
      <c r="Q3002" s="13" t="s">
        <v>8323</v>
      </c>
      <c r="R3002" s="13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t="18.75" hidden="1" customHeight="1" x14ac:dyDescent="0.25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4"/>
        <v>0.01</v>
      </c>
      <c r="P3003" s="10">
        <f t="shared" si="185"/>
        <v>35</v>
      </c>
      <c r="Q3003" s="13" t="s">
        <v>8308</v>
      </c>
      <c r="R3003" s="13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18.75" hidden="1" customHeight="1" x14ac:dyDescent="0.25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4"/>
        <v>0</v>
      </c>
      <c r="P3004" s="10">
        <f t="shared" si="185"/>
        <v>87.5</v>
      </c>
      <c r="Q3004" s="13" t="s">
        <v>8323</v>
      </c>
      <c r="R3004" s="13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18.75" hidden="1" customHeight="1" x14ac:dyDescent="0.25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0.12</v>
      </c>
      <c r="P3005" s="10">
        <f t="shared" si="185"/>
        <v>24.71</v>
      </c>
      <c r="Q3005" s="13" t="s">
        <v>8323</v>
      </c>
      <c r="R3005" s="13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18.75" hidden="1" customHeight="1" x14ac:dyDescent="0.25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4"/>
        <v>0.02</v>
      </c>
      <c r="P3006" s="10">
        <f t="shared" si="185"/>
        <v>34</v>
      </c>
      <c r="Q3006" s="13" t="s">
        <v>8311</v>
      </c>
      <c r="R3006" s="13" t="s">
        <v>8352</v>
      </c>
      <c r="S3006" s="17">
        <f t="shared" si="186"/>
        <v>40863.060127314813</v>
      </c>
      <c r="T3006" s="17">
        <f t="shared" si="187"/>
        <v>40893.060127314813</v>
      </c>
    </row>
    <row r="3007" spans="1:20" ht="18.75" hidden="1" customHeight="1" x14ac:dyDescent="0.25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4"/>
        <v>0</v>
      </c>
      <c r="P3007" s="10">
        <f t="shared" si="185"/>
        <v>42.5</v>
      </c>
      <c r="Q3007" s="13" t="s">
        <v>8327</v>
      </c>
      <c r="R3007" s="13" t="s">
        <v>8350</v>
      </c>
      <c r="S3007" s="17">
        <f t="shared" si="186"/>
        <v>41559.5549537037</v>
      </c>
      <c r="T3007" s="17">
        <f t="shared" si="187"/>
        <v>41589.596620370372</v>
      </c>
    </row>
    <row r="3008" spans="1:20" ht="18.75" hidden="1" customHeight="1" x14ac:dyDescent="0.25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4"/>
        <v>0.34</v>
      </c>
      <c r="P3008" s="10">
        <f t="shared" si="185"/>
        <v>28.33</v>
      </c>
      <c r="Q3008" s="13" t="s">
        <v>8313</v>
      </c>
      <c r="R3008" s="13" t="s">
        <v>8355</v>
      </c>
      <c r="S3008" s="17">
        <f t="shared" si="186"/>
        <v>42281.136099537034</v>
      </c>
      <c r="T3008" s="17">
        <f t="shared" si="187"/>
        <v>42311.177766203706</v>
      </c>
    </row>
    <row r="3009" spans="1:20" ht="18.75" hidden="1" customHeight="1" x14ac:dyDescent="0.25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4"/>
        <v>0.11</v>
      </c>
      <c r="P3009" s="10">
        <f t="shared" si="185"/>
        <v>42.5</v>
      </c>
      <c r="Q3009" s="13" t="s">
        <v>8323</v>
      </c>
      <c r="R3009" s="13" t="s">
        <v>8326</v>
      </c>
      <c r="S3009" s="17">
        <f t="shared" si="186"/>
        <v>41793.191875000004</v>
      </c>
      <c r="T3009" s="17">
        <f t="shared" si="187"/>
        <v>41807.191875000004</v>
      </c>
    </row>
    <row r="3010" spans="1:20" ht="18.75" hidden="1" customHeight="1" x14ac:dyDescent="0.25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4"/>
        <v>0.2</v>
      </c>
      <c r="P3010" s="10">
        <f t="shared" si="185"/>
        <v>34</v>
      </c>
      <c r="Q3010" s="13" t="s">
        <v>8323</v>
      </c>
      <c r="R3010" s="13" t="s">
        <v>8326</v>
      </c>
      <c r="S3010" s="17">
        <f t="shared" si="186"/>
        <v>42132.809953703705</v>
      </c>
      <c r="T3010" s="17">
        <f t="shared" si="187"/>
        <v>42192.809953703705</v>
      </c>
    </row>
    <row r="3011" spans="1:20" ht="18.75" hidden="1" customHeight="1" x14ac:dyDescent="0.25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8">ROUND(E3011/D3011,2)</f>
        <v>0.41</v>
      </c>
      <c r="P3011" s="10">
        <f t="shared" ref="P3011:P3074" si="189">ROUND(E3011/L3011,2)</f>
        <v>23.57</v>
      </c>
      <c r="Q3011" s="13" t="s">
        <v>8316</v>
      </c>
      <c r="R3011" s="13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18.75" hidden="1" customHeight="1" x14ac:dyDescent="0.25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8"/>
        <v>0.17</v>
      </c>
      <c r="P3012" s="10">
        <f t="shared" si="189"/>
        <v>27.5</v>
      </c>
      <c r="Q3012" s="13" t="s">
        <v>8323</v>
      </c>
      <c r="R3012" s="13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18.75" hidden="1" customHeight="1" x14ac:dyDescent="0.25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0.21</v>
      </c>
      <c r="P3013" s="10">
        <f t="shared" si="189"/>
        <v>23.14</v>
      </c>
      <c r="Q3013" s="13" t="s">
        <v>8323</v>
      </c>
      <c r="R3013" s="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18.75" hidden="1" customHeight="1" x14ac:dyDescent="0.25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8"/>
        <v>0.03</v>
      </c>
      <c r="P3014" s="10">
        <f t="shared" si="189"/>
        <v>40</v>
      </c>
      <c r="Q3014" s="13" t="s">
        <v>8327</v>
      </c>
      <c r="R3014" s="13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18.75" hidden="1" customHeight="1" x14ac:dyDescent="0.25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8"/>
        <v>0.03</v>
      </c>
      <c r="P3015" s="10">
        <f t="shared" si="189"/>
        <v>32</v>
      </c>
      <c r="Q3015" s="13" t="s">
        <v>8327</v>
      </c>
      <c r="R3015" s="13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18.75" hidden="1" customHeight="1" x14ac:dyDescent="0.25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 s="10">
        <f t="shared" si="189"/>
        <v>39</v>
      </c>
      <c r="Q3016" s="13" t="s">
        <v>8308</v>
      </c>
      <c r="R3016" s="13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18.75" hidden="1" customHeight="1" x14ac:dyDescent="0.25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1.55</v>
      </c>
      <c r="P3017" s="10">
        <f t="shared" si="189"/>
        <v>51.67</v>
      </c>
      <c r="Q3017" s="13" t="s">
        <v>8313</v>
      </c>
      <c r="R3017" s="13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18.75" hidden="1" customHeight="1" x14ac:dyDescent="0.25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0.01</v>
      </c>
      <c r="P3018" s="10">
        <f t="shared" si="189"/>
        <v>11.77</v>
      </c>
      <c r="Q3018" s="13" t="s">
        <v>8321</v>
      </c>
      <c r="R3018" s="13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18.75" hidden="1" customHeight="1" x14ac:dyDescent="0.25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8"/>
        <v>1</v>
      </c>
      <c r="P3019" s="10">
        <f t="shared" si="189"/>
        <v>21.86</v>
      </c>
      <c r="Q3019" s="13" t="s">
        <v>8327</v>
      </c>
      <c r="R3019" s="13" t="s">
        <v>8331</v>
      </c>
      <c r="S3019" s="17">
        <f t="shared" si="190"/>
        <v>42793.700821759259</v>
      </c>
      <c r="T3019" s="17">
        <f t="shared" si="191"/>
        <v>42796.700821759259</v>
      </c>
    </row>
    <row r="3020" spans="1:20" ht="18.75" hidden="1" customHeight="1" x14ac:dyDescent="0.25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8"/>
        <v>0.15</v>
      </c>
      <c r="P3020" s="10">
        <f t="shared" si="189"/>
        <v>38.25</v>
      </c>
      <c r="Q3020" s="13" t="s">
        <v>8323</v>
      </c>
      <c r="R3020" s="13" t="s">
        <v>8326</v>
      </c>
      <c r="S3020" s="17">
        <f t="shared" si="190"/>
        <v>41906.819513888891</v>
      </c>
      <c r="T3020" s="17">
        <f t="shared" si="191"/>
        <v>41938.838888888888</v>
      </c>
    </row>
    <row r="3021" spans="1:20" ht="18.75" hidden="1" customHeight="1" x14ac:dyDescent="0.25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 s="10">
        <f t="shared" si="189"/>
        <v>25.17</v>
      </c>
      <c r="Q3021" s="13" t="s">
        <v>8321</v>
      </c>
      <c r="R3021" s="13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18.75" hidden="1" customHeight="1" x14ac:dyDescent="0.25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 s="10">
        <f t="shared" si="189"/>
        <v>50.33</v>
      </c>
      <c r="Q3022" s="13" t="s">
        <v>8327</v>
      </c>
      <c r="R3022" s="13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18.75" hidden="1" customHeight="1" x14ac:dyDescent="0.25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0.02</v>
      </c>
      <c r="P3023" s="10">
        <f t="shared" si="189"/>
        <v>50.33</v>
      </c>
      <c r="Q3023" s="13" t="s">
        <v>8319</v>
      </c>
      <c r="R3023" s="13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18.75" hidden="1" customHeight="1" x14ac:dyDescent="0.25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0.01</v>
      </c>
      <c r="P3024" s="10">
        <f t="shared" si="189"/>
        <v>50.33</v>
      </c>
      <c r="Q3024" s="13" t="s">
        <v>8319</v>
      </c>
      <c r="R3024" s="13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18.75" hidden="1" customHeight="1" x14ac:dyDescent="0.25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0.04</v>
      </c>
      <c r="P3025" s="10">
        <f t="shared" si="189"/>
        <v>37.75</v>
      </c>
      <c r="Q3025" s="13" t="s">
        <v>8323</v>
      </c>
      <c r="R3025" s="13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18.75" hidden="1" customHeight="1" x14ac:dyDescent="0.25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0.38</v>
      </c>
      <c r="P3026" s="10">
        <f t="shared" si="189"/>
        <v>11.62</v>
      </c>
      <c r="Q3026" s="13" t="s">
        <v>8323</v>
      </c>
      <c r="R3026" s="13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18.75" hidden="1" customHeight="1" x14ac:dyDescent="0.25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8"/>
        <v>0.03</v>
      </c>
      <c r="P3027" s="10">
        <f t="shared" si="189"/>
        <v>30</v>
      </c>
      <c r="Q3027" s="13" t="s">
        <v>8321</v>
      </c>
      <c r="R3027" s="13" t="s">
        <v>8339</v>
      </c>
      <c r="S3027" s="17">
        <f t="shared" si="190"/>
        <v>41340.303032407406</v>
      </c>
      <c r="T3027" s="17">
        <f t="shared" si="191"/>
        <v>41370.261365740742</v>
      </c>
    </row>
    <row r="3028" spans="1:20" ht="18.75" hidden="1" customHeight="1" x14ac:dyDescent="0.25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8"/>
        <v>0.02</v>
      </c>
      <c r="P3028" s="10">
        <f t="shared" si="189"/>
        <v>50</v>
      </c>
      <c r="Q3028" s="13" t="s">
        <v>8311</v>
      </c>
      <c r="R3028" s="13" t="s">
        <v>8352</v>
      </c>
      <c r="S3028" s="17">
        <f t="shared" si="190"/>
        <v>42130.795983796299</v>
      </c>
      <c r="T3028" s="17">
        <f t="shared" si="191"/>
        <v>42175.795983796299</v>
      </c>
    </row>
    <row r="3029" spans="1:20" ht="18.75" hidden="1" customHeight="1" x14ac:dyDescent="0.25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8"/>
        <v>0.08</v>
      </c>
      <c r="P3029" s="10">
        <f t="shared" si="189"/>
        <v>50</v>
      </c>
      <c r="Q3029" s="13" t="s">
        <v>8327</v>
      </c>
      <c r="R3029" s="13" t="s">
        <v>8330</v>
      </c>
      <c r="S3029" s="17">
        <f t="shared" si="190"/>
        <v>42673.577534722222</v>
      </c>
      <c r="T3029" s="17">
        <f t="shared" si="191"/>
        <v>42713.619201388887</v>
      </c>
    </row>
    <row r="3030" spans="1:20" ht="18.75" hidden="1" customHeight="1" x14ac:dyDescent="0.25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8"/>
        <v>0.03</v>
      </c>
      <c r="P3030" s="10">
        <f t="shared" si="189"/>
        <v>75</v>
      </c>
      <c r="Q3030" s="13" t="s">
        <v>8311</v>
      </c>
      <c r="R3030" s="13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18.75" hidden="1" customHeight="1" x14ac:dyDescent="0.25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0.21</v>
      </c>
      <c r="P3031" s="10">
        <f t="shared" si="189"/>
        <v>37.5</v>
      </c>
      <c r="Q3031" s="13" t="s">
        <v>8323</v>
      </c>
      <c r="R3031" s="13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18.75" hidden="1" customHeight="1" x14ac:dyDescent="0.25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 s="10">
        <f t="shared" si="189"/>
        <v>13.55</v>
      </c>
      <c r="Q3032" s="13" t="s">
        <v>8321</v>
      </c>
      <c r="R3032" s="13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18.75" hidden="1" customHeight="1" x14ac:dyDescent="0.25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0.05</v>
      </c>
      <c r="P3033" s="10">
        <f t="shared" si="189"/>
        <v>24.33</v>
      </c>
      <c r="Q3033" s="13" t="s">
        <v>8323</v>
      </c>
      <c r="R3033" s="1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18.75" hidden="1" customHeight="1" x14ac:dyDescent="0.25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8"/>
        <v>0.03</v>
      </c>
      <c r="P3034" s="10">
        <f t="shared" si="189"/>
        <v>48.33</v>
      </c>
      <c r="Q3034" s="13" t="s">
        <v>8311</v>
      </c>
      <c r="R3034" s="13" t="s">
        <v>8348</v>
      </c>
      <c r="S3034" s="17">
        <f t="shared" si="190"/>
        <v>42708.668576388889</v>
      </c>
      <c r="T3034" s="17">
        <f t="shared" si="191"/>
        <v>42738.668576388889</v>
      </c>
    </row>
    <row r="3035" spans="1:20" ht="18.75" hidden="1" customHeight="1" x14ac:dyDescent="0.25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8"/>
        <v>0.02</v>
      </c>
      <c r="P3035" s="10">
        <f t="shared" si="189"/>
        <v>72.5</v>
      </c>
      <c r="Q3035" s="13" t="s">
        <v>8319</v>
      </c>
      <c r="R3035" s="13" t="s">
        <v>8345</v>
      </c>
      <c r="S3035" s="17">
        <f t="shared" si="190"/>
        <v>42234.105462962965</v>
      </c>
      <c r="T3035" s="17">
        <f t="shared" si="191"/>
        <v>42264.105462962965</v>
      </c>
    </row>
    <row r="3036" spans="1:20" ht="18.75" hidden="1" customHeight="1" x14ac:dyDescent="0.25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0.08</v>
      </c>
      <c r="P3036" s="10">
        <f t="shared" si="189"/>
        <v>20.71</v>
      </c>
      <c r="Q3036" s="13" t="s">
        <v>8323</v>
      </c>
      <c r="R3036" s="13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18.75" hidden="1" customHeight="1" x14ac:dyDescent="0.25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 s="10">
        <f t="shared" si="189"/>
        <v>142</v>
      </c>
      <c r="Q3037" s="13" t="s">
        <v>8308</v>
      </c>
      <c r="R3037" s="13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18.75" hidden="1" customHeight="1" x14ac:dyDescent="0.25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8"/>
        <v>0.18</v>
      </c>
      <c r="P3038" s="10">
        <f t="shared" si="189"/>
        <v>28.2</v>
      </c>
      <c r="Q3038" s="13" t="s">
        <v>8321</v>
      </c>
      <c r="R3038" s="13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18.75" hidden="1" customHeight="1" x14ac:dyDescent="0.25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8"/>
        <v>0.14000000000000001</v>
      </c>
      <c r="P3039" s="10">
        <f t="shared" si="189"/>
        <v>20.14</v>
      </c>
      <c r="Q3039" s="13" t="s">
        <v>8323</v>
      </c>
      <c r="R3039" s="13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18.75" hidden="1" customHeight="1" x14ac:dyDescent="0.25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 s="10">
        <f t="shared" si="189"/>
        <v>28</v>
      </c>
      <c r="Q3040" s="13" t="s">
        <v>8321</v>
      </c>
      <c r="R3040" s="13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18.75" hidden="1" customHeight="1" x14ac:dyDescent="0.25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0.01</v>
      </c>
      <c r="P3041" s="10">
        <f t="shared" si="189"/>
        <v>23.33</v>
      </c>
      <c r="Q3041" s="13" t="s">
        <v>8308</v>
      </c>
      <c r="R3041" s="13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18.75" hidden="1" customHeight="1" x14ac:dyDescent="0.25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7.0000000000000007E-2</v>
      </c>
      <c r="P3042" s="10">
        <f t="shared" si="189"/>
        <v>46.67</v>
      </c>
      <c r="Q3042" s="13" t="s">
        <v>8313</v>
      </c>
      <c r="R3042" s="13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18.75" hidden="1" customHeight="1" x14ac:dyDescent="0.25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0.28000000000000003</v>
      </c>
      <c r="P3043" s="10">
        <f t="shared" si="189"/>
        <v>35</v>
      </c>
      <c r="Q3043" s="13" t="s">
        <v>8311</v>
      </c>
      <c r="R3043" s="1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18.75" hidden="1" customHeight="1" x14ac:dyDescent="0.25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0.27</v>
      </c>
      <c r="P3044" s="10">
        <f t="shared" si="189"/>
        <v>17.25</v>
      </c>
      <c r="Q3044" s="13" t="s">
        <v>8321</v>
      </c>
      <c r="R3044" s="13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18.75" hidden="1" customHeight="1" x14ac:dyDescent="0.25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0.27</v>
      </c>
      <c r="P3045" s="10">
        <f t="shared" si="189"/>
        <v>22.83</v>
      </c>
      <c r="Q3045" s="13" t="s">
        <v>8323</v>
      </c>
      <c r="R3045" s="13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18.75" hidden="1" customHeight="1" x14ac:dyDescent="0.25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0.01</v>
      </c>
      <c r="P3046" s="10">
        <f t="shared" si="189"/>
        <v>22.67</v>
      </c>
      <c r="Q3046" s="13" t="s">
        <v>8323</v>
      </c>
      <c r="R3046" s="13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18.75" hidden="1" customHeight="1" x14ac:dyDescent="0.25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8"/>
        <v>0.05</v>
      </c>
      <c r="P3047" s="10">
        <f t="shared" si="189"/>
        <v>27</v>
      </c>
      <c r="Q3047" s="13" t="s">
        <v>8323</v>
      </c>
      <c r="R3047" s="13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18.75" hidden="1" customHeight="1" x14ac:dyDescent="0.25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8"/>
        <v>0</v>
      </c>
      <c r="P3048" s="10">
        <f t="shared" si="189"/>
        <v>33.75</v>
      </c>
      <c r="Q3048" s="13" t="s">
        <v>8323</v>
      </c>
      <c r="R3048" s="13" t="s">
        <v>8326</v>
      </c>
      <c r="S3048" s="17">
        <f t="shared" si="190"/>
        <v>41863.359282407408</v>
      </c>
      <c r="T3048" s="17">
        <f t="shared" si="191"/>
        <v>41893.359282407408</v>
      </c>
    </row>
    <row r="3049" spans="1:20" ht="18.75" hidden="1" customHeight="1" x14ac:dyDescent="0.25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8"/>
        <v>0.05</v>
      </c>
      <c r="P3049" s="10">
        <f t="shared" si="189"/>
        <v>45</v>
      </c>
      <c r="Q3049" s="13" t="s">
        <v>8323</v>
      </c>
      <c r="R3049" s="13" t="s">
        <v>8326</v>
      </c>
      <c r="S3049" s="17">
        <f t="shared" si="190"/>
        <v>42657.38726851852</v>
      </c>
      <c r="T3049" s="17">
        <f t="shared" si="191"/>
        <v>42687.428935185191</v>
      </c>
    </row>
    <row r="3050" spans="1:20" ht="18.75" hidden="1" customHeight="1" x14ac:dyDescent="0.25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88"/>
        <v>0.01</v>
      </c>
      <c r="P3050" s="10">
        <f t="shared" si="189"/>
        <v>15</v>
      </c>
      <c r="Q3050" s="13" t="s">
        <v>8323</v>
      </c>
      <c r="R3050" s="13" t="s">
        <v>8326</v>
      </c>
      <c r="S3050" s="17">
        <f t="shared" si="190"/>
        <v>41787.681527777779</v>
      </c>
      <c r="T3050" s="17">
        <f t="shared" si="191"/>
        <v>41817.681527777779</v>
      </c>
    </row>
    <row r="3051" spans="1:20" ht="18.75" hidden="1" customHeight="1" x14ac:dyDescent="0.25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0.01</v>
      </c>
      <c r="P3051" s="10">
        <f t="shared" si="189"/>
        <v>16.63</v>
      </c>
      <c r="Q3051" s="13" t="s">
        <v>8321</v>
      </c>
      <c r="R3051" s="13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18.75" hidden="1" customHeight="1" x14ac:dyDescent="0.25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8"/>
        <v>0.04</v>
      </c>
      <c r="P3052" s="10">
        <f t="shared" si="189"/>
        <v>44</v>
      </c>
      <c r="Q3052" s="13" t="s">
        <v>8327</v>
      </c>
      <c r="R3052" s="13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18.75" hidden="1" customHeight="1" x14ac:dyDescent="0.25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8"/>
        <v>0</v>
      </c>
      <c r="P3053" s="10">
        <f t="shared" si="189"/>
        <v>44</v>
      </c>
      <c r="Q3053" s="13" t="s">
        <v>8308</v>
      </c>
      <c r="R3053" s="13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t="18.75" hidden="1" customHeight="1" x14ac:dyDescent="0.25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0.03</v>
      </c>
      <c r="P3054" s="10">
        <f t="shared" si="189"/>
        <v>16.38</v>
      </c>
      <c r="Q3054" s="13" t="s">
        <v>8308</v>
      </c>
      <c r="R3054" s="13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18.75" hidden="1" customHeight="1" x14ac:dyDescent="0.25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7.0000000000000007E-2</v>
      </c>
      <c r="P3055" s="10">
        <f t="shared" si="189"/>
        <v>18.71</v>
      </c>
      <c r="Q3055" s="13" t="s">
        <v>8327</v>
      </c>
      <c r="R3055" s="13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18.75" hidden="1" customHeight="1" x14ac:dyDescent="0.25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0.15</v>
      </c>
      <c r="P3056" s="10">
        <f t="shared" si="189"/>
        <v>32.75</v>
      </c>
      <c r="Q3056" s="13" t="s">
        <v>8323</v>
      </c>
      <c r="R3056" s="13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18.75" hidden="1" customHeight="1" x14ac:dyDescent="0.25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8"/>
        <v>0.13</v>
      </c>
      <c r="P3057" s="10">
        <f t="shared" si="189"/>
        <v>65</v>
      </c>
      <c r="Q3057" s="13" t="s">
        <v>8321</v>
      </c>
      <c r="R3057" s="13" t="s">
        <v>8325</v>
      </c>
      <c r="S3057" s="17">
        <f t="shared" si="190"/>
        <v>42031.769884259258</v>
      </c>
      <c r="T3057" s="17">
        <f t="shared" si="191"/>
        <v>42090.110416666663</v>
      </c>
    </row>
    <row r="3058" spans="1:20" ht="18.75" hidden="1" customHeight="1" x14ac:dyDescent="0.25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8"/>
        <v>0.26</v>
      </c>
      <c r="P3058" s="10">
        <f t="shared" si="189"/>
        <v>13</v>
      </c>
      <c r="Q3058" s="13" t="s">
        <v>8316</v>
      </c>
      <c r="R3058" s="13" t="s">
        <v>8334</v>
      </c>
      <c r="S3058" s="17">
        <f t="shared" si="190"/>
        <v>41599.855682870373</v>
      </c>
      <c r="T3058" s="17">
        <f t="shared" si="191"/>
        <v>41629.855682870373</v>
      </c>
    </row>
    <row r="3059" spans="1:20" ht="18.75" hidden="1" customHeight="1" x14ac:dyDescent="0.25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88"/>
        <v>0.33</v>
      </c>
      <c r="P3059" s="10">
        <f t="shared" si="189"/>
        <v>26</v>
      </c>
      <c r="Q3059" s="13" t="s">
        <v>8323</v>
      </c>
      <c r="R3059" s="13" t="s">
        <v>8326</v>
      </c>
      <c r="S3059" s="17">
        <f t="shared" si="190"/>
        <v>42047.07640046296</v>
      </c>
      <c r="T3059" s="17">
        <f t="shared" si="191"/>
        <v>42077.034733796296</v>
      </c>
    </row>
    <row r="3060" spans="1:20" ht="18.75" customHeight="1" x14ac:dyDescent="0.25">
      <c r="A3060">
        <v>3188</v>
      </c>
      <c r="B3060" s="3" t="s">
        <v>3188</v>
      </c>
      <c r="C3060" s="3" t="s">
        <v>7298</v>
      </c>
      <c r="D3060" s="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88"/>
        <v>0.65</v>
      </c>
      <c r="P3060" s="10">
        <f t="shared" si="189"/>
        <v>14.44</v>
      </c>
      <c r="Q3060" s="13" t="s">
        <v>8323</v>
      </c>
      <c r="R3060" s="13" t="s">
        <v>8335</v>
      </c>
      <c r="S3060" s="17">
        <f t="shared" si="190"/>
        <v>42144.415532407409</v>
      </c>
      <c r="T3060" s="17">
        <f t="shared" si="191"/>
        <v>42165.415532407409</v>
      </c>
    </row>
    <row r="3061" spans="1:20" ht="18.75" hidden="1" customHeight="1" x14ac:dyDescent="0.25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8"/>
        <v>0.09</v>
      </c>
      <c r="P3061" s="10">
        <f t="shared" si="189"/>
        <v>32.5</v>
      </c>
      <c r="Q3061" s="13" t="s">
        <v>8323</v>
      </c>
      <c r="R3061" s="13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18.75" hidden="1" customHeight="1" x14ac:dyDescent="0.25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1.29</v>
      </c>
      <c r="P3062" s="10">
        <f t="shared" si="189"/>
        <v>43</v>
      </c>
      <c r="Q3062" s="13" t="s">
        <v>8323</v>
      </c>
      <c r="R3062" s="13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18.75" hidden="1" customHeight="1" x14ac:dyDescent="0.25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8"/>
        <v>0.13</v>
      </c>
      <c r="P3063" s="10">
        <f t="shared" si="189"/>
        <v>10.67</v>
      </c>
      <c r="Q3063" s="13" t="s">
        <v>8316</v>
      </c>
      <c r="R3063" s="13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18.75" hidden="1" customHeight="1" x14ac:dyDescent="0.25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8"/>
        <v>0</v>
      </c>
      <c r="P3064" s="10">
        <f t="shared" si="189"/>
        <v>12.8</v>
      </c>
      <c r="Q3064" s="13" t="s">
        <v>8323</v>
      </c>
      <c r="R3064" s="13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18.75" hidden="1" customHeight="1" x14ac:dyDescent="0.25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8"/>
        <v>0.01</v>
      </c>
      <c r="P3065" s="10">
        <f t="shared" si="189"/>
        <v>25.2</v>
      </c>
      <c r="Q3065" s="13" t="s">
        <v>8308</v>
      </c>
      <c r="R3065" s="13" t="s">
        <v>8310</v>
      </c>
      <c r="S3065" s="17">
        <f t="shared" si="190"/>
        <v>41999.164340277777</v>
      </c>
      <c r="T3065" s="17">
        <f t="shared" si="191"/>
        <v>42029.164340277777</v>
      </c>
    </row>
    <row r="3066" spans="1:20" ht="18.75" hidden="1" customHeight="1" x14ac:dyDescent="0.25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88"/>
        <v>0</v>
      </c>
      <c r="P3066" s="10">
        <f t="shared" si="189"/>
        <v>42</v>
      </c>
      <c r="Q3066" s="13" t="s">
        <v>8323</v>
      </c>
      <c r="R3066" s="13" t="s">
        <v>8324</v>
      </c>
      <c r="S3066" s="17">
        <f t="shared" si="190"/>
        <v>41981.57230324074</v>
      </c>
      <c r="T3066" s="17">
        <f t="shared" si="191"/>
        <v>42012.570138888885</v>
      </c>
    </row>
    <row r="3067" spans="1:20" ht="18.75" hidden="1" customHeight="1" x14ac:dyDescent="0.25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0.06</v>
      </c>
      <c r="P3067" s="10">
        <f t="shared" si="189"/>
        <v>42</v>
      </c>
      <c r="Q3067" s="13" t="s">
        <v>8323</v>
      </c>
      <c r="R3067" s="13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18.75" hidden="1" customHeight="1" x14ac:dyDescent="0.25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8"/>
        <v>0.05</v>
      </c>
      <c r="P3068" s="10">
        <f t="shared" si="189"/>
        <v>62.5</v>
      </c>
      <c r="Q3068" s="13" t="s">
        <v>8321</v>
      </c>
      <c r="R3068" s="13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18.75" hidden="1" customHeight="1" x14ac:dyDescent="0.25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8"/>
        <v>0.04</v>
      </c>
      <c r="P3069" s="10">
        <f t="shared" si="189"/>
        <v>31.25</v>
      </c>
      <c r="Q3069" s="13" t="s">
        <v>8327</v>
      </c>
      <c r="R3069" s="13" t="s">
        <v>8328</v>
      </c>
      <c r="S3069" s="17">
        <f t="shared" si="190"/>
        <v>41569.698831018519</v>
      </c>
      <c r="T3069" s="17">
        <f t="shared" si="191"/>
        <v>41599.740497685183</v>
      </c>
    </row>
    <row r="3070" spans="1:20" ht="18.75" hidden="1" customHeight="1" x14ac:dyDescent="0.25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8"/>
        <v>0</v>
      </c>
      <c r="P3070" s="10">
        <f t="shared" si="189"/>
        <v>31.25</v>
      </c>
      <c r="Q3070" s="13" t="s">
        <v>8316</v>
      </c>
      <c r="R3070" s="13" t="s">
        <v>8344</v>
      </c>
      <c r="S3070" s="17">
        <f t="shared" si="190"/>
        <v>42736.9066087963</v>
      </c>
      <c r="T3070" s="17">
        <f t="shared" si="191"/>
        <v>42756.9066087963</v>
      </c>
    </row>
    <row r="3071" spans="1:20" ht="18.75" hidden="1" customHeight="1" x14ac:dyDescent="0.25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8"/>
        <v>0.05</v>
      </c>
      <c r="P3071" s="10">
        <f t="shared" si="189"/>
        <v>41.67</v>
      </c>
      <c r="Q3071" s="13" t="s">
        <v>8311</v>
      </c>
      <c r="R3071" s="13" t="s">
        <v>8349</v>
      </c>
      <c r="S3071" s="17">
        <f t="shared" si="190"/>
        <v>42404.033090277779</v>
      </c>
      <c r="T3071" s="17">
        <f t="shared" si="191"/>
        <v>42428.999305555553</v>
      </c>
    </row>
    <row r="3072" spans="1:20" ht="18.75" hidden="1" customHeight="1" x14ac:dyDescent="0.25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8"/>
        <v>0.01</v>
      </c>
      <c r="P3072" s="10">
        <f t="shared" si="189"/>
        <v>62.5</v>
      </c>
      <c r="Q3072" s="13" t="s">
        <v>8316</v>
      </c>
      <c r="R3072" s="13" t="s">
        <v>8344</v>
      </c>
      <c r="S3072" s="17">
        <f t="shared" si="190"/>
        <v>42742.246493055558</v>
      </c>
      <c r="T3072" s="17">
        <f t="shared" si="191"/>
        <v>42795.166666666672</v>
      </c>
    </row>
    <row r="3073" spans="1:20" ht="18.75" hidden="1" customHeight="1" x14ac:dyDescent="0.25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88"/>
        <v>0.01</v>
      </c>
      <c r="P3073" s="10">
        <f t="shared" si="189"/>
        <v>62.5</v>
      </c>
      <c r="Q3073" s="13" t="s">
        <v>8323</v>
      </c>
      <c r="R3073" s="13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18.75" hidden="1" customHeight="1" x14ac:dyDescent="0.25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8"/>
        <v>0.01</v>
      </c>
      <c r="P3074" s="10">
        <f t="shared" si="189"/>
        <v>62.5</v>
      </c>
      <c r="Q3074" s="13" t="s">
        <v>8323</v>
      </c>
      <c r="R3074" s="13" t="s">
        <v>8326</v>
      </c>
      <c r="S3074" s="17">
        <f t="shared" si="190"/>
        <v>41843.775011574071</v>
      </c>
      <c r="T3074" s="17">
        <f t="shared" si="191"/>
        <v>41863.775011574071</v>
      </c>
    </row>
    <row r="3075" spans="1:20" ht="18.75" hidden="1" customHeight="1" x14ac:dyDescent="0.25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192">ROUND(E3075/D3075,2)</f>
        <v>0.01</v>
      </c>
      <c r="P3075" s="10">
        <f t="shared" ref="P3075:P3138" si="193">ROUND(E3075/L3075,2)</f>
        <v>62.5</v>
      </c>
      <c r="Q3075" s="13" t="s">
        <v>8323</v>
      </c>
      <c r="R3075" s="13" t="s">
        <v>8326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18.75" hidden="1" customHeight="1" x14ac:dyDescent="0.25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 s="10">
        <f t="shared" si="193"/>
        <v>41.33</v>
      </c>
      <c r="Q3076" s="13" t="s">
        <v>8308</v>
      </c>
      <c r="R3076" s="13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18.75" hidden="1" customHeight="1" x14ac:dyDescent="0.25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1.24</v>
      </c>
      <c r="P3077" s="10">
        <f t="shared" si="193"/>
        <v>8.86</v>
      </c>
      <c r="Q3077" s="13" t="s">
        <v>8323</v>
      </c>
      <c r="R3077" s="13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18.75" hidden="1" customHeight="1" x14ac:dyDescent="0.25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 s="10">
        <f t="shared" si="193"/>
        <v>20.5</v>
      </c>
      <c r="Q3078" s="13" t="s">
        <v>8308</v>
      </c>
      <c r="R3078" s="13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18.75" hidden="1" customHeight="1" x14ac:dyDescent="0.25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0.22</v>
      </c>
      <c r="P3079" s="10">
        <f t="shared" si="193"/>
        <v>24.6</v>
      </c>
      <c r="Q3079" s="13" t="s">
        <v>8327</v>
      </c>
      <c r="R3079" s="13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18.75" hidden="1" customHeight="1" x14ac:dyDescent="0.25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2"/>
        <v>0.06</v>
      </c>
      <c r="P3080" s="10">
        <f t="shared" si="193"/>
        <v>60</v>
      </c>
      <c r="Q3080" s="13" t="s">
        <v>8327</v>
      </c>
      <c r="R3080" s="13" t="s">
        <v>8350</v>
      </c>
      <c r="S3080" s="17">
        <f t="shared" si="194"/>
        <v>41711.169085648151</v>
      </c>
      <c r="T3080" s="17">
        <f t="shared" si="195"/>
        <v>41771.169085648151</v>
      </c>
    </row>
    <row r="3081" spans="1:20" ht="18.75" hidden="1" customHeight="1" x14ac:dyDescent="0.25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2"/>
        <v>0.48</v>
      </c>
      <c r="P3081" s="10">
        <f t="shared" si="193"/>
        <v>30</v>
      </c>
      <c r="Q3081" s="13" t="s">
        <v>8319</v>
      </c>
      <c r="R3081" s="13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18.75" hidden="1" customHeight="1" x14ac:dyDescent="0.25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2"/>
        <v>0.28999999999999998</v>
      </c>
      <c r="P3082" s="10">
        <f t="shared" si="193"/>
        <v>60</v>
      </c>
      <c r="Q3082" s="13" t="s">
        <v>8308</v>
      </c>
      <c r="R3082" s="13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18.75" hidden="1" customHeight="1" x14ac:dyDescent="0.25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2"/>
        <v>0</v>
      </c>
      <c r="P3083" s="10">
        <f t="shared" si="193"/>
        <v>60</v>
      </c>
      <c r="Q3083" s="13" t="s">
        <v>8319</v>
      </c>
      <c r="R3083" s="13" t="s">
        <v>8345</v>
      </c>
      <c r="S3083" s="17">
        <f t="shared" si="194"/>
        <v>42087.878912037035</v>
      </c>
      <c r="T3083" s="17">
        <f t="shared" si="195"/>
        <v>42117.878912037035</v>
      </c>
    </row>
    <row r="3084" spans="1:20" ht="18.75" hidden="1" customHeight="1" x14ac:dyDescent="0.25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2"/>
        <v>1.71</v>
      </c>
      <c r="P3084" s="10">
        <f t="shared" si="193"/>
        <v>8.57</v>
      </c>
      <c r="Q3084" s="13" t="s">
        <v>8323</v>
      </c>
      <c r="R3084" s="13" t="s">
        <v>8326</v>
      </c>
      <c r="S3084" s="17">
        <f t="shared" si="194"/>
        <v>42425.730671296296</v>
      </c>
      <c r="T3084" s="17">
        <f t="shared" si="195"/>
        <v>42442.5</v>
      </c>
    </row>
    <row r="3085" spans="1:20" ht="18.75" hidden="1" customHeight="1" x14ac:dyDescent="0.25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2"/>
        <v>0</v>
      </c>
      <c r="P3085" s="10">
        <f t="shared" si="193"/>
        <v>40</v>
      </c>
      <c r="Q3085" s="13" t="s">
        <v>8323</v>
      </c>
      <c r="R3085" s="13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18.75" hidden="1" customHeight="1" x14ac:dyDescent="0.25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 s="10">
        <f t="shared" si="193"/>
        <v>19.670000000000002</v>
      </c>
      <c r="Q3086" s="13" t="s">
        <v>8316</v>
      </c>
      <c r="R3086" s="13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18.75" hidden="1" customHeight="1" x14ac:dyDescent="0.25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0.01</v>
      </c>
      <c r="P3087" s="10">
        <f t="shared" si="193"/>
        <v>13.11</v>
      </c>
      <c r="Q3087" s="13" t="s">
        <v>8323</v>
      </c>
      <c r="R3087" s="13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18.75" hidden="1" customHeight="1" x14ac:dyDescent="0.25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2"/>
        <v>0.12</v>
      </c>
      <c r="P3088" s="10">
        <f t="shared" si="193"/>
        <v>19.329999999999998</v>
      </c>
      <c r="Q3088" s="13" t="s">
        <v>8327</v>
      </c>
      <c r="R3088" s="13" t="s">
        <v>8354</v>
      </c>
      <c r="S3088" s="17">
        <f t="shared" si="194"/>
        <v>40939.948773148149</v>
      </c>
      <c r="T3088" s="17">
        <f t="shared" si="195"/>
        <v>40960.948773148149</v>
      </c>
    </row>
    <row r="3089" spans="1:20" ht="18.75" hidden="1" customHeight="1" x14ac:dyDescent="0.25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0.57999999999999996</v>
      </c>
      <c r="P3089" s="10">
        <f t="shared" si="193"/>
        <v>58</v>
      </c>
      <c r="Q3089" s="13" t="s">
        <v>8323</v>
      </c>
      <c r="R3089" s="13" t="s">
        <v>8324</v>
      </c>
      <c r="S3089" s="17">
        <f t="shared" si="194"/>
        <v>42678.932083333333</v>
      </c>
      <c r="T3089" s="17">
        <f t="shared" si="195"/>
        <v>42683.973750000005</v>
      </c>
    </row>
    <row r="3090" spans="1:20" ht="18.75" customHeight="1" x14ac:dyDescent="0.25">
      <c r="A3090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2"/>
        <v>0.03</v>
      </c>
      <c r="P3090" s="10">
        <f t="shared" si="193"/>
        <v>29</v>
      </c>
      <c r="Q3090" s="13" t="s">
        <v>8323</v>
      </c>
      <c r="R3090" s="13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18.75" hidden="1" customHeight="1" x14ac:dyDescent="0.25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0.01</v>
      </c>
      <c r="P3091" s="10">
        <f t="shared" si="193"/>
        <v>38.33</v>
      </c>
      <c r="Q3091" s="13" t="s">
        <v>8321</v>
      </c>
      <c r="R3091" s="13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18.75" hidden="1" customHeight="1" x14ac:dyDescent="0.25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2"/>
        <v>0.23</v>
      </c>
      <c r="P3092" s="10">
        <f t="shared" si="193"/>
        <v>16.43</v>
      </c>
      <c r="Q3092" s="13" t="s">
        <v>8308</v>
      </c>
      <c r="R3092" s="13" t="s">
        <v>8342</v>
      </c>
      <c r="S3092" s="17">
        <f t="shared" si="194"/>
        <v>42070.677604166667</v>
      </c>
      <c r="T3092" s="17">
        <f t="shared" si="195"/>
        <v>42100.635937500003</v>
      </c>
    </row>
    <row r="3093" spans="1:20" ht="18.75" hidden="1" customHeight="1" x14ac:dyDescent="0.25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0.1</v>
      </c>
      <c r="P3093" s="10">
        <f t="shared" si="193"/>
        <v>23</v>
      </c>
      <c r="Q3093" s="13" t="s">
        <v>8316</v>
      </c>
      <c r="R3093" s="1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18.75" hidden="1" customHeight="1" x14ac:dyDescent="0.25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2"/>
        <v>0.02</v>
      </c>
      <c r="P3094" s="10">
        <f t="shared" si="193"/>
        <v>23</v>
      </c>
      <c r="Q3094" s="13" t="s">
        <v>8316</v>
      </c>
      <c r="R3094" s="13" t="s">
        <v>8334</v>
      </c>
      <c r="S3094" s="17">
        <f t="shared" si="194"/>
        <v>42430.747511574074</v>
      </c>
      <c r="T3094" s="17">
        <f t="shared" si="195"/>
        <v>42460.70584490741</v>
      </c>
    </row>
    <row r="3095" spans="1:20" ht="18.75" hidden="1" customHeight="1" x14ac:dyDescent="0.25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0.02</v>
      </c>
      <c r="P3095" s="10">
        <f t="shared" si="193"/>
        <v>12.67</v>
      </c>
      <c r="Q3095" s="13" t="s">
        <v>8321</v>
      </c>
      <c r="R3095" s="13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18.75" hidden="1" customHeight="1" x14ac:dyDescent="0.25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0.03</v>
      </c>
      <c r="P3096" s="10">
        <f t="shared" si="193"/>
        <v>14.13</v>
      </c>
      <c r="Q3096" s="13" t="s">
        <v>8327</v>
      </c>
      <c r="R3096" s="13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18.75" hidden="1" customHeight="1" x14ac:dyDescent="0.25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2"/>
        <v>0.03</v>
      </c>
      <c r="P3097" s="10">
        <f t="shared" si="193"/>
        <v>15.71</v>
      </c>
      <c r="Q3097" s="13" t="s">
        <v>8321</v>
      </c>
      <c r="R3097" s="13" t="s">
        <v>8325</v>
      </c>
      <c r="S3097" s="17">
        <f t="shared" si="194"/>
        <v>42032.82576388889</v>
      </c>
      <c r="T3097" s="17">
        <f t="shared" si="195"/>
        <v>42062.82576388889</v>
      </c>
    </row>
    <row r="3098" spans="1:20" ht="18.75" hidden="1" customHeight="1" x14ac:dyDescent="0.25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2"/>
        <v>0.11</v>
      </c>
      <c r="P3098" s="10">
        <f t="shared" si="193"/>
        <v>55</v>
      </c>
      <c r="Q3098" s="13" t="s">
        <v>8327</v>
      </c>
      <c r="R3098" s="13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18.75" hidden="1" customHeight="1" x14ac:dyDescent="0.25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2"/>
        <v>0.01</v>
      </c>
      <c r="P3099" s="10">
        <f t="shared" si="193"/>
        <v>55</v>
      </c>
      <c r="Q3099" s="13" t="s">
        <v>8311</v>
      </c>
      <c r="R3099" s="13" t="s">
        <v>8356</v>
      </c>
      <c r="S3099" s="17">
        <f t="shared" si="194"/>
        <v>42068.799039351856</v>
      </c>
      <c r="T3099" s="17">
        <f t="shared" si="195"/>
        <v>42098.757372685184</v>
      </c>
    </row>
    <row r="3100" spans="1:20" ht="18.75" hidden="1" customHeight="1" x14ac:dyDescent="0.25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2"/>
        <v>0</v>
      </c>
      <c r="P3100" s="10">
        <f t="shared" si="193"/>
        <v>36.67</v>
      </c>
      <c r="Q3100" s="13" t="s">
        <v>8323</v>
      </c>
      <c r="R3100" s="13" t="s">
        <v>8335</v>
      </c>
      <c r="S3100" s="17">
        <f t="shared" si="194"/>
        <v>42013.424502314811</v>
      </c>
      <c r="T3100" s="17">
        <f t="shared" si="195"/>
        <v>42051.424502314811</v>
      </c>
    </row>
    <row r="3101" spans="1:20" ht="18.75" hidden="1" customHeight="1" x14ac:dyDescent="0.25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2"/>
        <v>0.02</v>
      </c>
      <c r="P3101" s="10">
        <f t="shared" si="193"/>
        <v>18.329999999999998</v>
      </c>
      <c r="Q3101" s="13" t="s">
        <v>8323</v>
      </c>
      <c r="R3101" s="13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18.75" hidden="1" customHeight="1" x14ac:dyDescent="0.25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2"/>
        <v>0.02</v>
      </c>
      <c r="P3102" s="10">
        <f t="shared" si="193"/>
        <v>27.5</v>
      </c>
      <c r="Q3102" s="13" t="s">
        <v>8323</v>
      </c>
      <c r="R3102" s="13" t="s">
        <v>8326</v>
      </c>
      <c r="S3102" s="17">
        <f t="shared" si="194"/>
        <v>41991.022488425922</v>
      </c>
      <c r="T3102" s="17">
        <f t="shared" si="195"/>
        <v>42015.041666666672</v>
      </c>
    </row>
    <row r="3103" spans="1:20" ht="18.75" hidden="1" customHeight="1" x14ac:dyDescent="0.25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0.22</v>
      </c>
      <c r="P3103" s="10">
        <f t="shared" si="193"/>
        <v>55</v>
      </c>
      <c r="Q3103" s="13" t="s">
        <v>8323</v>
      </c>
      <c r="R3103" s="1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18.75" hidden="1" customHeight="1" x14ac:dyDescent="0.25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0.02</v>
      </c>
      <c r="P3104" s="10">
        <f t="shared" si="193"/>
        <v>36.33</v>
      </c>
      <c r="Q3104" s="13" t="s">
        <v>8316</v>
      </c>
      <c r="R3104" s="13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18.75" hidden="1" customHeight="1" x14ac:dyDescent="0.25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2"/>
        <v>0.01</v>
      </c>
      <c r="P3105" s="10">
        <f t="shared" si="193"/>
        <v>108</v>
      </c>
      <c r="Q3105" s="13" t="s">
        <v>8319</v>
      </c>
      <c r="R3105" s="13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18.75" hidden="1" customHeight="1" x14ac:dyDescent="0.25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2"/>
        <v>0.01</v>
      </c>
      <c r="P3106" s="10">
        <f t="shared" si="193"/>
        <v>15.43</v>
      </c>
      <c r="Q3106" s="13" t="s">
        <v>8308</v>
      </c>
      <c r="R3106" s="13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t="18.75" hidden="1" customHeight="1" x14ac:dyDescent="0.25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0.04</v>
      </c>
      <c r="P3107" s="10">
        <f t="shared" si="193"/>
        <v>26.75</v>
      </c>
      <c r="Q3107" s="13" t="s">
        <v>8313</v>
      </c>
      <c r="R3107" s="13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18.75" hidden="1" customHeight="1" x14ac:dyDescent="0.25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2"/>
        <v>0</v>
      </c>
      <c r="P3108" s="10">
        <f t="shared" si="193"/>
        <v>53</v>
      </c>
      <c r="Q3108" s="13" t="s">
        <v>8308</v>
      </c>
      <c r="R3108" s="13" t="s">
        <v>8342</v>
      </c>
      <c r="S3108" s="17">
        <f t="shared" si="194"/>
        <v>42192.816238425927</v>
      </c>
      <c r="T3108" s="17">
        <f t="shared" si="195"/>
        <v>42212.165972222225</v>
      </c>
    </row>
    <row r="3109" spans="1:20" ht="18.75" hidden="1" customHeight="1" x14ac:dyDescent="0.25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2"/>
        <v>0.01</v>
      </c>
      <c r="P3109" s="10">
        <f t="shared" si="193"/>
        <v>26.5</v>
      </c>
      <c r="Q3109" s="13" t="s">
        <v>8308</v>
      </c>
      <c r="R3109" s="13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18.75" hidden="1" customHeight="1" x14ac:dyDescent="0.25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2"/>
        <v>0.01</v>
      </c>
      <c r="P3110" s="10">
        <f t="shared" si="193"/>
        <v>35.33</v>
      </c>
      <c r="Q3110" s="13" t="s">
        <v>8308</v>
      </c>
      <c r="R3110" s="13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18.75" hidden="1" customHeight="1" x14ac:dyDescent="0.25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2"/>
        <v>0</v>
      </c>
      <c r="P3111" s="10">
        <f t="shared" si="193"/>
        <v>26.5</v>
      </c>
      <c r="Q3111" s="13" t="s">
        <v>8308</v>
      </c>
      <c r="R3111" s="13" t="s">
        <v>8310</v>
      </c>
      <c r="S3111" s="17">
        <f t="shared" si="194"/>
        <v>42115.656539351854</v>
      </c>
      <c r="T3111" s="17">
        <f t="shared" si="195"/>
        <v>42145.656539351854</v>
      </c>
    </row>
    <row r="3112" spans="1:20" ht="18.75" hidden="1" customHeight="1" x14ac:dyDescent="0.25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2"/>
        <v>4.24</v>
      </c>
      <c r="P3112" s="10">
        <f t="shared" si="193"/>
        <v>21.2</v>
      </c>
      <c r="Q3112" s="13" t="s">
        <v>8327</v>
      </c>
      <c r="R3112" s="13" t="s">
        <v>8331</v>
      </c>
      <c r="S3112" s="17">
        <f t="shared" si="194"/>
        <v>42141.762800925921</v>
      </c>
      <c r="T3112" s="17">
        <f t="shared" si="195"/>
        <v>42164.083333333328</v>
      </c>
    </row>
    <row r="3113" spans="1:20" ht="18.75" hidden="1" customHeight="1" x14ac:dyDescent="0.25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2"/>
        <v>0.01</v>
      </c>
      <c r="P3113" s="10">
        <f t="shared" si="193"/>
        <v>17.670000000000002</v>
      </c>
      <c r="Q3113" s="13" t="s">
        <v>8308</v>
      </c>
      <c r="R3113" s="13" t="s">
        <v>8315</v>
      </c>
      <c r="S3113" s="17">
        <f t="shared" si="194"/>
        <v>42408.714814814812</v>
      </c>
      <c r="T3113" s="17">
        <f t="shared" si="195"/>
        <v>42438.714814814812</v>
      </c>
    </row>
    <row r="3114" spans="1:20" ht="18.75" hidden="1" customHeight="1" x14ac:dyDescent="0.25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0</v>
      </c>
      <c r="P3114" s="10">
        <f t="shared" si="193"/>
        <v>26.25</v>
      </c>
      <c r="Q3114" s="13" t="s">
        <v>8308</v>
      </c>
      <c r="R3114" s="13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18.75" hidden="1" customHeight="1" x14ac:dyDescent="0.25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0</v>
      </c>
      <c r="P3115" s="10">
        <f t="shared" si="193"/>
        <v>6.18</v>
      </c>
      <c r="Q3115" s="13" t="s">
        <v>8311</v>
      </c>
      <c r="R3115" s="13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18.75" hidden="1" customHeight="1" x14ac:dyDescent="0.25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2"/>
        <v>0.02</v>
      </c>
      <c r="P3116" s="10">
        <f t="shared" si="193"/>
        <v>17.5</v>
      </c>
      <c r="Q3116" s="13" t="s">
        <v>8311</v>
      </c>
      <c r="R3116" s="13" t="s">
        <v>8352</v>
      </c>
      <c r="S3116" s="17">
        <f t="shared" si="194"/>
        <v>41550.922974537039</v>
      </c>
      <c r="T3116" s="17">
        <f t="shared" si="195"/>
        <v>41580.922974537039</v>
      </c>
    </row>
    <row r="3117" spans="1:20" ht="18.75" hidden="1" customHeight="1" x14ac:dyDescent="0.25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2"/>
        <v>0.11</v>
      </c>
      <c r="P3117" s="10">
        <f t="shared" si="193"/>
        <v>52.5</v>
      </c>
      <c r="Q3117" s="13" t="s">
        <v>8311</v>
      </c>
      <c r="R3117" s="13" t="s">
        <v>8356</v>
      </c>
      <c r="S3117" s="17">
        <f t="shared" si="194"/>
        <v>42524.36650462963</v>
      </c>
      <c r="T3117" s="17">
        <f t="shared" si="195"/>
        <v>42567.36650462963</v>
      </c>
    </row>
    <row r="3118" spans="1:20" ht="18.75" hidden="1" customHeight="1" x14ac:dyDescent="0.25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2"/>
        <v>0</v>
      </c>
      <c r="P3118" s="10">
        <f t="shared" si="193"/>
        <v>52.5</v>
      </c>
      <c r="Q3118" s="13" t="s">
        <v>8323</v>
      </c>
      <c r="R3118" s="13" t="s">
        <v>8324</v>
      </c>
      <c r="S3118" s="17">
        <f t="shared" si="194"/>
        <v>42766.956921296296</v>
      </c>
      <c r="T3118" s="17">
        <f t="shared" si="195"/>
        <v>42796.956921296296</v>
      </c>
    </row>
    <row r="3119" spans="1:20" ht="18.75" hidden="1" customHeight="1" x14ac:dyDescent="0.25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2"/>
        <v>0.01</v>
      </c>
      <c r="P3119" s="10">
        <f t="shared" si="193"/>
        <v>52.5</v>
      </c>
      <c r="Q3119" s="13" t="s">
        <v>8323</v>
      </c>
      <c r="R3119" s="13" t="s">
        <v>8326</v>
      </c>
      <c r="S3119" s="17">
        <f t="shared" si="194"/>
        <v>41856.672152777777</v>
      </c>
      <c r="T3119" s="17">
        <f t="shared" si="195"/>
        <v>41886.672152777777</v>
      </c>
    </row>
    <row r="3120" spans="1:20" ht="18.75" hidden="1" customHeight="1" x14ac:dyDescent="0.25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0.02</v>
      </c>
      <c r="P3120" s="10">
        <f t="shared" si="193"/>
        <v>34.67</v>
      </c>
      <c r="Q3120" s="13" t="s">
        <v>8316</v>
      </c>
      <c r="R3120" s="13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18.75" hidden="1" customHeight="1" x14ac:dyDescent="0.25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0.01</v>
      </c>
      <c r="P3121" s="10">
        <f t="shared" si="193"/>
        <v>17</v>
      </c>
      <c r="Q3121" s="13" t="s">
        <v>8308</v>
      </c>
      <c r="R3121" s="13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18.75" customHeight="1" x14ac:dyDescent="0.25">
      <c r="A3122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0.01</v>
      </c>
      <c r="P3122" s="10">
        <f t="shared" si="193"/>
        <v>12.75</v>
      </c>
      <c r="Q3122" s="13" t="s">
        <v>8323</v>
      </c>
      <c r="R3122" s="13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18.75" hidden="1" customHeight="1" x14ac:dyDescent="0.25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2"/>
        <v>1.44</v>
      </c>
      <c r="P3123" s="10">
        <f t="shared" si="193"/>
        <v>50.5</v>
      </c>
      <c r="Q3123" s="13" t="s">
        <v>8308</v>
      </c>
      <c r="R3123" s="13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18.75" hidden="1" customHeight="1" x14ac:dyDescent="0.25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2"/>
        <v>0.02</v>
      </c>
      <c r="P3124" s="10">
        <f t="shared" si="193"/>
        <v>50.5</v>
      </c>
      <c r="Q3124" s="13" t="s">
        <v>8327</v>
      </c>
      <c r="R3124" s="13" t="s">
        <v>8350</v>
      </c>
      <c r="S3124" s="17">
        <f t="shared" si="194"/>
        <v>42599.965324074074</v>
      </c>
      <c r="T3124" s="17">
        <f t="shared" si="195"/>
        <v>42629.965324074074</v>
      </c>
    </row>
    <row r="3125" spans="1:20" ht="18.75" hidden="1" customHeight="1" x14ac:dyDescent="0.25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0.13</v>
      </c>
      <c r="P3125" s="10">
        <f t="shared" si="193"/>
        <v>14.43</v>
      </c>
      <c r="Q3125" s="13" t="s">
        <v>8313</v>
      </c>
      <c r="R3125" s="13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18.75" hidden="1" customHeight="1" x14ac:dyDescent="0.25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2"/>
        <v>0.03</v>
      </c>
      <c r="P3126" s="10">
        <f t="shared" si="193"/>
        <v>50.5</v>
      </c>
      <c r="Q3126" s="13" t="s">
        <v>8323</v>
      </c>
      <c r="R3126" s="13" t="s">
        <v>8326</v>
      </c>
      <c r="S3126" s="17">
        <f t="shared" si="194"/>
        <v>42615.142870370371</v>
      </c>
      <c r="T3126" s="17">
        <f t="shared" si="195"/>
        <v>42645.142870370371</v>
      </c>
    </row>
    <row r="3127" spans="1:20" ht="18.75" hidden="1" customHeight="1" x14ac:dyDescent="0.25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2"/>
        <v>0.02</v>
      </c>
      <c r="P3127" s="10">
        <f t="shared" si="193"/>
        <v>100</v>
      </c>
      <c r="Q3127" s="13" t="s">
        <v>8321</v>
      </c>
      <c r="R3127" s="13" t="s">
        <v>8325</v>
      </c>
      <c r="S3127" s="17">
        <f t="shared" si="194"/>
        <v>42079.628344907411</v>
      </c>
      <c r="T3127" s="17">
        <f t="shared" si="195"/>
        <v>42139.628344907411</v>
      </c>
    </row>
    <row r="3128" spans="1:20" ht="18.75" hidden="1" customHeight="1" x14ac:dyDescent="0.25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2"/>
        <v>0.02</v>
      </c>
      <c r="P3128" s="10">
        <f t="shared" si="193"/>
        <v>100</v>
      </c>
      <c r="Q3128" s="13" t="s">
        <v>8308</v>
      </c>
      <c r="R3128" s="13" t="s">
        <v>8342</v>
      </c>
      <c r="S3128" s="17">
        <f t="shared" si="194"/>
        <v>42073.798171296294</v>
      </c>
      <c r="T3128" s="17">
        <f t="shared" si="195"/>
        <v>42133.798171296294</v>
      </c>
    </row>
    <row r="3129" spans="1:20" ht="18.75" hidden="1" customHeight="1" x14ac:dyDescent="0.25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2"/>
        <v>0.01</v>
      </c>
      <c r="P3129" s="10">
        <f t="shared" si="193"/>
        <v>100</v>
      </c>
      <c r="Q3129" s="13" t="s">
        <v>8327</v>
      </c>
      <c r="R3129" s="13" t="s">
        <v>8350</v>
      </c>
      <c r="S3129" s="17">
        <f t="shared" si="194"/>
        <v>41227.641724537039</v>
      </c>
      <c r="T3129" s="17">
        <f t="shared" si="195"/>
        <v>41262.641724537039</v>
      </c>
    </row>
    <row r="3130" spans="1:20" ht="18.75" hidden="1" customHeight="1" x14ac:dyDescent="0.25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2"/>
        <v>0.03</v>
      </c>
      <c r="P3130" s="10">
        <f t="shared" si="193"/>
        <v>10</v>
      </c>
      <c r="Q3130" s="13" t="s">
        <v>8316</v>
      </c>
      <c r="R3130" s="13" t="s">
        <v>8334</v>
      </c>
      <c r="S3130" s="17">
        <f t="shared" si="194"/>
        <v>42384.110775462963</v>
      </c>
      <c r="T3130" s="17">
        <f t="shared" si="195"/>
        <v>42414.110775462963</v>
      </c>
    </row>
    <row r="3131" spans="1:20" ht="18.75" hidden="1" customHeight="1" x14ac:dyDescent="0.25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2"/>
        <v>0</v>
      </c>
      <c r="P3131" s="10">
        <f t="shared" si="193"/>
        <v>100</v>
      </c>
      <c r="Q3131" s="13" t="s">
        <v>8319</v>
      </c>
      <c r="R3131" s="13" t="s">
        <v>8345</v>
      </c>
      <c r="S3131" s="17">
        <f t="shared" si="194"/>
        <v>41854.747592592597</v>
      </c>
      <c r="T3131" s="17">
        <f t="shared" si="195"/>
        <v>41914.747592592597</v>
      </c>
    </row>
    <row r="3132" spans="1:20" ht="18.75" hidden="1" customHeight="1" x14ac:dyDescent="0.25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2"/>
        <v>0</v>
      </c>
      <c r="P3132" s="10">
        <f t="shared" si="193"/>
        <v>50</v>
      </c>
      <c r="Q3132" s="13" t="s">
        <v>8319</v>
      </c>
      <c r="R3132" s="13" t="s">
        <v>8345</v>
      </c>
      <c r="S3132" s="17">
        <f t="shared" si="194"/>
        <v>42124.893182870372</v>
      </c>
      <c r="T3132" s="17">
        <f t="shared" si="195"/>
        <v>42154.893182870372</v>
      </c>
    </row>
    <row r="3133" spans="1:20" ht="18.75" hidden="1" customHeight="1" x14ac:dyDescent="0.25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2"/>
        <v>0.04</v>
      </c>
      <c r="P3133" s="10">
        <f t="shared" si="193"/>
        <v>33.33</v>
      </c>
      <c r="Q3133" s="13" t="s">
        <v>8319</v>
      </c>
      <c r="R3133" s="13" t="s">
        <v>8345</v>
      </c>
      <c r="S3133" s="17">
        <f t="shared" si="194"/>
        <v>42656.86137731481</v>
      </c>
      <c r="T3133" s="17">
        <f t="shared" si="195"/>
        <v>42676.165972222225</v>
      </c>
    </row>
    <row r="3134" spans="1:20" ht="18.75" hidden="1" customHeight="1" x14ac:dyDescent="0.25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0</v>
      </c>
      <c r="P3134" s="10">
        <f t="shared" si="193"/>
        <v>100</v>
      </c>
      <c r="Q3134" s="13" t="s">
        <v>8308</v>
      </c>
      <c r="R3134" s="13" t="s">
        <v>8310</v>
      </c>
      <c r="S3134" s="17">
        <f t="shared" si="194"/>
        <v>42172.816423611104</v>
      </c>
      <c r="T3134" s="17">
        <f t="shared" si="195"/>
        <v>42202.816423611104</v>
      </c>
    </row>
    <row r="3135" spans="1:20" ht="18.75" hidden="1" customHeight="1" x14ac:dyDescent="0.25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2"/>
        <v>0.05</v>
      </c>
      <c r="P3135" s="10">
        <f t="shared" si="193"/>
        <v>100</v>
      </c>
      <c r="Q3135" s="13" t="s">
        <v>8311</v>
      </c>
      <c r="R3135" s="13" t="s">
        <v>8348</v>
      </c>
      <c r="S3135" s="17">
        <f t="shared" si="194"/>
        <v>42360.437152777777</v>
      </c>
      <c r="T3135" s="17">
        <f t="shared" si="195"/>
        <v>42420.437152777777</v>
      </c>
    </row>
    <row r="3136" spans="1:20" ht="18.75" hidden="1" customHeight="1" x14ac:dyDescent="0.25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2"/>
        <v>0</v>
      </c>
      <c r="P3136" s="10">
        <f t="shared" si="193"/>
        <v>100</v>
      </c>
      <c r="Q3136" s="13" t="s">
        <v>8311</v>
      </c>
      <c r="R3136" s="13" t="s">
        <v>8348</v>
      </c>
      <c r="S3136" s="17">
        <f t="shared" si="194"/>
        <v>42340.360312500001</v>
      </c>
      <c r="T3136" s="17">
        <f t="shared" si="195"/>
        <v>42370.360312500001</v>
      </c>
    </row>
    <row r="3137" spans="1:20" ht="18.75" hidden="1" customHeight="1" x14ac:dyDescent="0.25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2"/>
        <v>0.08</v>
      </c>
      <c r="P3137" s="10">
        <f t="shared" si="193"/>
        <v>100</v>
      </c>
      <c r="Q3137" s="13" t="s">
        <v>8311</v>
      </c>
      <c r="R3137" s="13" t="s">
        <v>8352</v>
      </c>
      <c r="S3137" s="17">
        <f t="shared" si="194"/>
        <v>41991.713460648149</v>
      </c>
      <c r="T3137" s="17">
        <f t="shared" si="195"/>
        <v>42050.651388888888</v>
      </c>
    </row>
    <row r="3138" spans="1:20" ht="18.75" hidden="1" customHeight="1" x14ac:dyDescent="0.25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2"/>
        <v>0.04</v>
      </c>
      <c r="P3138" s="10">
        <f t="shared" si="193"/>
        <v>100</v>
      </c>
      <c r="Q3138" s="13" t="s">
        <v>8313</v>
      </c>
      <c r="R3138" s="13" t="s">
        <v>8355</v>
      </c>
      <c r="S3138" s="17">
        <f t="shared" si="194"/>
        <v>41871.65315972222</v>
      </c>
      <c r="T3138" s="17">
        <f t="shared" si="195"/>
        <v>41902.65315972222</v>
      </c>
    </row>
    <row r="3139" spans="1:20" ht="18.75" hidden="1" customHeight="1" x14ac:dyDescent="0.25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6">ROUND(E3139/D3139,2)</f>
        <v>0.03</v>
      </c>
      <c r="P3139" s="10">
        <f t="shared" ref="P3139:P3202" si="197">ROUND(E3139/L3139,2)</f>
        <v>100</v>
      </c>
      <c r="Q3139" s="13" t="s">
        <v>8311</v>
      </c>
      <c r="R3139" s="13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18.75" hidden="1" customHeight="1" x14ac:dyDescent="0.25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6"/>
        <v>0</v>
      </c>
      <c r="P3140" s="10">
        <f t="shared" si="197"/>
        <v>50</v>
      </c>
      <c r="Q3140" s="13" t="s">
        <v>8308</v>
      </c>
      <c r="R3140" s="13" t="s">
        <v>8342</v>
      </c>
      <c r="S3140" s="17">
        <f t="shared" si="198"/>
        <v>42063.721817129626</v>
      </c>
      <c r="T3140" s="17">
        <f t="shared" si="199"/>
        <v>42108.680150462969</v>
      </c>
    </row>
    <row r="3141" spans="1:20" ht="18.75" hidden="1" customHeight="1" x14ac:dyDescent="0.25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6"/>
        <v>0.01</v>
      </c>
      <c r="P3141" s="10">
        <f t="shared" si="197"/>
        <v>100</v>
      </c>
      <c r="Q3141" s="13" t="s">
        <v>8319</v>
      </c>
      <c r="R3141" s="13" t="s">
        <v>8345</v>
      </c>
      <c r="S3141" s="17">
        <f t="shared" si="198"/>
        <v>42440.650335648148</v>
      </c>
      <c r="T3141" s="17">
        <f t="shared" si="199"/>
        <v>42499.868055555555</v>
      </c>
    </row>
    <row r="3142" spans="1:20" ht="18.75" hidden="1" customHeight="1" x14ac:dyDescent="0.25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6"/>
        <v>0.02</v>
      </c>
      <c r="P3142" s="10">
        <f t="shared" si="197"/>
        <v>25</v>
      </c>
      <c r="Q3142" s="13" t="s">
        <v>8311</v>
      </c>
      <c r="R3142" s="13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18.75" hidden="1" customHeight="1" x14ac:dyDescent="0.25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6"/>
        <v>0.01</v>
      </c>
      <c r="P3143" s="10">
        <f t="shared" si="197"/>
        <v>100</v>
      </c>
      <c r="Q3143" s="13" t="s">
        <v>8323</v>
      </c>
      <c r="R3143" s="13" t="s">
        <v>8324</v>
      </c>
      <c r="S3143" s="17">
        <f t="shared" si="198"/>
        <v>42132.9143287037</v>
      </c>
      <c r="T3143" s="17">
        <f t="shared" si="199"/>
        <v>42162.9143287037</v>
      </c>
    </row>
    <row r="3144" spans="1:20" ht="18.75" hidden="1" customHeight="1" x14ac:dyDescent="0.25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6"/>
        <v>1</v>
      </c>
      <c r="P3144" s="10">
        <f t="shared" si="197"/>
        <v>20</v>
      </c>
      <c r="Q3144" s="13" t="s">
        <v>8323</v>
      </c>
      <c r="R3144" s="13" t="s">
        <v>8326</v>
      </c>
      <c r="S3144" s="17">
        <f t="shared" si="198"/>
        <v>42649.54923611111</v>
      </c>
      <c r="T3144" s="17">
        <f t="shared" si="199"/>
        <v>42709.590902777782</v>
      </c>
    </row>
    <row r="3145" spans="1:20" ht="18.75" customHeight="1" x14ac:dyDescent="0.25">
      <c r="A3145">
        <v>3632</v>
      </c>
      <c r="B3145" s="3" t="s">
        <v>3630</v>
      </c>
      <c r="C3145" s="3" t="s">
        <v>7742</v>
      </c>
      <c r="D3145" s="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6"/>
        <v>0.2</v>
      </c>
      <c r="P3145" s="10">
        <f t="shared" si="197"/>
        <v>100</v>
      </c>
      <c r="Q3145" s="13" t="s">
        <v>8323</v>
      </c>
      <c r="R3145" s="13" t="s">
        <v>8335</v>
      </c>
      <c r="S3145" s="17">
        <f t="shared" si="198"/>
        <v>41946.936909722222</v>
      </c>
      <c r="T3145" s="17">
        <f t="shared" si="199"/>
        <v>41966.936909722222</v>
      </c>
    </row>
    <row r="3146" spans="1:20" ht="18.75" hidden="1" customHeight="1" x14ac:dyDescent="0.25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0.1</v>
      </c>
      <c r="P3146" s="10">
        <f t="shared" si="197"/>
        <v>100</v>
      </c>
      <c r="Q3146" s="13" t="s">
        <v>8323</v>
      </c>
      <c r="R3146" s="13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18.75" hidden="1" customHeight="1" x14ac:dyDescent="0.25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6"/>
        <v>0.02</v>
      </c>
      <c r="P3147" s="10">
        <f t="shared" si="197"/>
        <v>25</v>
      </c>
      <c r="Q3147" s="13" t="s">
        <v>8323</v>
      </c>
      <c r="R3147" s="13" t="s">
        <v>8326</v>
      </c>
      <c r="S3147" s="17">
        <f t="shared" si="198"/>
        <v>41858.214629629627</v>
      </c>
      <c r="T3147" s="17">
        <f t="shared" si="199"/>
        <v>41888.214629629627</v>
      </c>
    </row>
    <row r="3148" spans="1:20" ht="18.75" hidden="1" customHeight="1" x14ac:dyDescent="0.25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6"/>
        <v>0.05</v>
      </c>
      <c r="P3148" s="10">
        <f t="shared" si="197"/>
        <v>100</v>
      </c>
      <c r="Q3148" s="13" t="s">
        <v>8323</v>
      </c>
      <c r="R3148" s="13" t="s">
        <v>8326</v>
      </c>
      <c r="S3148" s="17">
        <f t="shared" si="198"/>
        <v>41914.590011574073</v>
      </c>
      <c r="T3148" s="17">
        <f t="shared" si="199"/>
        <v>41955.907638888893</v>
      </c>
    </row>
    <row r="3149" spans="1:20" ht="18.75" hidden="1" customHeight="1" x14ac:dyDescent="0.25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6"/>
        <v>0.2</v>
      </c>
      <c r="P3149" s="10">
        <f t="shared" si="197"/>
        <v>100</v>
      </c>
      <c r="Q3149" s="13" t="s">
        <v>8323</v>
      </c>
      <c r="R3149" s="13" t="s">
        <v>8326</v>
      </c>
      <c r="S3149" s="17">
        <f t="shared" si="198"/>
        <v>42125.644467592589</v>
      </c>
      <c r="T3149" s="17">
        <f t="shared" si="199"/>
        <v>42155.644467592589</v>
      </c>
    </row>
    <row r="3150" spans="1:20" ht="18.75" hidden="1" customHeight="1" x14ac:dyDescent="0.25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6"/>
        <v>0.17</v>
      </c>
      <c r="P3150" s="10">
        <f t="shared" si="197"/>
        <v>33.33</v>
      </c>
      <c r="Q3150" s="13" t="s">
        <v>8323</v>
      </c>
      <c r="R3150" s="13" t="s">
        <v>8326</v>
      </c>
      <c r="S3150" s="17">
        <f t="shared" si="198"/>
        <v>42057.190960648149</v>
      </c>
      <c r="T3150" s="17">
        <f t="shared" si="199"/>
        <v>42087.149293981478</v>
      </c>
    </row>
    <row r="3151" spans="1:20" ht="18.75" hidden="1" customHeight="1" x14ac:dyDescent="0.25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6"/>
        <v>0.1</v>
      </c>
      <c r="P3151" s="10">
        <f t="shared" si="197"/>
        <v>16.670000000000002</v>
      </c>
      <c r="Q3151" s="13" t="s">
        <v>8323</v>
      </c>
      <c r="R3151" s="13" t="s">
        <v>8326</v>
      </c>
      <c r="S3151" s="17">
        <f t="shared" si="198"/>
        <v>42188.83293981482</v>
      </c>
      <c r="T3151" s="17">
        <f t="shared" si="199"/>
        <v>42242.772222222222</v>
      </c>
    </row>
    <row r="3152" spans="1:20" ht="18.75" hidden="1" customHeight="1" x14ac:dyDescent="0.25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0.01</v>
      </c>
      <c r="P3152" s="10">
        <f t="shared" si="197"/>
        <v>24</v>
      </c>
      <c r="Q3152" s="13" t="s">
        <v>8323</v>
      </c>
      <c r="R3152" s="13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18.75" hidden="1" customHeight="1" x14ac:dyDescent="0.25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0.01</v>
      </c>
      <c r="P3153" s="10">
        <f t="shared" si="197"/>
        <v>10.56</v>
      </c>
      <c r="Q3153" s="13" t="s">
        <v>8308</v>
      </c>
      <c r="R3153" s="1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18.75" hidden="1" customHeight="1" x14ac:dyDescent="0.25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0.02</v>
      </c>
      <c r="P3154" s="10">
        <f t="shared" si="197"/>
        <v>15.83</v>
      </c>
      <c r="Q3154" s="13" t="s">
        <v>8323</v>
      </c>
      <c r="R3154" s="13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18.75" hidden="1" customHeight="1" x14ac:dyDescent="0.25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6"/>
        <v>0.06</v>
      </c>
      <c r="P3155" s="10">
        <f t="shared" si="197"/>
        <v>9.5</v>
      </c>
      <c r="Q3155" s="13" t="s">
        <v>8323</v>
      </c>
      <c r="R3155" s="13" t="s">
        <v>8326</v>
      </c>
      <c r="S3155" s="17">
        <f t="shared" si="198"/>
        <v>41920.963472222218</v>
      </c>
      <c r="T3155" s="17">
        <f t="shared" si="199"/>
        <v>41951</v>
      </c>
    </row>
    <row r="3156" spans="1:20" ht="18.75" hidden="1" customHeight="1" x14ac:dyDescent="0.25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6"/>
        <v>0.03</v>
      </c>
      <c r="P3156" s="10">
        <f t="shared" si="197"/>
        <v>23.75</v>
      </c>
      <c r="Q3156" s="13" t="s">
        <v>8323</v>
      </c>
      <c r="R3156" s="13" t="s">
        <v>8326</v>
      </c>
      <c r="S3156" s="17">
        <f t="shared" si="198"/>
        <v>42446.060694444444</v>
      </c>
      <c r="T3156" s="17">
        <f t="shared" si="199"/>
        <v>42461.165972222225</v>
      </c>
    </row>
    <row r="3157" spans="1:20" ht="18.75" hidden="1" customHeight="1" x14ac:dyDescent="0.25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6"/>
        <v>0.04</v>
      </c>
      <c r="P3157" s="10">
        <f t="shared" si="197"/>
        <v>23.5</v>
      </c>
      <c r="Q3157" s="13" t="s">
        <v>8313</v>
      </c>
      <c r="R3157" s="13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18.75" hidden="1" customHeight="1" x14ac:dyDescent="0.25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6"/>
        <v>0.03</v>
      </c>
      <c r="P3158" s="10">
        <f t="shared" si="197"/>
        <v>15.67</v>
      </c>
      <c r="Q3158" s="13" t="s">
        <v>8323</v>
      </c>
      <c r="R3158" s="13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t="18.75" hidden="1" customHeight="1" x14ac:dyDescent="0.25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0.09</v>
      </c>
      <c r="P3159" s="10">
        <f t="shared" si="197"/>
        <v>31</v>
      </c>
      <c r="Q3159" s="13" t="s">
        <v>8313</v>
      </c>
      <c r="R3159" s="13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18.75" hidden="1" customHeight="1" x14ac:dyDescent="0.25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0.01</v>
      </c>
      <c r="P3160" s="10">
        <f t="shared" si="197"/>
        <v>15.33</v>
      </c>
      <c r="Q3160" s="13" t="s">
        <v>8321</v>
      </c>
      <c r="R3160" s="13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18.75" hidden="1" customHeight="1" x14ac:dyDescent="0.25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 s="10">
        <f t="shared" si="197"/>
        <v>22.75</v>
      </c>
      <c r="Q3161" s="13" t="s">
        <v>8308</v>
      </c>
      <c r="R3161" s="13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18.75" hidden="1" customHeight="1" x14ac:dyDescent="0.25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 s="10">
        <f t="shared" si="197"/>
        <v>90</v>
      </c>
      <c r="Q3162" s="13" t="s">
        <v>8308</v>
      </c>
      <c r="R3162" s="13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18.75" hidden="1" customHeight="1" x14ac:dyDescent="0.25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6"/>
        <v>0.01</v>
      </c>
      <c r="P3163" s="10">
        <f t="shared" si="197"/>
        <v>22.5</v>
      </c>
      <c r="Q3163" s="13" t="s">
        <v>8308</v>
      </c>
      <c r="R3163" s="13" t="s">
        <v>8310</v>
      </c>
      <c r="S3163" s="17">
        <f t="shared" si="198"/>
        <v>42752.845451388886</v>
      </c>
      <c r="T3163" s="17">
        <f t="shared" si="199"/>
        <v>42784.249305555553</v>
      </c>
    </row>
    <row r="3164" spans="1:20" ht="18.75" hidden="1" customHeight="1" x14ac:dyDescent="0.25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6"/>
        <v>0.05</v>
      </c>
      <c r="P3164" s="10">
        <f t="shared" si="197"/>
        <v>18</v>
      </c>
      <c r="Q3164" s="13" t="s">
        <v>8327</v>
      </c>
      <c r="R3164" s="13" t="s">
        <v>8350</v>
      </c>
      <c r="S3164" s="17">
        <f t="shared" si="198"/>
        <v>40921.117662037039</v>
      </c>
      <c r="T3164" s="17">
        <f t="shared" si="199"/>
        <v>40951.117662037039</v>
      </c>
    </row>
    <row r="3165" spans="1:20" ht="18.75" hidden="1" customHeight="1" x14ac:dyDescent="0.25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6"/>
        <v>0</v>
      </c>
      <c r="P3165" s="10">
        <f t="shared" si="197"/>
        <v>30</v>
      </c>
      <c r="Q3165" s="13" t="s">
        <v>8327</v>
      </c>
      <c r="R3165" s="13" t="s">
        <v>8350</v>
      </c>
      <c r="S3165" s="17">
        <f t="shared" si="198"/>
        <v>41829.965532407405</v>
      </c>
      <c r="T3165" s="17">
        <f t="shared" si="199"/>
        <v>41881.645833333336</v>
      </c>
    </row>
    <row r="3166" spans="1:20" ht="18.75" hidden="1" customHeight="1" x14ac:dyDescent="0.25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0.01</v>
      </c>
      <c r="P3166" s="10">
        <f t="shared" si="197"/>
        <v>18</v>
      </c>
      <c r="Q3166" s="13" t="s">
        <v>8319</v>
      </c>
      <c r="R3166" s="13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18.75" hidden="1" customHeight="1" x14ac:dyDescent="0.25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6"/>
        <v>0</v>
      </c>
      <c r="P3167" s="10">
        <f t="shared" si="197"/>
        <v>30</v>
      </c>
      <c r="Q3167" s="13" t="s">
        <v>8311</v>
      </c>
      <c r="R3167" s="13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18.75" hidden="1" customHeight="1" x14ac:dyDescent="0.25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6"/>
        <v>0.02</v>
      </c>
      <c r="P3168" s="10">
        <f t="shared" si="197"/>
        <v>30</v>
      </c>
      <c r="Q3168" s="13" t="s">
        <v>8323</v>
      </c>
      <c r="R3168" s="13" t="s">
        <v>8326</v>
      </c>
      <c r="S3168" s="17">
        <f t="shared" si="198"/>
        <v>42358.684872685189</v>
      </c>
      <c r="T3168" s="17">
        <f t="shared" si="199"/>
        <v>42387</v>
      </c>
    </row>
    <row r="3169" spans="1:20" ht="18.75" hidden="1" customHeight="1" x14ac:dyDescent="0.25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 s="10">
        <f t="shared" si="197"/>
        <v>17.2</v>
      </c>
      <c r="Q3169" s="13" t="s">
        <v>8319</v>
      </c>
      <c r="R3169" s="13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18.75" hidden="1" customHeight="1" x14ac:dyDescent="0.25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0.28999999999999998</v>
      </c>
      <c r="P3170" s="10">
        <f t="shared" si="197"/>
        <v>14.33</v>
      </c>
      <c r="Q3170" s="13" t="s">
        <v>8323</v>
      </c>
      <c r="R3170" s="13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18.75" hidden="1" customHeight="1" x14ac:dyDescent="0.25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6"/>
        <v>0.01</v>
      </c>
      <c r="P3171" s="10">
        <f t="shared" si="197"/>
        <v>42.5</v>
      </c>
      <c r="Q3171" s="13" t="s">
        <v>8311</v>
      </c>
      <c r="R3171" s="13" t="s">
        <v>8349</v>
      </c>
      <c r="S3171" s="17">
        <f t="shared" si="198"/>
        <v>41652.742488425924</v>
      </c>
      <c r="T3171" s="17">
        <f t="shared" si="199"/>
        <v>41712.700821759259</v>
      </c>
    </row>
    <row r="3172" spans="1:20" ht="18.75" hidden="1" customHeight="1" x14ac:dyDescent="0.25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6"/>
        <v>0.05</v>
      </c>
      <c r="P3172" s="10">
        <f t="shared" si="197"/>
        <v>21.25</v>
      </c>
      <c r="Q3172" s="13" t="s">
        <v>8327</v>
      </c>
      <c r="R3172" s="13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18.75" hidden="1" customHeight="1" x14ac:dyDescent="0.25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6"/>
        <v>0</v>
      </c>
      <c r="P3173" s="10">
        <f t="shared" si="197"/>
        <v>21.25</v>
      </c>
      <c r="Q3173" s="13" t="s">
        <v>8308</v>
      </c>
      <c r="R3173" s="13" t="s">
        <v>8318</v>
      </c>
      <c r="S3173" s="17">
        <f t="shared" si="198"/>
        <v>41767.587094907409</v>
      </c>
      <c r="T3173" s="17">
        <f t="shared" si="199"/>
        <v>41782.587094907409</v>
      </c>
    </row>
    <row r="3174" spans="1:20" ht="18.75" hidden="1" customHeight="1" x14ac:dyDescent="0.25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6"/>
        <v>0</v>
      </c>
      <c r="P3174" s="10">
        <f t="shared" si="197"/>
        <v>21.25</v>
      </c>
      <c r="Q3174" s="13" t="s">
        <v>8316</v>
      </c>
      <c r="R3174" s="13" t="s">
        <v>8334</v>
      </c>
      <c r="S3174" s="17">
        <f t="shared" si="198"/>
        <v>41832.086377314816</v>
      </c>
      <c r="T3174" s="17">
        <f t="shared" si="199"/>
        <v>41867.086377314816</v>
      </c>
    </row>
    <row r="3175" spans="1:20" ht="18.75" hidden="1" customHeight="1" x14ac:dyDescent="0.25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6"/>
        <v>0.01</v>
      </c>
      <c r="P3175" s="10">
        <f t="shared" si="197"/>
        <v>5.31</v>
      </c>
      <c r="Q3175" s="13" t="s">
        <v>8316</v>
      </c>
      <c r="R3175" s="13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18.75" hidden="1" customHeight="1" x14ac:dyDescent="0.25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6"/>
        <v>0.03</v>
      </c>
      <c r="P3176" s="10">
        <f t="shared" si="197"/>
        <v>21.25</v>
      </c>
      <c r="Q3176" s="13" t="s">
        <v>8319</v>
      </c>
      <c r="R3176" s="13" t="s">
        <v>8320</v>
      </c>
      <c r="S3176" s="17">
        <f t="shared" si="198"/>
        <v>42804.895474537043</v>
      </c>
      <c r="T3176" s="17">
        <f t="shared" si="199"/>
        <v>42834.853807870371</v>
      </c>
    </row>
    <row r="3177" spans="1:20" ht="18.75" hidden="1" customHeight="1" x14ac:dyDescent="0.25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0.06</v>
      </c>
      <c r="P3177" s="10">
        <f t="shared" si="197"/>
        <v>12.14</v>
      </c>
      <c r="Q3177" s="13" t="s">
        <v>8319</v>
      </c>
      <c r="R3177" s="13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18.75" hidden="1" customHeight="1" x14ac:dyDescent="0.25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0.08</v>
      </c>
      <c r="P3178" s="10">
        <f t="shared" si="197"/>
        <v>10.38</v>
      </c>
      <c r="Q3178" s="13" t="s">
        <v>8316</v>
      </c>
      <c r="R3178" s="13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18.75" hidden="1" customHeight="1" x14ac:dyDescent="0.25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0.03</v>
      </c>
      <c r="P3179" s="10">
        <f t="shared" si="197"/>
        <v>20.5</v>
      </c>
      <c r="Q3179" s="13" t="s">
        <v>8321</v>
      </c>
      <c r="R3179" s="13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18.75" hidden="1" customHeight="1" x14ac:dyDescent="0.25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6"/>
        <v>0.01</v>
      </c>
      <c r="P3180" s="10">
        <f t="shared" si="197"/>
        <v>16.399999999999999</v>
      </c>
      <c r="Q3180" s="13" t="s">
        <v>8321</v>
      </c>
      <c r="R3180" s="13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18.75" hidden="1" customHeight="1" x14ac:dyDescent="0.25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6"/>
        <v>0</v>
      </c>
      <c r="P3181" s="10">
        <f t="shared" si="197"/>
        <v>20.5</v>
      </c>
      <c r="Q3181" s="13" t="s">
        <v>8308</v>
      </c>
      <c r="R3181" s="13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18.75" hidden="1" customHeight="1" x14ac:dyDescent="0.25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0</v>
      </c>
      <c r="P3182" s="10">
        <f t="shared" si="197"/>
        <v>20.25</v>
      </c>
      <c r="Q3182" s="13" t="s">
        <v>8321</v>
      </c>
      <c r="R3182" s="13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18.75" hidden="1" customHeight="1" x14ac:dyDescent="0.25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0.03</v>
      </c>
      <c r="P3183" s="10">
        <f t="shared" si="197"/>
        <v>16.2</v>
      </c>
      <c r="Q3183" s="13" t="s">
        <v>8316</v>
      </c>
      <c r="R3183" s="1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18.75" hidden="1" customHeight="1" x14ac:dyDescent="0.25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6"/>
        <v>0.01</v>
      </c>
      <c r="P3184" s="10">
        <f t="shared" si="197"/>
        <v>20</v>
      </c>
      <c r="Q3184" s="13" t="s">
        <v>8308</v>
      </c>
      <c r="R3184" s="13" t="s">
        <v>8342</v>
      </c>
      <c r="S3184" s="17">
        <f t="shared" si="198"/>
        <v>42632.443368055552</v>
      </c>
      <c r="T3184" s="17">
        <f t="shared" si="199"/>
        <v>42662.443368055552</v>
      </c>
    </row>
    <row r="3185" spans="1:20" ht="18.75" hidden="1" customHeight="1" x14ac:dyDescent="0.25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6"/>
        <v>0.01</v>
      </c>
      <c r="P3185" s="10">
        <f t="shared" si="197"/>
        <v>20</v>
      </c>
      <c r="Q3185" s="13" t="s">
        <v>8311</v>
      </c>
      <c r="R3185" s="13" t="s">
        <v>8349</v>
      </c>
      <c r="S3185" s="17">
        <f t="shared" si="198"/>
        <v>42144.769479166673</v>
      </c>
      <c r="T3185" s="17">
        <f t="shared" si="199"/>
        <v>42174.769479166673</v>
      </c>
    </row>
    <row r="3186" spans="1:20" ht="18.75" hidden="1" customHeight="1" x14ac:dyDescent="0.25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0.08</v>
      </c>
      <c r="P3186" s="10">
        <f t="shared" si="197"/>
        <v>11.43</v>
      </c>
      <c r="Q3186" s="13" t="s">
        <v>8319</v>
      </c>
      <c r="R3186" s="13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18.75" hidden="1" customHeight="1" x14ac:dyDescent="0.25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6"/>
        <v>0.32</v>
      </c>
      <c r="P3187" s="10">
        <f t="shared" si="197"/>
        <v>26.67</v>
      </c>
      <c r="Q3187" s="13" t="s">
        <v>8323</v>
      </c>
      <c r="R3187" s="13" t="s">
        <v>8326</v>
      </c>
      <c r="S3187" s="17">
        <f t="shared" si="198"/>
        <v>42257.590833333335</v>
      </c>
      <c r="T3187" s="17">
        <f t="shared" si="199"/>
        <v>42271.590833333335</v>
      </c>
    </row>
    <row r="3188" spans="1:20" ht="18.75" hidden="1" customHeight="1" x14ac:dyDescent="0.25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6"/>
        <v>0.11</v>
      </c>
      <c r="P3188" s="10">
        <f t="shared" si="197"/>
        <v>40</v>
      </c>
      <c r="Q3188" s="13" t="s">
        <v>8323</v>
      </c>
      <c r="R3188" s="13" t="s">
        <v>8326</v>
      </c>
      <c r="S3188" s="17">
        <f t="shared" si="198"/>
        <v>42497.070775462969</v>
      </c>
      <c r="T3188" s="17">
        <f t="shared" si="199"/>
        <v>42514.600694444445</v>
      </c>
    </row>
    <row r="3189" spans="1:20" ht="18.75" hidden="1" customHeight="1" x14ac:dyDescent="0.25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0.08</v>
      </c>
      <c r="P3189" s="10">
        <f t="shared" si="197"/>
        <v>26</v>
      </c>
      <c r="Q3189" s="13" t="s">
        <v>8313</v>
      </c>
      <c r="R3189" s="13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18.75" hidden="1" customHeight="1" x14ac:dyDescent="0.25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0.01</v>
      </c>
      <c r="P3190" s="10">
        <f t="shared" si="197"/>
        <v>38.5</v>
      </c>
      <c r="Q3190" s="13" t="s">
        <v>8311</v>
      </c>
      <c r="R3190" s="13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18.75" hidden="1" customHeight="1" x14ac:dyDescent="0.25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0.01</v>
      </c>
      <c r="P3191" s="10">
        <f t="shared" si="197"/>
        <v>15.2</v>
      </c>
      <c r="Q3191" s="13" t="s">
        <v>8321</v>
      </c>
      <c r="R3191" s="13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18.75" hidden="1" customHeight="1" x14ac:dyDescent="0.25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0.01</v>
      </c>
      <c r="P3192" s="10">
        <f t="shared" si="197"/>
        <v>19</v>
      </c>
      <c r="Q3192" s="13" t="s">
        <v>8313</v>
      </c>
      <c r="R3192" s="13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18.75" hidden="1" customHeight="1" x14ac:dyDescent="0.25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6"/>
        <v>0</v>
      </c>
      <c r="P3193" s="10">
        <f t="shared" si="197"/>
        <v>75</v>
      </c>
      <c r="Q3193" s="13" t="s">
        <v>8308</v>
      </c>
      <c r="R3193" s="13" t="s">
        <v>8310</v>
      </c>
      <c r="S3193" s="17">
        <f t="shared" si="198"/>
        <v>41946.898090277777</v>
      </c>
      <c r="T3193" s="17">
        <f t="shared" si="199"/>
        <v>41991.898090277777</v>
      </c>
    </row>
    <row r="3194" spans="1:20" ht="18.75" hidden="1" customHeight="1" x14ac:dyDescent="0.25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0</v>
      </c>
      <c r="P3194" s="10">
        <f t="shared" si="197"/>
        <v>37.5</v>
      </c>
      <c r="Q3194" s="13" t="s">
        <v>8319</v>
      </c>
      <c r="R3194" s="13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18.75" hidden="1" customHeight="1" x14ac:dyDescent="0.25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6"/>
        <v>0</v>
      </c>
      <c r="P3195" s="10">
        <f t="shared" si="197"/>
        <v>25</v>
      </c>
      <c r="Q3195" s="13" t="s">
        <v>8311</v>
      </c>
      <c r="R3195" s="13" t="s">
        <v>8348</v>
      </c>
      <c r="S3195" s="17">
        <f t="shared" si="198"/>
        <v>42529.730717592596</v>
      </c>
      <c r="T3195" s="17">
        <f t="shared" si="199"/>
        <v>42559.730717592596</v>
      </c>
    </row>
    <row r="3196" spans="1:20" ht="18.75" hidden="1" customHeight="1" x14ac:dyDescent="0.25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6"/>
        <v>0.02</v>
      </c>
      <c r="P3196" s="10">
        <f t="shared" si="197"/>
        <v>25</v>
      </c>
      <c r="Q3196" s="13" t="s">
        <v>8313</v>
      </c>
      <c r="R3196" s="13" t="s">
        <v>8351</v>
      </c>
      <c r="S3196" s="17">
        <f t="shared" si="198"/>
        <v>41941.430196759262</v>
      </c>
      <c r="T3196" s="17">
        <f t="shared" si="199"/>
        <v>41986.471863425926</v>
      </c>
    </row>
    <row r="3197" spans="1:20" ht="18.75" hidden="1" customHeight="1" x14ac:dyDescent="0.25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0</v>
      </c>
      <c r="P3197" s="10">
        <f t="shared" si="197"/>
        <v>37.5</v>
      </c>
      <c r="Q3197" s="13" t="s">
        <v>8327</v>
      </c>
      <c r="R3197" s="13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18.75" hidden="1" customHeight="1" x14ac:dyDescent="0.25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6"/>
        <v>0.03</v>
      </c>
      <c r="P3198" s="10">
        <f t="shared" si="197"/>
        <v>37.5</v>
      </c>
      <c r="Q3198" s="13" t="s">
        <v>8308</v>
      </c>
      <c r="R3198" s="13" t="s">
        <v>8342</v>
      </c>
      <c r="S3198" s="17">
        <f t="shared" si="198"/>
        <v>42195.187534722223</v>
      </c>
      <c r="T3198" s="17">
        <f t="shared" si="199"/>
        <v>42220.187534722223</v>
      </c>
    </row>
    <row r="3199" spans="1:20" ht="18.75" hidden="1" customHeight="1" x14ac:dyDescent="0.25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6"/>
        <v>0</v>
      </c>
      <c r="P3199" s="10">
        <f t="shared" si="197"/>
        <v>37.5</v>
      </c>
      <c r="Q3199" s="13" t="s">
        <v>8319</v>
      </c>
      <c r="R3199" s="13" t="s">
        <v>8357</v>
      </c>
      <c r="S3199" s="17">
        <f t="shared" si="198"/>
        <v>42078.997361111105</v>
      </c>
      <c r="T3199" s="17">
        <f t="shared" si="199"/>
        <v>42138.997361111105</v>
      </c>
    </row>
    <row r="3200" spans="1:20" ht="18.75" hidden="1" customHeight="1" x14ac:dyDescent="0.25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6"/>
        <v>0.01</v>
      </c>
      <c r="P3200" s="10">
        <f t="shared" si="197"/>
        <v>25</v>
      </c>
      <c r="Q3200" s="13" t="s">
        <v>8319</v>
      </c>
      <c r="R3200" s="13" t="s">
        <v>8345</v>
      </c>
      <c r="S3200" s="17">
        <f t="shared" si="198"/>
        <v>42594.524756944447</v>
      </c>
      <c r="T3200" s="17">
        <f t="shared" si="199"/>
        <v>42654.524756944447</v>
      </c>
    </row>
    <row r="3201" spans="1:20" ht="18.75" hidden="1" customHeight="1" x14ac:dyDescent="0.25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6"/>
        <v>1.5</v>
      </c>
      <c r="P3201" s="10">
        <f t="shared" si="197"/>
        <v>25</v>
      </c>
      <c r="Q3201" s="13" t="s">
        <v>8323</v>
      </c>
      <c r="R3201" s="13" t="s">
        <v>8326</v>
      </c>
      <c r="S3201" s="17">
        <f t="shared" si="198"/>
        <v>42416.691655092596</v>
      </c>
      <c r="T3201" s="17">
        <f t="shared" si="199"/>
        <v>42432.791666666672</v>
      </c>
    </row>
    <row r="3202" spans="1:20" ht="18.75" hidden="1" customHeight="1" x14ac:dyDescent="0.25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6"/>
        <v>0.05</v>
      </c>
      <c r="P3202" s="10">
        <f t="shared" si="197"/>
        <v>18.75</v>
      </c>
      <c r="Q3202" s="13" t="s">
        <v>8323</v>
      </c>
      <c r="R3202" s="13" t="s">
        <v>8326</v>
      </c>
      <c r="S3202" s="17">
        <f t="shared" si="198"/>
        <v>41940.967951388891</v>
      </c>
      <c r="T3202" s="17">
        <f t="shared" si="199"/>
        <v>41952.5</v>
      </c>
    </row>
    <row r="3203" spans="1:20" ht="18.75" hidden="1" customHeight="1" x14ac:dyDescent="0.25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00">ROUND(E3203/D3203,2)</f>
        <v>0</v>
      </c>
      <c r="P3203" s="10">
        <f t="shared" ref="P3203:P3266" si="201">ROUND(E3203/L3203,2)</f>
        <v>37.5</v>
      </c>
      <c r="Q3203" s="13" t="s">
        <v>8323</v>
      </c>
      <c r="R3203" s="13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18.75" hidden="1" customHeight="1" x14ac:dyDescent="0.25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0"/>
        <v>0.04</v>
      </c>
      <c r="P3204" s="10">
        <f t="shared" si="201"/>
        <v>25</v>
      </c>
      <c r="Q3204" s="13" t="s">
        <v>8323</v>
      </c>
      <c r="R3204" s="13" t="s">
        <v>8326</v>
      </c>
      <c r="S3204" s="17">
        <f t="shared" si="202"/>
        <v>41851.700925925928</v>
      </c>
      <c r="T3204" s="17">
        <f t="shared" si="203"/>
        <v>41891.700925925928</v>
      </c>
    </row>
    <row r="3205" spans="1:20" ht="18.75" hidden="1" customHeight="1" x14ac:dyDescent="0.25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 s="10">
        <f t="shared" si="201"/>
        <v>5.29</v>
      </c>
      <c r="Q3205" s="13" t="s">
        <v>8319</v>
      </c>
      <c r="R3205" s="13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18.75" hidden="1" customHeight="1" x14ac:dyDescent="0.25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 s="10">
        <f t="shared" si="201"/>
        <v>24.33</v>
      </c>
      <c r="Q3206" s="13" t="s">
        <v>8319</v>
      </c>
      <c r="R3206" s="13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18.75" hidden="1" customHeight="1" x14ac:dyDescent="0.25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7.0000000000000007E-2</v>
      </c>
      <c r="P3207" s="10">
        <f t="shared" si="201"/>
        <v>18</v>
      </c>
      <c r="Q3207" s="13" t="s">
        <v>8327</v>
      </c>
      <c r="R3207" s="13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18.75" hidden="1" customHeight="1" x14ac:dyDescent="0.25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7.0000000000000007E-2</v>
      </c>
      <c r="P3208" s="10">
        <f t="shared" si="201"/>
        <v>12</v>
      </c>
      <c r="Q3208" s="13" t="s">
        <v>8311</v>
      </c>
      <c r="R3208" s="13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18.75" hidden="1" customHeight="1" x14ac:dyDescent="0.25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0"/>
        <v>0</v>
      </c>
      <c r="P3209" s="10">
        <f t="shared" si="201"/>
        <v>23.67</v>
      </c>
      <c r="Q3209" s="13" t="s">
        <v>8319</v>
      </c>
      <c r="R3209" s="13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18.75" hidden="1" customHeight="1" x14ac:dyDescent="0.25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0"/>
        <v>0</v>
      </c>
      <c r="P3210" s="10">
        <f t="shared" si="201"/>
        <v>23.67</v>
      </c>
      <c r="Q3210" s="13" t="s">
        <v>8323</v>
      </c>
      <c r="R3210" s="13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18.75" hidden="1" customHeight="1" x14ac:dyDescent="0.25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0"/>
        <v>0.14000000000000001</v>
      </c>
      <c r="P3211" s="10">
        <f t="shared" si="201"/>
        <v>11.67</v>
      </c>
      <c r="Q3211" s="13" t="s">
        <v>8321</v>
      </c>
      <c r="R3211" s="13" t="s">
        <v>8337</v>
      </c>
      <c r="S3211" s="17">
        <f t="shared" si="202"/>
        <v>42709.993981481486</v>
      </c>
      <c r="T3211" s="17">
        <f t="shared" si="203"/>
        <v>42769.993981481486</v>
      </c>
    </row>
    <row r="3212" spans="1:20" ht="18.75" hidden="1" customHeight="1" x14ac:dyDescent="0.25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 s="10">
        <f t="shared" si="201"/>
        <v>35</v>
      </c>
      <c r="Q3212" s="13" t="s">
        <v>8308</v>
      </c>
      <c r="R3212" s="13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18.75" hidden="1" customHeight="1" x14ac:dyDescent="0.25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0"/>
        <v>0.03</v>
      </c>
      <c r="P3213" s="10">
        <f t="shared" si="201"/>
        <v>35</v>
      </c>
      <c r="Q3213" s="13" t="s">
        <v>8327</v>
      </c>
      <c r="R3213" s="13" t="s">
        <v>8328</v>
      </c>
      <c r="S3213" s="17">
        <f t="shared" si="202"/>
        <v>40878.758217592593</v>
      </c>
      <c r="T3213" s="17">
        <f t="shared" si="203"/>
        <v>40923.758217592593</v>
      </c>
    </row>
    <row r="3214" spans="1:20" ht="18.75" hidden="1" customHeight="1" x14ac:dyDescent="0.25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0"/>
        <v>0.01</v>
      </c>
      <c r="P3214" s="10">
        <f t="shared" si="201"/>
        <v>35</v>
      </c>
      <c r="Q3214" s="13" t="s">
        <v>8316</v>
      </c>
      <c r="R3214" s="13" t="s">
        <v>8334</v>
      </c>
      <c r="S3214" s="17">
        <f t="shared" si="202"/>
        <v>41163.011828703704</v>
      </c>
      <c r="T3214" s="17">
        <f t="shared" si="203"/>
        <v>41183.011828703704</v>
      </c>
    </row>
    <row r="3215" spans="1:20" ht="18.75" hidden="1" customHeight="1" x14ac:dyDescent="0.25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0"/>
        <v>0.01</v>
      </c>
      <c r="P3215" s="10">
        <f t="shared" si="201"/>
        <v>17.5</v>
      </c>
      <c r="Q3215" s="13" t="s">
        <v>8319</v>
      </c>
      <c r="R3215" s="13" t="s">
        <v>8345</v>
      </c>
      <c r="S3215" s="17">
        <f t="shared" si="202"/>
        <v>41870.87467592593</v>
      </c>
      <c r="T3215" s="17">
        <f t="shared" si="203"/>
        <v>41900.87467592593</v>
      </c>
    </row>
    <row r="3216" spans="1:20" ht="18.75" hidden="1" customHeight="1" x14ac:dyDescent="0.25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0"/>
        <v>0</v>
      </c>
      <c r="P3216" s="10">
        <f t="shared" si="201"/>
        <v>23.33</v>
      </c>
      <c r="Q3216" s="13" t="s">
        <v>8323</v>
      </c>
      <c r="R3216" s="13" t="s">
        <v>8326</v>
      </c>
      <c r="S3216" s="17">
        <f t="shared" si="202"/>
        <v>42123.648831018523</v>
      </c>
      <c r="T3216" s="17">
        <f t="shared" si="203"/>
        <v>42153.648831018523</v>
      </c>
    </row>
    <row r="3217" spans="1:20" ht="18.75" hidden="1" customHeight="1" x14ac:dyDescent="0.25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0"/>
        <v>1.4</v>
      </c>
      <c r="P3217" s="10">
        <f t="shared" si="201"/>
        <v>23.33</v>
      </c>
      <c r="Q3217" s="13" t="s">
        <v>8323</v>
      </c>
      <c r="R3217" s="13" t="s">
        <v>8326</v>
      </c>
      <c r="S3217" s="17">
        <f t="shared" si="202"/>
        <v>42493.597013888888</v>
      </c>
      <c r="T3217" s="17">
        <f t="shared" si="203"/>
        <v>42505.958333333328</v>
      </c>
    </row>
    <row r="3218" spans="1:20" ht="18.75" hidden="1" customHeight="1" x14ac:dyDescent="0.25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0.35</v>
      </c>
      <c r="P3218" s="10">
        <f t="shared" si="201"/>
        <v>17.5</v>
      </c>
      <c r="Q3218" s="13" t="s">
        <v>8323</v>
      </c>
      <c r="R3218" s="13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18.75" hidden="1" customHeight="1" x14ac:dyDescent="0.25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0"/>
        <v>0.14000000000000001</v>
      </c>
      <c r="P3219" s="10">
        <f t="shared" si="201"/>
        <v>10</v>
      </c>
      <c r="Q3219" s="13" t="s">
        <v>8323</v>
      </c>
      <c r="R3219" s="13" t="s">
        <v>8326</v>
      </c>
      <c r="S3219" s="17">
        <f t="shared" si="202"/>
        <v>41869.872685185182</v>
      </c>
      <c r="T3219" s="17">
        <f t="shared" si="203"/>
        <v>41899.872685185182</v>
      </c>
    </row>
    <row r="3220" spans="1:20" ht="18.75" hidden="1" customHeight="1" x14ac:dyDescent="0.25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0.02</v>
      </c>
      <c r="P3220" s="10">
        <f t="shared" si="201"/>
        <v>11.64</v>
      </c>
      <c r="Q3220" s="13" t="s">
        <v>8313</v>
      </c>
      <c r="R3220" s="13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18.75" hidden="1" customHeight="1" x14ac:dyDescent="0.25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0.04</v>
      </c>
      <c r="P3221" s="10">
        <f t="shared" si="201"/>
        <v>23</v>
      </c>
      <c r="Q3221" s="13" t="s">
        <v>8323</v>
      </c>
      <c r="R3221" s="13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18.75" hidden="1" customHeight="1" x14ac:dyDescent="0.25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0"/>
        <v>0.03</v>
      </c>
      <c r="P3222" s="10">
        <f t="shared" si="201"/>
        <v>8.5</v>
      </c>
      <c r="Q3222" s="13" t="s">
        <v>8308</v>
      </c>
      <c r="R3222" s="13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18.75" hidden="1" customHeight="1" x14ac:dyDescent="0.25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0"/>
        <v>0</v>
      </c>
      <c r="P3223" s="10">
        <f t="shared" si="201"/>
        <v>34</v>
      </c>
      <c r="Q3223" s="13" t="s">
        <v>8308</v>
      </c>
      <c r="R3223" s="13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18.75" hidden="1" customHeight="1" x14ac:dyDescent="0.25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0.01</v>
      </c>
      <c r="P3224" s="10">
        <f t="shared" si="201"/>
        <v>67</v>
      </c>
      <c r="Q3224" s="13" t="s">
        <v>8311</v>
      </c>
      <c r="R3224" s="13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18.75" hidden="1" customHeight="1" x14ac:dyDescent="0.25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0"/>
        <v>0.01</v>
      </c>
      <c r="P3225" s="10">
        <f t="shared" si="201"/>
        <v>32.5</v>
      </c>
      <c r="Q3225" s="13" t="s">
        <v>8327</v>
      </c>
      <c r="R3225" s="13" t="s">
        <v>8350</v>
      </c>
      <c r="S3225" s="17">
        <f t="shared" si="202"/>
        <v>40567.825543981482</v>
      </c>
      <c r="T3225" s="17">
        <f t="shared" si="203"/>
        <v>40612.825543981482</v>
      </c>
    </row>
    <row r="3226" spans="1:20" ht="18.75" hidden="1" customHeight="1" x14ac:dyDescent="0.25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0.01</v>
      </c>
      <c r="P3226" s="10">
        <f t="shared" si="201"/>
        <v>32.5</v>
      </c>
      <c r="Q3226" s="13" t="s">
        <v>8327</v>
      </c>
      <c r="R3226" s="13" t="s">
        <v>8350</v>
      </c>
      <c r="S3226" s="17">
        <f t="shared" si="202"/>
        <v>40505.232916666668</v>
      </c>
      <c r="T3226" s="17">
        <f t="shared" si="203"/>
        <v>40535.232916666668</v>
      </c>
    </row>
    <row r="3227" spans="1:20" ht="18.75" hidden="1" customHeight="1" x14ac:dyDescent="0.25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0"/>
        <v>0.02</v>
      </c>
      <c r="P3227" s="10">
        <f t="shared" si="201"/>
        <v>13</v>
      </c>
      <c r="Q3227" s="13" t="s">
        <v>8308</v>
      </c>
      <c r="R3227" s="13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t="18.75" hidden="1" customHeight="1" x14ac:dyDescent="0.25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0.01</v>
      </c>
      <c r="P3228" s="10">
        <f t="shared" si="201"/>
        <v>8.1300000000000008</v>
      </c>
      <c r="Q3228" s="13" t="s">
        <v>8308</v>
      </c>
      <c r="R3228" s="13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18.75" hidden="1" customHeight="1" x14ac:dyDescent="0.25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0"/>
        <v>0</v>
      </c>
      <c r="P3229" s="10">
        <f t="shared" si="201"/>
        <v>16.25</v>
      </c>
      <c r="Q3229" s="13" t="s">
        <v>8319</v>
      </c>
      <c r="R3229" s="13" t="s">
        <v>8357</v>
      </c>
      <c r="S3229" s="17">
        <f t="shared" si="202"/>
        <v>41809.155138888891</v>
      </c>
      <c r="T3229" s="17">
        <f t="shared" si="203"/>
        <v>41839.155138888891</v>
      </c>
    </row>
    <row r="3230" spans="1:20" ht="18.75" hidden="1" customHeight="1" x14ac:dyDescent="0.25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0"/>
        <v>65</v>
      </c>
      <c r="P3230" s="10">
        <f t="shared" si="201"/>
        <v>21.67</v>
      </c>
      <c r="Q3230" s="13" t="s">
        <v>8323</v>
      </c>
      <c r="R3230" s="13" t="s">
        <v>8326</v>
      </c>
      <c r="S3230" s="17">
        <f t="shared" si="202"/>
        <v>42432.701724537037</v>
      </c>
      <c r="T3230" s="17">
        <f t="shared" si="203"/>
        <v>42457.660057870366</v>
      </c>
    </row>
    <row r="3231" spans="1:20" ht="18.75" hidden="1" customHeight="1" x14ac:dyDescent="0.25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0"/>
        <v>0.09</v>
      </c>
      <c r="P3231" s="10">
        <f t="shared" si="201"/>
        <v>16.25</v>
      </c>
      <c r="Q3231" s="13" t="s">
        <v>8323</v>
      </c>
      <c r="R3231" s="13" t="s">
        <v>8326</v>
      </c>
      <c r="S3231" s="17">
        <f t="shared" si="202"/>
        <v>41834.135370370372</v>
      </c>
      <c r="T3231" s="17">
        <f t="shared" si="203"/>
        <v>41849.135370370372</v>
      </c>
    </row>
    <row r="3232" spans="1:20" ht="18.75" hidden="1" customHeight="1" x14ac:dyDescent="0.25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1.6</v>
      </c>
      <c r="P3232" s="10">
        <f t="shared" si="201"/>
        <v>4.92</v>
      </c>
      <c r="Q3232" s="13" t="s">
        <v>8311</v>
      </c>
      <c r="R3232" s="13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18.75" hidden="1" customHeight="1" x14ac:dyDescent="0.25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0.02</v>
      </c>
      <c r="P3233" s="10">
        <f t="shared" si="201"/>
        <v>15.75</v>
      </c>
      <c r="Q3233" s="13" t="s">
        <v>8323</v>
      </c>
      <c r="R3233" s="1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18.75" hidden="1" customHeight="1" x14ac:dyDescent="0.25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 s="10">
        <f t="shared" si="201"/>
        <v>12.4</v>
      </c>
      <c r="Q3234" s="13" t="s">
        <v>8327</v>
      </c>
      <c r="R3234" s="13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18.75" hidden="1" customHeight="1" x14ac:dyDescent="0.25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0"/>
        <v>0.01</v>
      </c>
      <c r="P3235" s="10">
        <f t="shared" si="201"/>
        <v>20.329999999999998</v>
      </c>
      <c r="Q3235" s="13" t="s">
        <v>8321</v>
      </c>
      <c r="R3235" s="13" t="s">
        <v>8339</v>
      </c>
      <c r="S3235" s="17">
        <f t="shared" si="202"/>
        <v>41547.694456018515</v>
      </c>
      <c r="T3235" s="17">
        <f t="shared" si="203"/>
        <v>41569.165972222225</v>
      </c>
    </row>
    <row r="3236" spans="1:20" ht="18.75" hidden="1" customHeight="1" x14ac:dyDescent="0.25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0"/>
        <v>0</v>
      </c>
      <c r="P3236" s="10">
        <f t="shared" si="201"/>
        <v>30.5</v>
      </c>
      <c r="Q3236" s="13" t="s">
        <v>8308</v>
      </c>
      <c r="R3236" s="13" t="s">
        <v>8342</v>
      </c>
      <c r="S3236" s="17">
        <f t="shared" si="202"/>
        <v>42177.543171296296</v>
      </c>
      <c r="T3236" s="17">
        <f t="shared" si="203"/>
        <v>42207.543171296296</v>
      </c>
    </row>
    <row r="3237" spans="1:20" ht="18.75" hidden="1" customHeight="1" x14ac:dyDescent="0.25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0"/>
        <v>0</v>
      </c>
      <c r="P3237" s="10">
        <f t="shared" si="201"/>
        <v>30.5</v>
      </c>
      <c r="Q3237" s="13" t="s">
        <v>8308</v>
      </c>
      <c r="R3237" s="13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18.75" hidden="1" customHeight="1" x14ac:dyDescent="0.25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0.08</v>
      </c>
      <c r="P3238" s="10">
        <f t="shared" si="201"/>
        <v>10.17</v>
      </c>
      <c r="Q3238" s="13" t="s">
        <v>8323</v>
      </c>
      <c r="R3238" s="13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18.75" hidden="1" customHeight="1" x14ac:dyDescent="0.25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 s="10">
        <f t="shared" si="201"/>
        <v>30</v>
      </c>
      <c r="Q3239" s="13" t="s">
        <v>8321</v>
      </c>
      <c r="R3239" s="13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18.75" hidden="1" customHeight="1" x14ac:dyDescent="0.25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0"/>
        <v>0.03</v>
      </c>
      <c r="P3240" s="10">
        <f t="shared" si="201"/>
        <v>20</v>
      </c>
      <c r="Q3240" s="13" t="s">
        <v>8308</v>
      </c>
      <c r="R3240" s="13" t="s">
        <v>8342</v>
      </c>
      <c r="S3240" s="17">
        <f t="shared" si="202"/>
        <v>42087.343090277776</v>
      </c>
      <c r="T3240" s="17">
        <f t="shared" si="203"/>
        <v>42132.343090277776</v>
      </c>
    </row>
    <row r="3241" spans="1:20" ht="18.75" hidden="1" customHeight="1" x14ac:dyDescent="0.25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0"/>
        <v>0.09</v>
      </c>
      <c r="P3241" s="10">
        <f t="shared" si="201"/>
        <v>60</v>
      </c>
      <c r="Q3241" s="13" t="s">
        <v>8313</v>
      </c>
      <c r="R3241" s="13" t="s">
        <v>8355</v>
      </c>
      <c r="S3241" s="17">
        <f t="shared" si="202"/>
        <v>42286.88217592593</v>
      </c>
      <c r="T3241" s="17">
        <f t="shared" si="203"/>
        <v>42316.923842592587</v>
      </c>
    </row>
    <row r="3242" spans="1:20" ht="18.75" hidden="1" customHeight="1" x14ac:dyDescent="0.25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0"/>
        <v>0.09</v>
      </c>
      <c r="P3242" s="10">
        <f t="shared" si="201"/>
        <v>30</v>
      </c>
      <c r="Q3242" s="13" t="s">
        <v>8308</v>
      </c>
      <c r="R3242" s="13" t="s">
        <v>8318</v>
      </c>
      <c r="S3242" s="17">
        <f t="shared" si="202"/>
        <v>41929.174456018518</v>
      </c>
      <c r="T3242" s="17">
        <f t="shared" si="203"/>
        <v>41944.165972222225</v>
      </c>
    </row>
    <row r="3243" spans="1:20" ht="18.75" hidden="1" customHeight="1" x14ac:dyDescent="0.25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0"/>
        <v>0.01</v>
      </c>
      <c r="P3243" s="10">
        <f t="shared" si="201"/>
        <v>20</v>
      </c>
      <c r="Q3243" s="13" t="s">
        <v>8323</v>
      </c>
      <c r="R3243" s="13" t="s">
        <v>8326</v>
      </c>
      <c r="S3243" s="17">
        <f t="shared" si="202"/>
        <v>42295.891828703709</v>
      </c>
      <c r="T3243" s="17">
        <f t="shared" si="203"/>
        <v>42325.933495370366</v>
      </c>
    </row>
    <row r="3244" spans="1:20" ht="18.75" hidden="1" customHeight="1" x14ac:dyDescent="0.25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0"/>
        <v>0.06</v>
      </c>
      <c r="P3244" s="10">
        <f t="shared" si="201"/>
        <v>15</v>
      </c>
      <c r="Q3244" s="13" t="s">
        <v>8323</v>
      </c>
      <c r="R3244" s="13" t="s">
        <v>8326</v>
      </c>
      <c r="S3244" s="17">
        <f t="shared" si="202"/>
        <v>42177.964201388888</v>
      </c>
      <c r="T3244" s="17">
        <f t="shared" si="203"/>
        <v>42207.964201388888</v>
      </c>
    </row>
    <row r="3245" spans="1:20" ht="18.75" hidden="1" customHeight="1" x14ac:dyDescent="0.25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0"/>
        <v>0.02</v>
      </c>
      <c r="P3245" s="10">
        <f t="shared" si="201"/>
        <v>15</v>
      </c>
      <c r="Q3245" s="13" t="s">
        <v>8323</v>
      </c>
      <c r="R3245" s="13" t="s">
        <v>8326</v>
      </c>
      <c r="S3245" s="17">
        <f t="shared" si="202"/>
        <v>42178.815891203703</v>
      </c>
      <c r="T3245" s="17">
        <f t="shared" si="203"/>
        <v>42238.815891203703</v>
      </c>
    </row>
    <row r="3246" spans="1:20" ht="18.75" hidden="1" customHeight="1" x14ac:dyDescent="0.25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0.01</v>
      </c>
      <c r="P3246" s="10">
        <f t="shared" si="201"/>
        <v>29.5</v>
      </c>
      <c r="Q3246" s="13" t="s">
        <v>8319</v>
      </c>
      <c r="R3246" s="13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18.75" hidden="1" customHeight="1" x14ac:dyDescent="0.25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0.02</v>
      </c>
      <c r="P3247" s="10">
        <f t="shared" si="201"/>
        <v>59</v>
      </c>
      <c r="Q3247" s="13" t="s">
        <v>8323</v>
      </c>
      <c r="R3247" s="13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18.75" hidden="1" customHeight="1" x14ac:dyDescent="0.25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0.02</v>
      </c>
      <c r="P3248" s="10">
        <f t="shared" si="201"/>
        <v>19</v>
      </c>
      <c r="Q3248" s="13" t="s">
        <v>8311</v>
      </c>
      <c r="R3248" s="13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18.75" hidden="1" customHeight="1" x14ac:dyDescent="0.25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0"/>
        <v>0.01</v>
      </c>
      <c r="P3249" s="10">
        <f t="shared" si="201"/>
        <v>14</v>
      </c>
      <c r="Q3249" s="13" t="s">
        <v>8308</v>
      </c>
      <c r="R3249" s="13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t="18.75" hidden="1" customHeight="1" x14ac:dyDescent="0.25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0"/>
        <v>0.01</v>
      </c>
      <c r="P3250" s="10">
        <f t="shared" si="201"/>
        <v>18.670000000000002</v>
      </c>
      <c r="Q3250" s="13" t="s">
        <v>8316</v>
      </c>
      <c r="R3250" s="13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18.75" hidden="1" customHeight="1" x14ac:dyDescent="0.25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0"/>
        <v>0</v>
      </c>
      <c r="P3251" s="10">
        <f t="shared" si="201"/>
        <v>18.670000000000002</v>
      </c>
      <c r="Q3251" s="13" t="s">
        <v>8323</v>
      </c>
      <c r="R3251" s="13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18.75" hidden="1" customHeight="1" x14ac:dyDescent="0.25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0</v>
      </c>
      <c r="P3252" s="10">
        <f t="shared" si="201"/>
        <v>27.5</v>
      </c>
      <c r="Q3252" s="13" t="s">
        <v>8308</v>
      </c>
      <c r="R3252" s="13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18.75" hidden="1" customHeight="1" x14ac:dyDescent="0.25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0"/>
        <v>0.01</v>
      </c>
      <c r="P3253" s="10">
        <f t="shared" si="201"/>
        <v>27.5</v>
      </c>
      <c r="Q3253" s="13" t="s">
        <v>8311</v>
      </c>
      <c r="R3253" s="13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18.75" hidden="1" customHeight="1" x14ac:dyDescent="0.25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0"/>
        <v>0.01</v>
      </c>
      <c r="P3254" s="10">
        <f t="shared" si="201"/>
        <v>27.5</v>
      </c>
      <c r="Q3254" s="13" t="s">
        <v>8311</v>
      </c>
      <c r="R3254" s="13" t="s">
        <v>8349</v>
      </c>
      <c r="S3254" s="17">
        <f t="shared" si="202"/>
        <v>41054.847777777781</v>
      </c>
      <c r="T3254" s="17">
        <f t="shared" si="203"/>
        <v>41114.847777777781</v>
      </c>
    </row>
    <row r="3255" spans="1:20" ht="18.75" hidden="1" customHeight="1" x14ac:dyDescent="0.25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0"/>
        <v>0.01</v>
      </c>
      <c r="P3255" s="10">
        <f t="shared" si="201"/>
        <v>27.5</v>
      </c>
      <c r="Q3255" s="13" t="s">
        <v>8308</v>
      </c>
      <c r="R3255" s="13" t="s">
        <v>8342</v>
      </c>
      <c r="S3255" s="17">
        <f t="shared" si="202"/>
        <v>42096.918240740735</v>
      </c>
      <c r="T3255" s="17">
        <f t="shared" si="203"/>
        <v>42126.918240740735</v>
      </c>
    </row>
    <row r="3256" spans="1:20" ht="18.75" hidden="1" customHeight="1" x14ac:dyDescent="0.25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0"/>
        <v>0</v>
      </c>
      <c r="P3256" s="10">
        <f t="shared" si="201"/>
        <v>18.329999999999998</v>
      </c>
      <c r="Q3256" s="13" t="s">
        <v>8308</v>
      </c>
      <c r="R3256" s="13" t="s">
        <v>8342</v>
      </c>
      <c r="S3256" s="17">
        <f t="shared" si="202"/>
        <v>42248.793310185181</v>
      </c>
      <c r="T3256" s="17">
        <f t="shared" si="203"/>
        <v>42278.793310185181</v>
      </c>
    </row>
    <row r="3257" spans="1:20" ht="18.75" hidden="1" customHeight="1" x14ac:dyDescent="0.25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0.01</v>
      </c>
      <c r="P3257" s="10">
        <f t="shared" si="201"/>
        <v>27.5</v>
      </c>
      <c r="Q3257" s="13" t="s">
        <v>8319</v>
      </c>
      <c r="R3257" s="13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18.75" hidden="1" customHeight="1" x14ac:dyDescent="0.25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0"/>
        <v>0</v>
      </c>
      <c r="P3258" s="10">
        <f t="shared" si="201"/>
        <v>18.329999999999998</v>
      </c>
      <c r="Q3258" s="13" t="s">
        <v>8323</v>
      </c>
      <c r="R3258" s="13" t="s">
        <v>8326</v>
      </c>
      <c r="S3258" s="17">
        <f t="shared" si="202"/>
        <v>41784.789687500001</v>
      </c>
      <c r="T3258" s="17">
        <f t="shared" si="203"/>
        <v>41814.789687500001</v>
      </c>
    </row>
    <row r="3259" spans="1:20" ht="18.75" hidden="1" customHeight="1" x14ac:dyDescent="0.25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0.06</v>
      </c>
      <c r="P3259" s="10">
        <f t="shared" si="201"/>
        <v>18.329999999999998</v>
      </c>
      <c r="Q3259" s="13" t="s">
        <v>8323</v>
      </c>
      <c r="R3259" s="13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18.75" hidden="1" customHeight="1" x14ac:dyDescent="0.25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0</v>
      </c>
      <c r="P3260" s="10">
        <f t="shared" si="201"/>
        <v>13.25</v>
      </c>
      <c r="Q3260" s="13" t="s">
        <v>8308</v>
      </c>
      <c r="R3260" s="13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18.75" hidden="1" customHeight="1" x14ac:dyDescent="0.25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0</v>
      </c>
      <c r="P3261" s="10">
        <f t="shared" si="201"/>
        <v>13.25</v>
      </c>
      <c r="Q3261" s="13" t="s">
        <v>8316</v>
      </c>
      <c r="R3261" s="13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18.75" hidden="1" customHeight="1" x14ac:dyDescent="0.25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0.01</v>
      </c>
      <c r="P3262" s="10">
        <f t="shared" si="201"/>
        <v>13.25</v>
      </c>
      <c r="Q3262" s="13" t="s">
        <v>8311</v>
      </c>
      <c r="R3262" s="13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18.75" hidden="1" customHeight="1" x14ac:dyDescent="0.25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0.02</v>
      </c>
      <c r="P3263" s="10">
        <f t="shared" si="201"/>
        <v>53</v>
      </c>
      <c r="Q3263" s="13" t="s">
        <v>8311</v>
      </c>
      <c r="R3263" s="1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18.75" hidden="1" customHeight="1" x14ac:dyDescent="0.25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0"/>
        <v>0</v>
      </c>
      <c r="P3264" s="10">
        <f t="shared" si="201"/>
        <v>3.71</v>
      </c>
      <c r="Q3264" s="13" t="s">
        <v>8321</v>
      </c>
      <c r="R3264" s="13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t="18.75" hidden="1" customHeight="1" x14ac:dyDescent="0.25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0"/>
        <v>0</v>
      </c>
      <c r="P3265" s="10">
        <f t="shared" si="201"/>
        <v>26</v>
      </c>
      <c r="Q3265" s="13" t="s">
        <v>8308</v>
      </c>
      <c r="R3265" s="13" t="s">
        <v>8342</v>
      </c>
      <c r="S3265" s="17">
        <f t="shared" si="202"/>
        <v>42249.667997685188</v>
      </c>
      <c r="T3265" s="17">
        <f t="shared" si="203"/>
        <v>42294.667997685188</v>
      </c>
    </row>
    <row r="3266" spans="1:20" ht="18.75" hidden="1" customHeight="1" x14ac:dyDescent="0.25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0</v>
      </c>
      <c r="P3266" s="10">
        <f t="shared" si="201"/>
        <v>52</v>
      </c>
      <c r="Q3266" s="13" t="s">
        <v>8319</v>
      </c>
      <c r="R3266" s="13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18.75" hidden="1" customHeight="1" x14ac:dyDescent="0.25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4">ROUND(E3267/D3267,2)</f>
        <v>0.03</v>
      </c>
      <c r="P3267" s="10">
        <f t="shared" ref="P3267:P3330" si="205">ROUND(E3267/L3267,2)</f>
        <v>25.5</v>
      </c>
      <c r="Q3267" s="13" t="s">
        <v>8321</v>
      </c>
      <c r="R3267" s="13" t="s">
        <v>8325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18.75" hidden="1" customHeight="1" x14ac:dyDescent="0.25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4"/>
        <v>0.01</v>
      </c>
      <c r="P3268" s="10">
        <f t="shared" si="205"/>
        <v>25.5</v>
      </c>
      <c r="Q3268" s="13" t="s">
        <v>8321</v>
      </c>
      <c r="R3268" s="13" t="s">
        <v>8339</v>
      </c>
      <c r="S3268" s="17">
        <f t="shared" si="206"/>
        <v>41605.167696759258</v>
      </c>
      <c r="T3268" s="17">
        <f t="shared" si="207"/>
        <v>41655.166666666664</v>
      </c>
    </row>
    <row r="3269" spans="1:20" ht="18.75" hidden="1" customHeight="1" x14ac:dyDescent="0.25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4"/>
        <v>0</v>
      </c>
      <c r="P3269" s="10">
        <f t="shared" si="205"/>
        <v>12.75</v>
      </c>
      <c r="Q3269" s="13" t="s">
        <v>8316</v>
      </c>
      <c r="R3269" s="13" t="s">
        <v>8334</v>
      </c>
      <c r="S3269" s="17">
        <f t="shared" si="206"/>
        <v>41645.832141203704</v>
      </c>
      <c r="T3269" s="17">
        <f t="shared" si="207"/>
        <v>41675.832141203704</v>
      </c>
    </row>
    <row r="3270" spans="1:20" ht="18.75" hidden="1" customHeight="1" x14ac:dyDescent="0.25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4"/>
        <v>0.01</v>
      </c>
      <c r="P3270" s="10">
        <f t="shared" si="205"/>
        <v>25.5</v>
      </c>
      <c r="Q3270" s="13" t="s">
        <v>8327</v>
      </c>
      <c r="R3270" s="13" t="s">
        <v>8330</v>
      </c>
      <c r="S3270" s="17">
        <f t="shared" si="206"/>
        <v>42187.281678240746</v>
      </c>
      <c r="T3270" s="17">
        <f t="shared" si="207"/>
        <v>42247.281678240746</v>
      </c>
    </row>
    <row r="3271" spans="1:20" ht="18.75" hidden="1" customHeight="1" x14ac:dyDescent="0.25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4"/>
        <v>0.01</v>
      </c>
      <c r="P3271" s="10">
        <f t="shared" si="205"/>
        <v>17</v>
      </c>
      <c r="Q3271" s="13" t="s">
        <v>8316</v>
      </c>
      <c r="R3271" s="13" t="s">
        <v>8344</v>
      </c>
      <c r="S3271" s="17">
        <f t="shared" si="206"/>
        <v>42528.899398148147</v>
      </c>
      <c r="T3271" s="17">
        <f t="shared" si="207"/>
        <v>42588.899398148147</v>
      </c>
    </row>
    <row r="3272" spans="1:20" ht="18.75" hidden="1" customHeight="1" x14ac:dyDescent="0.25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4"/>
        <v>0.03</v>
      </c>
      <c r="P3272" s="10">
        <f t="shared" si="205"/>
        <v>12.75</v>
      </c>
      <c r="Q3272" s="13" t="s">
        <v>8313</v>
      </c>
      <c r="R3272" s="13" t="s">
        <v>8353</v>
      </c>
      <c r="S3272" s="17">
        <f t="shared" si="206"/>
        <v>42555.698738425926</v>
      </c>
      <c r="T3272" s="17">
        <f t="shared" si="207"/>
        <v>42584.958333333328</v>
      </c>
    </row>
    <row r="3273" spans="1:20" ht="18.75" hidden="1" customHeight="1" x14ac:dyDescent="0.25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4"/>
        <v>0.01</v>
      </c>
      <c r="P3273" s="10">
        <f t="shared" si="205"/>
        <v>25.5</v>
      </c>
      <c r="Q3273" s="13" t="s">
        <v>8319</v>
      </c>
      <c r="R3273" s="13" t="s">
        <v>8345</v>
      </c>
      <c r="S3273" s="17">
        <f t="shared" si="206"/>
        <v>42110.326423611114</v>
      </c>
      <c r="T3273" s="17">
        <f t="shared" si="207"/>
        <v>42140.125</v>
      </c>
    </row>
    <row r="3274" spans="1:20" ht="18.75" hidden="1" customHeight="1" x14ac:dyDescent="0.25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4"/>
        <v>0</v>
      </c>
      <c r="P3274" s="10">
        <f t="shared" si="205"/>
        <v>8.5</v>
      </c>
      <c r="Q3274" s="13" t="s">
        <v>8308</v>
      </c>
      <c r="R3274" s="13" t="s">
        <v>8315</v>
      </c>
      <c r="S3274" s="17">
        <f t="shared" si="206"/>
        <v>42055.600995370376</v>
      </c>
      <c r="T3274" s="17">
        <f t="shared" si="207"/>
        <v>42115.559328703705</v>
      </c>
    </row>
    <row r="3275" spans="1:20" ht="18.75" hidden="1" customHeight="1" x14ac:dyDescent="0.25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0.09</v>
      </c>
      <c r="P3275" s="10">
        <f t="shared" si="205"/>
        <v>8.5</v>
      </c>
      <c r="Q3275" s="13" t="s">
        <v>8323</v>
      </c>
      <c r="R3275" s="13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t="18.75" hidden="1" customHeight="1" x14ac:dyDescent="0.25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4"/>
        <v>0</v>
      </c>
      <c r="P3276" s="10">
        <f t="shared" si="205"/>
        <v>50</v>
      </c>
      <c r="Q3276" s="13" t="s">
        <v>8321</v>
      </c>
      <c r="R3276" s="13" t="s">
        <v>8325</v>
      </c>
      <c r="S3276" s="17">
        <f t="shared" si="206"/>
        <v>42527.650995370372</v>
      </c>
      <c r="T3276" s="17">
        <f t="shared" si="207"/>
        <v>42537.650995370372</v>
      </c>
    </row>
    <row r="3277" spans="1:20" ht="18.75" hidden="1" customHeight="1" x14ac:dyDescent="0.25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4"/>
        <v>0</v>
      </c>
      <c r="P3277" s="10">
        <f t="shared" si="205"/>
        <v>50</v>
      </c>
      <c r="Q3277" s="13" t="s">
        <v>8321</v>
      </c>
      <c r="R3277" s="13" t="s">
        <v>8325</v>
      </c>
      <c r="S3277" s="17">
        <f t="shared" si="206"/>
        <v>42377.577187499999</v>
      </c>
      <c r="T3277" s="17">
        <f t="shared" si="207"/>
        <v>42437.577187499999</v>
      </c>
    </row>
    <row r="3278" spans="1:20" ht="18.75" hidden="1" customHeight="1" x14ac:dyDescent="0.25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4"/>
        <v>0.05</v>
      </c>
      <c r="P3278" s="10">
        <f t="shared" si="205"/>
        <v>50</v>
      </c>
      <c r="Q3278" s="13" t="s">
        <v>8321</v>
      </c>
      <c r="R3278" s="13" t="s">
        <v>8339</v>
      </c>
      <c r="S3278" s="17">
        <f t="shared" si="206"/>
        <v>40894.906956018516</v>
      </c>
      <c r="T3278" s="17">
        <f t="shared" si="207"/>
        <v>40954.906956018516</v>
      </c>
    </row>
    <row r="3279" spans="1:20" ht="18.75" hidden="1" customHeight="1" x14ac:dyDescent="0.25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4"/>
        <v>0</v>
      </c>
      <c r="P3279" s="10">
        <f t="shared" si="205"/>
        <v>50</v>
      </c>
      <c r="Q3279" s="13" t="s">
        <v>8321</v>
      </c>
      <c r="R3279" s="13" t="s">
        <v>8339</v>
      </c>
      <c r="S3279" s="17">
        <f t="shared" si="206"/>
        <v>41761.94258101852</v>
      </c>
      <c r="T3279" s="17">
        <f t="shared" si="207"/>
        <v>41791.94258101852</v>
      </c>
    </row>
    <row r="3280" spans="1:20" ht="18.75" hidden="1" customHeight="1" x14ac:dyDescent="0.25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4"/>
        <v>0.03</v>
      </c>
      <c r="P3280" s="10">
        <f t="shared" si="205"/>
        <v>16.670000000000002</v>
      </c>
      <c r="Q3280" s="13" t="s">
        <v>8321</v>
      </c>
      <c r="R3280" s="13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18.75" hidden="1" customHeight="1" x14ac:dyDescent="0.25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4"/>
        <v>0</v>
      </c>
      <c r="P3281" s="10">
        <f t="shared" si="205"/>
        <v>50</v>
      </c>
      <c r="Q3281" s="13" t="s">
        <v>8308</v>
      </c>
      <c r="R3281" s="13" t="s">
        <v>8342</v>
      </c>
      <c r="S3281" s="17">
        <f t="shared" si="206"/>
        <v>42321.283101851848</v>
      </c>
      <c r="T3281" s="17">
        <f t="shared" si="207"/>
        <v>42351.283101851848</v>
      </c>
    </row>
    <row r="3282" spans="1:20" ht="18.75" hidden="1" customHeight="1" x14ac:dyDescent="0.25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4"/>
        <v>0.03</v>
      </c>
      <c r="P3282" s="10">
        <f t="shared" si="205"/>
        <v>50</v>
      </c>
      <c r="Q3282" s="13" t="s">
        <v>8311</v>
      </c>
      <c r="R3282" s="13" t="s">
        <v>8352</v>
      </c>
      <c r="S3282" s="17">
        <f t="shared" si="206"/>
        <v>40068.056932870371</v>
      </c>
      <c r="T3282" s="17">
        <f t="shared" si="207"/>
        <v>40118.165972222225</v>
      </c>
    </row>
    <row r="3283" spans="1:20" ht="18.75" hidden="1" customHeight="1" x14ac:dyDescent="0.25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4"/>
        <v>0</v>
      </c>
      <c r="P3283" s="10">
        <f t="shared" si="205"/>
        <v>50</v>
      </c>
      <c r="Q3283" s="13" t="s">
        <v>8327</v>
      </c>
      <c r="R3283" s="13" t="s">
        <v>8350</v>
      </c>
      <c r="S3283" s="17">
        <f t="shared" si="206"/>
        <v>41616.027754629627</v>
      </c>
      <c r="T3283" s="17">
        <f t="shared" si="207"/>
        <v>41646.027754629627</v>
      </c>
    </row>
    <row r="3284" spans="1:20" ht="18.75" hidden="1" customHeight="1" x14ac:dyDescent="0.25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4"/>
        <v>0.01</v>
      </c>
      <c r="P3284" s="10">
        <f t="shared" si="205"/>
        <v>25</v>
      </c>
      <c r="Q3284" s="13" t="s">
        <v>8327</v>
      </c>
      <c r="R3284" s="13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18.75" hidden="1" customHeight="1" x14ac:dyDescent="0.25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4"/>
        <v>0.01</v>
      </c>
      <c r="P3285" s="10">
        <f t="shared" si="205"/>
        <v>50</v>
      </c>
      <c r="Q3285" s="13" t="s">
        <v>8346</v>
      </c>
      <c r="R3285" s="13" t="s">
        <v>8347</v>
      </c>
      <c r="S3285" s="17">
        <f t="shared" si="206"/>
        <v>42079.913113425922</v>
      </c>
      <c r="T3285" s="17">
        <f t="shared" si="207"/>
        <v>42109.913113425922</v>
      </c>
    </row>
    <row r="3286" spans="1:20" ht="18.75" hidden="1" customHeight="1" x14ac:dyDescent="0.25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4"/>
        <v>0.05</v>
      </c>
      <c r="P3286" s="10">
        <f t="shared" si="205"/>
        <v>50</v>
      </c>
      <c r="Q3286" s="13" t="s">
        <v>8316</v>
      </c>
      <c r="R3286" s="13" t="s">
        <v>8344</v>
      </c>
      <c r="S3286" s="17">
        <f t="shared" si="206"/>
        <v>42558.989513888882</v>
      </c>
      <c r="T3286" s="17">
        <f t="shared" si="207"/>
        <v>42588.989513888882</v>
      </c>
    </row>
    <row r="3287" spans="1:20" ht="18.75" hidden="1" customHeight="1" x14ac:dyDescent="0.25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4"/>
        <v>0.01</v>
      </c>
      <c r="P3287" s="10">
        <f t="shared" si="205"/>
        <v>50</v>
      </c>
      <c r="Q3287" s="13" t="s">
        <v>8319</v>
      </c>
      <c r="R3287" s="13" t="s">
        <v>8345</v>
      </c>
      <c r="S3287" s="17">
        <f t="shared" si="206"/>
        <v>42143.714178240742</v>
      </c>
      <c r="T3287" s="17">
        <f t="shared" si="207"/>
        <v>42173.714178240742</v>
      </c>
    </row>
    <row r="3288" spans="1:20" ht="18.75" hidden="1" customHeight="1" x14ac:dyDescent="0.25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4"/>
        <v>0.01</v>
      </c>
      <c r="P3288" s="10">
        <f t="shared" si="205"/>
        <v>25</v>
      </c>
      <c r="Q3288" s="13" t="s">
        <v>8311</v>
      </c>
      <c r="R3288" s="13" t="s">
        <v>8352</v>
      </c>
      <c r="S3288" s="17">
        <f t="shared" si="206"/>
        <v>42548.192997685182</v>
      </c>
      <c r="T3288" s="17">
        <f t="shared" si="207"/>
        <v>42573.192997685182</v>
      </c>
    </row>
    <row r="3289" spans="1:20" ht="18.75" hidden="1" customHeight="1" x14ac:dyDescent="0.25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4"/>
        <v>0</v>
      </c>
      <c r="P3289" s="10">
        <f t="shared" si="205"/>
        <v>50</v>
      </c>
      <c r="Q3289" s="13" t="s">
        <v>8313</v>
      </c>
      <c r="R3289" s="13" t="s">
        <v>8355</v>
      </c>
      <c r="S3289" s="17">
        <f t="shared" si="206"/>
        <v>42108.05322916666</v>
      </c>
      <c r="T3289" s="17">
        <f t="shared" si="207"/>
        <v>42123.05322916666</v>
      </c>
    </row>
    <row r="3290" spans="1:20" ht="18.75" hidden="1" customHeight="1" x14ac:dyDescent="0.25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4"/>
        <v>0.02</v>
      </c>
      <c r="P3290" s="10">
        <f t="shared" si="205"/>
        <v>50</v>
      </c>
      <c r="Q3290" s="13" t="s">
        <v>8327</v>
      </c>
      <c r="R3290" s="13" t="s">
        <v>8330</v>
      </c>
      <c r="S3290" s="17">
        <f t="shared" si="206"/>
        <v>41887.801064814819</v>
      </c>
      <c r="T3290" s="17">
        <f t="shared" si="207"/>
        <v>41917.801064814819</v>
      </c>
    </row>
    <row r="3291" spans="1:20" ht="18.75" hidden="1" customHeight="1" x14ac:dyDescent="0.25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4"/>
        <v>0</v>
      </c>
      <c r="P3291" s="10">
        <f t="shared" si="205"/>
        <v>25</v>
      </c>
      <c r="Q3291" s="13" t="s">
        <v>8308</v>
      </c>
      <c r="R3291" s="13" t="s">
        <v>8318</v>
      </c>
      <c r="S3291" s="17">
        <f t="shared" si="206"/>
        <v>42326.685428240744</v>
      </c>
      <c r="T3291" s="17">
        <f t="shared" si="207"/>
        <v>42371.685428240744</v>
      </c>
    </row>
    <row r="3292" spans="1:20" ht="18.75" hidden="1" customHeight="1" x14ac:dyDescent="0.25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4"/>
        <v>0.01</v>
      </c>
      <c r="P3292" s="10">
        <f t="shared" si="205"/>
        <v>50</v>
      </c>
      <c r="Q3292" s="13" t="s">
        <v>8313</v>
      </c>
      <c r="R3292" s="13" t="s">
        <v>8353</v>
      </c>
      <c r="S3292" s="17">
        <f t="shared" si="206"/>
        <v>42685.680648148147</v>
      </c>
      <c r="T3292" s="17">
        <f t="shared" si="207"/>
        <v>42715.680648148147</v>
      </c>
    </row>
    <row r="3293" spans="1:20" ht="18.75" hidden="1" customHeight="1" x14ac:dyDescent="0.25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4"/>
        <v>0.1</v>
      </c>
      <c r="P3293" s="10">
        <f t="shared" si="205"/>
        <v>10</v>
      </c>
      <c r="Q3293" s="13" t="s">
        <v>8316</v>
      </c>
      <c r="R3293" s="13" t="s">
        <v>8334</v>
      </c>
      <c r="S3293" s="17">
        <f t="shared" si="206"/>
        <v>40198.424849537041</v>
      </c>
      <c r="T3293" s="17">
        <f t="shared" si="207"/>
        <v>40252.290972222225</v>
      </c>
    </row>
    <row r="3294" spans="1:20" ht="18.75" hidden="1" customHeight="1" x14ac:dyDescent="0.25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4"/>
        <v>0</v>
      </c>
      <c r="P3294" s="10">
        <f t="shared" si="205"/>
        <v>12.5</v>
      </c>
      <c r="Q3294" s="13" t="s">
        <v>8316</v>
      </c>
      <c r="R3294" s="13" t="s">
        <v>8334</v>
      </c>
      <c r="S3294" s="17">
        <f t="shared" si="206"/>
        <v>41683.832280092596</v>
      </c>
      <c r="T3294" s="17">
        <f t="shared" si="207"/>
        <v>41713.790613425925</v>
      </c>
    </row>
    <row r="3295" spans="1:20" ht="18.75" hidden="1" customHeight="1" x14ac:dyDescent="0.25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4"/>
        <v>0</v>
      </c>
      <c r="P3295" s="10">
        <f t="shared" si="205"/>
        <v>50</v>
      </c>
      <c r="Q3295" s="13" t="s">
        <v>8308</v>
      </c>
      <c r="R3295" s="13" t="s">
        <v>8342</v>
      </c>
      <c r="S3295" s="17">
        <f t="shared" si="206"/>
        <v>42215.662314814821</v>
      </c>
      <c r="T3295" s="17">
        <f t="shared" si="207"/>
        <v>42245.662314814821</v>
      </c>
    </row>
    <row r="3296" spans="1:20" ht="18.75" hidden="1" customHeight="1" x14ac:dyDescent="0.25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4"/>
        <v>0</v>
      </c>
      <c r="P3296" s="10">
        <f t="shared" si="205"/>
        <v>50</v>
      </c>
      <c r="Q3296" s="13" t="s">
        <v>8308</v>
      </c>
      <c r="R3296" s="13" t="s">
        <v>8342</v>
      </c>
      <c r="S3296" s="17">
        <f t="shared" si="206"/>
        <v>42194.648344907408</v>
      </c>
      <c r="T3296" s="17">
        <f t="shared" si="207"/>
        <v>42224.648344907408</v>
      </c>
    </row>
    <row r="3297" spans="1:20" ht="18.75" hidden="1" customHeight="1" x14ac:dyDescent="0.25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4"/>
        <v>0</v>
      </c>
      <c r="P3297" s="10">
        <f t="shared" si="205"/>
        <v>50</v>
      </c>
      <c r="Q3297" s="13" t="s">
        <v>8319</v>
      </c>
      <c r="R3297" s="13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18.75" hidden="1" customHeight="1" x14ac:dyDescent="0.25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4"/>
        <v>0.01</v>
      </c>
      <c r="P3298" s="10">
        <f t="shared" si="205"/>
        <v>50</v>
      </c>
      <c r="Q3298" s="13" t="s">
        <v>8319</v>
      </c>
      <c r="R3298" s="13" t="s">
        <v>8345</v>
      </c>
      <c r="S3298" s="17">
        <f t="shared" si="206"/>
        <v>42584.666597222225</v>
      </c>
      <c r="T3298" s="17">
        <f t="shared" si="207"/>
        <v>42614.666597222225</v>
      </c>
    </row>
    <row r="3299" spans="1:20" ht="18.75" hidden="1" customHeight="1" x14ac:dyDescent="0.25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4"/>
        <v>0</v>
      </c>
      <c r="P3299" s="10">
        <f t="shared" si="205"/>
        <v>50</v>
      </c>
      <c r="Q3299" s="13" t="s">
        <v>8319</v>
      </c>
      <c r="R3299" s="13" t="s">
        <v>8345</v>
      </c>
      <c r="S3299" s="17">
        <f t="shared" si="206"/>
        <v>41795.963333333333</v>
      </c>
      <c r="T3299" s="17">
        <f t="shared" si="207"/>
        <v>41825.963333333333</v>
      </c>
    </row>
    <row r="3300" spans="1:20" ht="18.75" hidden="1" customHeight="1" x14ac:dyDescent="0.25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4"/>
        <v>0</v>
      </c>
      <c r="P3300" s="10">
        <f t="shared" si="205"/>
        <v>50</v>
      </c>
      <c r="Q3300" s="13" t="s">
        <v>8319</v>
      </c>
      <c r="R3300" s="13" t="s">
        <v>8345</v>
      </c>
      <c r="S3300" s="17">
        <f t="shared" si="206"/>
        <v>41887.801168981481</v>
      </c>
      <c r="T3300" s="17">
        <f t="shared" si="207"/>
        <v>41917.801168981481</v>
      </c>
    </row>
    <row r="3301" spans="1:20" ht="18.75" hidden="1" customHeight="1" x14ac:dyDescent="0.25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4"/>
        <v>0</v>
      </c>
      <c r="P3301" s="10">
        <f t="shared" si="205"/>
        <v>16.670000000000002</v>
      </c>
      <c r="Q3301" s="13" t="s">
        <v>8323</v>
      </c>
      <c r="R3301" s="13" t="s">
        <v>8324</v>
      </c>
      <c r="S3301" s="17">
        <f t="shared" si="206"/>
        <v>42173.67082175926</v>
      </c>
      <c r="T3301" s="17">
        <f t="shared" si="207"/>
        <v>42233.67082175926</v>
      </c>
    </row>
    <row r="3302" spans="1:20" ht="18.75" hidden="1" customHeight="1" x14ac:dyDescent="0.25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4"/>
        <v>0</v>
      </c>
      <c r="P3302" s="10">
        <f t="shared" si="205"/>
        <v>50</v>
      </c>
      <c r="Q3302" s="13" t="s">
        <v>8323</v>
      </c>
      <c r="R3302" s="13" t="s">
        <v>8324</v>
      </c>
      <c r="S3302" s="17">
        <f t="shared" si="206"/>
        <v>42523.025231481486</v>
      </c>
      <c r="T3302" s="17">
        <f t="shared" si="207"/>
        <v>42583.025231481486</v>
      </c>
    </row>
    <row r="3303" spans="1:20" ht="18.75" hidden="1" customHeight="1" x14ac:dyDescent="0.25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0.03</v>
      </c>
      <c r="P3303" s="10">
        <f t="shared" si="205"/>
        <v>50</v>
      </c>
      <c r="Q3303" s="13" t="s">
        <v>8323</v>
      </c>
      <c r="R3303" s="1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18.75" customHeight="1" x14ac:dyDescent="0.25">
      <c r="A3304">
        <v>3794</v>
      </c>
      <c r="B3304" s="3" t="s">
        <v>3791</v>
      </c>
      <c r="C3304" s="3" t="s">
        <v>7904</v>
      </c>
      <c r="D3304" s="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4"/>
        <v>0.01</v>
      </c>
      <c r="P3304" s="10">
        <f t="shared" si="205"/>
        <v>50</v>
      </c>
      <c r="Q3304" s="13" t="s">
        <v>8323</v>
      </c>
      <c r="R3304" s="13" t="s">
        <v>8335</v>
      </c>
      <c r="S3304" s="17">
        <f t="shared" si="206"/>
        <v>42132.58048611111</v>
      </c>
      <c r="T3304" s="17">
        <f t="shared" si="207"/>
        <v>42162.58048611111</v>
      </c>
    </row>
    <row r="3305" spans="1:20" ht="18.75" hidden="1" customHeight="1" x14ac:dyDescent="0.25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4"/>
        <v>0.05</v>
      </c>
      <c r="P3305" s="10">
        <f t="shared" si="205"/>
        <v>50</v>
      </c>
      <c r="Q3305" s="13" t="s">
        <v>8323</v>
      </c>
      <c r="R3305" s="13" t="s">
        <v>8326</v>
      </c>
      <c r="S3305" s="17">
        <f t="shared" si="206"/>
        <v>42032.250208333338</v>
      </c>
      <c r="T3305" s="17">
        <f t="shared" si="207"/>
        <v>42063.250208333338</v>
      </c>
    </row>
    <row r="3306" spans="1:20" ht="18.75" hidden="1" customHeight="1" x14ac:dyDescent="0.25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4"/>
        <v>0.01</v>
      </c>
      <c r="P3306" s="10">
        <f t="shared" si="205"/>
        <v>25</v>
      </c>
      <c r="Q3306" s="13" t="s">
        <v>8323</v>
      </c>
      <c r="R3306" s="13" t="s">
        <v>8326</v>
      </c>
      <c r="S3306" s="17">
        <f t="shared" si="206"/>
        <v>41940.587233796294</v>
      </c>
      <c r="T3306" s="17">
        <f t="shared" si="207"/>
        <v>41968.041666666672</v>
      </c>
    </row>
    <row r="3307" spans="1:20" ht="18.75" hidden="1" customHeight="1" x14ac:dyDescent="0.25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4"/>
        <v>0.01</v>
      </c>
      <c r="P3307" s="10">
        <f t="shared" si="205"/>
        <v>50</v>
      </c>
      <c r="Q3307" s="13" t="s">
        <v>8323</v>
      </c>
      <c r="R3307" s="13" t="s">
        <v>8326</v>
      </c>
      <c r="S3307" s="17">
        <f t="shared" si="206"/>
        <v>42570.850381944445</v>
      </c>
      <c r="T3307" s="17">
        <f t="shared" si="207"/>
        <v>42615.850381944445</v>
      </c>
    </row>
    <row r="3308" spans="1:20" ht="18.75" hidden="1" customHeight="1" x14ac:dyDescent="0.25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 s="10">
        <f t="shared" si="205"/>
        <v>16</v>
      </c>
      <c r="Q3308" s="13" t="s">
        <v>8311</v>
      </c>
      <c r="R3308" s="13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18.75" hidden="1" customHeight="1" x14ac:dyDescent="0.25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 s="10">
        <f t="shared" si="205"/>
        <v>11.92</v>
      </c>
      <c r="Q3309" s="13" t="s">
        <v>8316</v>
      </c>
      <c r="R3309" s="13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18.75" hidden="1" customHeight="1" x14ac:dyDescent="0.25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0</v>
      </c>
      <c r="P3310" s="10">
        <f t="shared" si="205"/>
        <v>6.71</v>
      </c>
      <c r="Q3310" s="13" t="s">
        <v>8316</v>
      </c>
      <c r="R3310" s="13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18.75" hidden="1" customHeight="1" x14ac:dyDescent="0.25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0.05</v>
      </c>
      <c r="P3311" s="10">
        <f t="shared" si="205"/>
        <v>9.4</v>
      </c>
      <c r="Q3311" s="13" t="s">
        <v>8323</v>
      </c>
      <c r="R3311" s="13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18.75" hidden="1" customHeight="1" x14ac:dyDescent="0.25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4"/>
        <v>0.02</v>
      </c>
      <c r="P3312" s="10">
        <f t="shared" si="205"/>
        <v>9</v>
      </c>
      <c r="Q3312" s="13" t="s">
        <v>8321</v>
      </c>
      <c r="R3312" s="13" t="s">
        <v>8339</v>
      </c>
      <c r="S3312" s="17">
        <f t="shared" si="206"/>
        <v>41534.568113425928</v>
      </c>
      <c r="T3312" s="17">
        <f t="shared" si="207"/>
        <v>41564.568113425928</v>
      </c>
    </row>
    <row r="3313" spans="1:20" ht="18.75" hidden="1" customHeight="1" x14ac:dyDescent="0.25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0</v>
      </c>
      <c r="P3313" s="10">
        <f t="shared" si="205"/>
        <v>22.5</v>
      </c>
      <c r="Q3313" s="13" t="s">
        <v>8321</v>
      </c>
      <c r="R3313" s="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18.75" hidden="1" customHeight="1" x14ac:dyDescent="0.25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4"/>
        <v>0.02</v>
      </c>
      <c r="P3314" s="10">
        <f t="shared" si="205"/>
        <v>22.5</v>
      </c>
      <c r="Q3314" s="13" t="s">
        <v>8327</v>
      </c>
      <c r="R3314" s="13" t="s">
        <v>8350</v>
      </c>
      <c r="S3314" s="17">
        <f t="shared" si="206"/>
        <v>41230.77311342593</v>
      </c>
      <c r="T3314" s="17">
        <f t="shared" si="207"/>
        <v>41290.77311342593</v>
      </c>
    </row>
    <row r="3315" spans="1:20" ht="18.75" hidden="1" customHeight="1" x14ac:dyDescent="0.25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4"/>
        <v>0.01</v>
      </c>
      <c r="P3315" s="10">
        <f t="shared" si="205"/>
        <v>9</v>
      </c>
      <c r="Q3315" s="13" t="s">
        <v>8327</v>
      </c>
      <c r="R3315" s="13" t="s">
        <v>8350</v>
      </c>
      <c r="S3315" s="17">
        <f t="shared" si="206"/>
        <v>41184.167129629634</v>
      </c>
      <c r="T3315" s="17">
        <f t="shared" si="207"/>
        <v>41224.208796296298</v>
      </c>
    </row>
    <row r="3316" spans="1:20" ht="18.75" hidden="1" customHeight="1" x14ac:dyDescent="0.25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4"/>
        <v>0</v>
      </c>
      <c r="P3316" s="10">
        <f t="shared" si="205"/>
        <v>11.25</v>
      </c>
      <c r="Q3316" s="13" t="s">
        <v>8316</v>
      </c>
      <c r="R3316" s="13" t="s">
        <v>8334</v>
      </c>
      <c r="S3316" s="17">
        <f t="shared" si="206"/>
        <v>42440.371111111104</v>
      </c>
      <c r="T3316" s="17">
        <f t="shared" si="207"/>
        <v>42470.329444444447</v>
      </c>
    </row>
    <row r="3317" spans="1:20" ht="18.75" hidden="1" customHeight="1" x14ac:dyDescent="0.25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4"/>
        <v>0.05</v>
      </c>
      <c r="P3317" s="10">
        <f t="shared" si="205"/>
        <v>15</v>
      </c>
      <c r="Q3317" s="13" t="s">
        <v>8316</v>
      </c>
      <c r="R3317" s="13" t="s">
        <v>8334</v>
      </c>
      <c r="S3317" s="17">
        <f t="shared" si="206"/>
        <v>41005.904120370367</v>
      </c>
      <c r="T3317" s="17">
        <f t="shared" si="207"/>
        <v>41035.904120370367</v>
      </c>
    </row>
    <row r="3318" spans="1:20" ht="18.75" hidden="1" customHeight="1" x14ac:dyDescent="0.25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4"/>
        <v>0.08</v>
      </c>
      <c r="P3318" s="10">
        <f t="shared" si="205"/>
        <v>9</v>
      </c>
      <c r="Q3318" s="13" t="s">
        <v>8316</v>
      </c>
      <c r="R3318" s="13" t="s">
        <v>8334</v>
      </c>
      <c r="S3318" s="17">
        <f t="shared" si="206"/>
        <v>40701.195844907408</v>
      </c>
      <c r="T3318" s="17">
        <f t="shared" si="207"/>
        <v>40746.195844907408</v>
      </c>
    </row>
    <row r="3319" spans="1:20" ht="18.75" hidden="1" customHeight="1" x14ac:dyDescent="0.25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4"/>
        <v>0</v>
      </c>
      <c r="P3319" s="10">
        <f t="shared" si="205"/>
        <v>15</v>
      </c>
      <c r="Q3319" s="13" t="s">
        <v>8316</v>
      </c>
      <c r="R3319" s="13" t="s">
        <v>8334</v>
      </c>
      <c r="S3319" s="17">
        <f t="shared" si="206"/>
        <v>42662.752199074079</v>
      </c>
      <c r="T3319" s="17">
        <f t="shared" si="207"/>
        <v>42692.793865740736</v>
      </c>
    </row>
    <row r="3320" spans="1:20" ht="18.75" hidden="1" customHeight="1" x14ac:dyDescent="0.25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4"/>
        <v>0.05</v>
      </c>
      <c r="P3320" s="10">
        <f t="shared" si="205"/>
        <v>15</v>
      </c>
      <c r="Q3320" s="13" t="s">
        <v>8311</v>
      </c>
      <c r="R3320" s="13" t="s">
        <v>8348</v>
      </c>
      <c r="S3320" s="17">
        <f t="shared" si="206"/>
        <v>42432.379826388889</v>
      </c>
      <c r="T3320" s="17">
        <f t="shared" si="207"/>
        <v>42462.338159722218</v>
      </c>
    </row>
    <row r="3321" spans="1:20" ht="18.75" hidden="1" customHeight="1" x14ac:dyDescent="0.25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4"/>
        <v>0</v>
      </c>
      <c r="P3321" s="10">
        <f t="shared" si="205"/>
        <v>22.5</v>
      </c>
      <c r="Q3321" s="13" t="s">
        <v>8319</v>
      </c>
      <c r="R3321" s="13" t="s">
        <v>8345</v>
      </c>
      <c r="S3321" s="17">
        <f t="shared" si="206"/>
        <v>42338.615393518514</v>
      </c>
      <c r="T3321" s="17">
        <f t="shared" si="207"/>
        <v>42398.615393518514</v>
      </c>
    </row>
    <row r="3322" spans="1:20" ht="18.75" hidden="1" customHeight="1" x14ac:dyDescent="0.25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4"/>
        <v>0.01</v>
      </c>
      <c r="P3322" s="10">
        <f t="shared" si="205"/>
        <v>11.25</v>
      </c>
      <c r="Q3322" s="13" t="s">
        <v>8311</v>
      </c>
      <c r="R3322" s="13" t="s">
        <v>8356</v>
      </c>
      <c r="S3322" s="17">
        <f t="shared" si="206"/>
        <v>41030.292025462964</v>
      </c>
      <c r="T3322" s="17">
        <f t="shared" si="207"/>
        <v>41059.791666666664</v>
      </c>
    </row>
    <row r="3323" spans="1:20" ht="18.75" hidden="1" customHeight="1" x14ac:dyDescent="0.25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4"/>
        <v>0.01</v>
      </c>
      <c r="P3323" s="10">
        <f t="shared" si="205"/>
        <v>22.5</v>
      </c>
      <c r="Q3323" s="13" t="s">
        <v>8323</v>
      </c>
      <c r="R3323" s="13" t="s">
        <v>8326</v>
      </c>
      <c r="S3323" s="17">
        <f t="shared" si="206"/>
        <v>42627.955104166671</v>
      </c>
      <c r="T3323" s="17">
        <f t="shared" si="207"/>
        <v>42657.916666666672</v>
      </c>
    </row>
    <row r="3324" spans="1:20" ht="18.75" hidden="1" customHeight="1" x14ac:dyDescent="0.25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0.02</v>
      </c>
      <c r="P3324" s="10">
        <f t="shared" si="205"/>
        <v>15</v>
      </c>
      <c r="Q3324" s="13" t="s">
        <v>8323</v>
      </c>
      <c r="R3324" s="13" t="s">
        <v>8326</v>
      </c>
      <c r="S3324" s="17">
        <f t="shared" si="206"/>
        <v>42783.513182870374</v>
      </c>
      <c r="T3324" s="17">
        <f t="shared" si="207"/>
        <v>42813.471516203703</v>
      </c>
    </row>
    <row r="3325" spans="1:20" ht="18.75" hidden="1" customHeight="1" x14ac:dyDescent="0.25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4"/>
        <v>0.02</v>
      </c>
      <c r="P3325" s="10">
        <f t="shared" si="205"/>
        <v>11.25</v>
      </c>
      <c r="Q3325" s="13" t="s">
        <v>8323</v>
      </c>
      <c r="R3325" s="13" t="s">
        <v>8326</v>
      </c>
      <c r="S3325" s="17">
        <f t="shared" si="206"/>
        <v>42342.845555555556</v>
      </c>
      <c r="T3325" s="17">
        <f t="shared" si="207"/>
        <v>42372.845555555556</v>
      </c>
    </row>
    <row r="3326" spans="1:20" ht="18.75" hidden="1" customHeight="1" x14ac:dyDescent="0.25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4"/>
        <v>0.03</v>
      </c>
      <c r="P3326" s="10">
        <f t="shared" si="205"/>
        <v>15</v>
      </c>
      <c r="Q3326" s="13" t="s">
        <v>8323</v>
      </c>
      <c r="R3326" s="13" t="s">
        <v>8326</v>
      </c>
      <c r="S3326" s="17">
        <f t="shared" si="206"/>
        <v>42311.621458333335</v>
      </c>
      <c r="T3326" s="17">
        <f t="shared" si="207"/>
        <v>42336.621458333335</v>
      </c>
    </row>
    <row r="3327" spans="1:20" ht="18.75" hidden="1" customHeight="1" x14ac:dyDescent="0.25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4"/>
        <v>0.01</v>
      </c>
      <c r="P3327" s="10">
        <f t="shared" si="205"/>
        <v>22.5</v>
      </c>
      <c r="Q3327" s="13" t="s">
        <v>8323</v>
      </c>
      <c r="R3327" s="13" t="s">
        <v>8326</v>
      </c>
      <c r="S3327" s="17">
        <f t="shared" si="206"/>
        <v>41801.711550925924</v>
      </c>
      <c r="T3327" s="17">
        <f t="shared" si="207"/>
        <v>41844.124305555553</v>
      </c>
    </row>
    <row r="3328" spans="1:20" ht="18.75" hidden="1" customHeight="1" x14ac:dyDescent="0.25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0.14000000000000001</v>
      </c>
      <c r="P3328" s="10">
        <f t="shared" si="205"/>
        <v>10.56</v>
      </c>
      <c r="Q3328" s="13" t="s">
        <v>8316</v>
      </c>
      <c r="R3328" s="13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18.75" hidden="1" customHeight="1" x14ac:dyDescent="0.25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4"/>
        <v>0.04</v>
      </c>
      <c r="P3329" s="10">
        <f t="shared" si="205"/>
        <v>10.5</v>
      </c>
      <c r="Q3329" s="13" t="s">
        <v>8319</v>
      </c>
      <c r="R3329" s="13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18.75" hidden="1" customHeight="1" x14ac:dyDescent="0.25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4"/>
        <v>0</v>
      </c>
      <c r="P3330" s="10">
        <f t="shared" si="205"/>
        <v>10.5</v>
      </c>
      <c r="Q3330" s="13" t="s">
        <v>8308</v>
      </c>
      <c r="R3330" s="13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t="18.75" hidden="1" customHeight="1" x14ac:dyDescent="0.25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ROUND(E3331/D3331,2)</f>
        <v>0</v>
      </c>
      <c r="P3331" s="10">
        <f t="shared" ref="P3331:P3394" si="209">ROUND(E3331/L3331,2)</f>
        <v>6.83</v>
      </c>
      <c r="Q3331" s="13" t="s">
        <v>8316</v>
      </c>
      <c r="R3331" s="13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18.75" hidden="1" customHeight="1" x14ac:dyDescent="0.25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8"/>
        <v>0.04</v>
      </c>
      <c r="P3332" s="10">
        <f t="shared" si="209"/>
        <v>10.25</v>
      </c>
      <c r="Q3332" s="13" t="s">
        <v>8323</v>
      </c>
      <c r="R3332" s="13" t="s">
        <v>8324</v>
      </c>
      <c r="S3332" s="17">
        <f t="shared" si="210"/>
        <v>42241.429120370376</v>
      </c>
      <c r="T3332" s="17">
        <f t="shared" si="211"/>
        <v>42263.916666666672</v>
      </c>
    </row>
    <row r="3333" spans="1:20" ht="18.75" hidden="1" customHeight="1" x14ac:dyDescent="0.25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8"/>
        <v>0.02</v>
      </c>
      <c r="P3333" s="10">
        <f t="shared" si="209"/>
        <v>10.25</v>
      </c>
      <c r="Q3333" s="13" t="s">
        <v>8323</v>
      </c>
      <c r="R3333" s="13" t="s">
        <v>8326</v>
      </c>
      <c r="S3333" s="17">
        <f t="shared" si="210"/>
        <v>41883.916678240741</v>
      </c>
      <c r="T3333" s="17">
        <f t="shared" si="211"/>
        <v>41906.916678240741</v>
      </c>
    </row>
    <row r="3334" spans="1:20" ht="18.75" hidden="1" customHeight="1" x14ac:dyDescent="0.25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8"/>
        <v>0</v>
      </c>
      <c r="P3334" s="10">
        <f t="shared" si="209"/>
        <v>20</v>
      </c>
      <c r="Q3334" s="13" t="s">
        <v>8321</v>
      </c>
      <c r="R3334" s="13" t="s">
        <v>8337</v>
      </c>
      <c r="S3334" s="17">
        <f t="shared" si="210"/>
        <v>42397.281666666662</v>
      </c>
      <c r="T3334" s="17">
        <f t="shared" si="211"/>
        <v>42427.281666666662</v>
      </c>
    </row>
    <row r="3335" spans="1:20" ht="18.75" hidden="1" customHeight="1" x14ac:dyDescent="0.25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8"/>
        <v>0.03</v>
      </c>
      <c r="P3335" s="10">
        <f t="shared" si="209"/>
        <v>13.33</v>
      </c>
      <c r="Q3335" s="13" t="s">
        <v>8321</v>
      </c>
      <c r="R3335" s="13" t="s">
        <v>8337</v>
      </c>
      <c r="S3335" s="17">
        <f t="shared" si="210"/>
        <v>42115.547395833331</v>
      </c>
      <c r="T3335" s="17">
        <f t="shared" si="211"/>
        <v>42158.547395833331</v>
      </c>
    </row>
    <row r="3336" spans="1:20" ht="18.75" hidden="1" customHeight="1" x14ac:dyDescent="0.25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8"/>
        <v>0.01</v>
      </c>
      <c r="P3336" s="10">
        <f t="shared" si="209"/>
        <v>20</v>
      </c>
      <c r="Q3336" s="13" t="s">
        <v>8327</v>
      </c>
      <c r="R3336" s="13" t="s">
        <v>8350</v>
      </c>
      <c r="S3336" s="17">
        <f t="shared" si="210"/>
        <v>41551.798113425924</v>
      </c>
      <c r="T3336" s="17">
        <f t="shared" si="211"/>
        <v>41581.839780092596</v>
      </c>
    </row>
    <row r="3337" spans="1:20" ht="18.75" hidden="1" customHeight="1" x14ac:dyDescent="0.25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8"/>
        <v>0.01</v>
      </c>
      <c r="P3337" s="10">
        <f t="shared" si="209"/>
        <v>20</v>
      </c>
      <c r="Q3337" s="13" t="s">
        <v>8327</v>
      </c>
      <c r="R3337" s="13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18.75" hidden="1" customHeight="1" x14ac:dyDescent="0.25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0.01</v>
      </c>
      <c r="P3338" s="10">
        <f t="shared" si="209"/>
        <v>40</v>
      </c>
      <c r="Q3338" s="13" t="s">
        <v>8327</v>
      </c>
      <c r="R3338" s="13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18.75" hidden="1" customHeight="1" x14ac:dyDescent="0.25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8"/>
        <v>0.01</v>
      </c>
      <c r="P3339" s="10">
        <f t="shared" si="209"/>
        <v>10</v>
      </c>
      <c r="Q3339" s="13" t="s">
        <v>8313</v>
      </c>
      <c r="R3339" s="13" t="s">
        <v>8314</v>
      </c>
      <c r="S3339" s="17">
        <f t="shared" si="210"/>
        <v>41956.250034722223</v>
      </c>
      <c r="T3339" s="17">
        <f t="shared" si="211"/>
        <v>42016.250034722223</v>
      </c>
    </row>
    <row r="3340" spans="1:20" ht="18.75" hidden="1" customHeight="1" x14ac:dyDescent="0.25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8"/>
        <v>0.01</v>
      </c>
      <c r="P3340" s="10">
        <f t="shared" si="209"/>
        <v>20</v>
      </c>
      <c r="Q3340" s="13" t="s">
        <v>8313</v>
      </c>
      <c r="R3340" s="13" t="s">
        <v>8314</v>
      </c>
      <c r="S3340" s="17">
        <f t="shared" si="210"/>
        <v>41940.89166666667</v>
      </c>
      <c r="T3340" s="17">
        <f t="shared" si="211"/>
        <v>41970.933333333334</v>
      </c>
    </row>
    <row r="3341" spans="1:20" ht="18.75" hidden="1" customHeight="1" x14ac:dyDescent="0.25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8"/>
        <v>0</v>
      </c>
      <c r="P3341" s="10">
        <f t="shared" si="209"/>
        <v>1.54</v>
      </c>
      <c r="Q3341" s="13" t="s">
        <v>8313</v>
      </c>
      <c r="R3341" s="13" t="s">
        <v>8314</v>
      </c>
      <c r="S3341" s="17">
        <f t="shared" si="210"/>
        <v>41876.433680555558</v>
      </c>
      <c r="T3341" s="17">
        <f t="shared" si="211"/>
        <v>41936.166666666664</v>
      </c>
    </row>
    <row r="3342" spans="1:20" ht="18.75" hidden="1" customHeight="1" x14ac:dyDescent="0.25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8"/>
        <v>0.01</v>
      </c>
      <c r="P3342" s="10">
        <f t="shared" si="209"/>
        <v>13.33</v>
      </c>
      <c r="Q3342" s="13" t="s">
        <v>8319</v>
      </c>
      <c r="R3342" s="13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t="18.75" hidden="1" customHeight="1" x14ac:dyDescent="0.25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8"/>
        <v>0.02</v>
      </c>
      <c r="P3343" s="10">
        <f t="shared" si="209"/>
        <v>13.33</v>
      </c>
      <c r="Q3343" s="13" t="s">
        <v>8323</v>
      </c>
      <c r="R3343" s="13" t="s">
        <v>8326</v>
      </c>
      <c r="S3343" s="17">
        <f t="shared" si="210"/>
        <v>42172.613506944443</v>
      </c>
      <c r="T3343" s="17">
        <f t="shared" si="211"/>
        <v>42202.554166666669</v>
      </c>
    </row>
    <row r="3344" spans="1:20" ht="18.75" hidden="1" customHeight="1" x14ac:dyDescent="0.25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8"/>
        <v>0</v>
      </c>
      <c r="P3344" s="10">
        <f t="shared" si="209"/>
        <v>13.33</v>
      </c>
      <c r="Q3344" s="13" t="s">
        <v>8323</v>
      </c>
      <c r="R3344" s="13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18.75" hidden="1" customHeight="1" x14ac:dyDescent="0.25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8"/>
        <v>0.03</v>
      </c>
      <c r="P3345" s="10">
        <f t="shared" si="209"/>
        <v>13.33</v>
      </c>
      <c r="Q3345" s="13" t="s">
        <v>8323</v>
      </c>
      <c r="R3345" s="13" t="s">
        <v>8335</v>
      </c>
      <c r="S3345" s="17">
        <f t="shared" si="210"/>
        <v>42763.780671296292</v>
      </c>
      <c r="T3345" s="17">
        <f t="shared" si="211"/>
        <v>42823.739004629635</v>
      </c>
    </row>
    <row r="3346" spans="1:20" ht="18.75" hidden="1" customHeight="1" x14ac:dyDescent="0.25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8"/>
        <v>0.01</v>
      </c>
      <c r="P3346" s="10">
        <f t="shared" si="209"/>
        <v>20</v>
      </c>
      <c r="Q3346" s="13" t="s">
        <v>8323</v>
      </c>
      <c r="R3346" s="13" t="s">
        <v>8326</v>
      </c>
      <c r="S3346" s="17">
        <f t="shared" si="210"/>
        <v>41872.807696759257</v>
      </c>
      <c r="T3346" s="17">
        <f t="shared" si="211"/>
        <v>41932.807696759257</v>
      </c>
    </row>
    <row r="3347" spans="1:20" ht="18.75" hidden="1" customHeight="1" x14ac:dyDescent="0.25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 s="10">
        <f t="shared" si="209"/>
        <v>13</v>
      </c>
      <c r="Q3347" s="13" t="s">
        <v>8308</v>
      </c>
      <c r="R3347" s="13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18.75" hidden="1" customHeight="1" x14ac:dyDescent="0.25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0.01</v>
      </c>
      <c r="P3348" s="10">
        <f t="shared" si="209"/>
        <v>9.75</v>
      </c>
      <c r="Q3348" s="13" t="s">
        <v>8323</v>
      </c>
      <c r="R3348" s="13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18.75" hidden="1" customHeight="1" x14ac:dyDescent="0.25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0.04</v>
      </c>
      <c r="P3349" s="10">
        <f t="shared" si="209"/>
        <v>9.5</v>
      </c>
      <c r="Q3349" s="13" t="s">
        <v>8323</v>
      </c>
      <c r="R3349" s="13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18.75" hidden="1" customHeight="1" x14ac:dyDescent="0.25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0.01</v>
      </c>
      <c r="P3350" s="10">
        <f t="shared" si="209"/>
        <v>18.5</v>
      </c>
      <c r="Q3350" s="13" t="s">
        <v>8323</v>
      </c>
      <c r="R3350" s="13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18.75" hidden="1" customHeight="1" x14ac:dyDescent="0.25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8"/>
        <v>0</v>
      </c>
      <c r="P3351" s="10">
        <f t="shared" si="209"/>
        <v>18</v>
      </c>
      <c r="Q3351" s="13" t="s">
        <v>8316</v>
      </c>
      <c r="R3351" s="13" t="s">
        <v>8344</v>
      </c>
      <c r="S3351" s="17">
        <f t="shared" si="210"/>
        <v>42164.615856481483</v>
      </c>
      <c r="T3351" s="17">
        <f t="shared" si="211"/>
        <v>42193.697916666672</v>
      </c>
    </row>
    <row r="3352" spans="1:20" ht="18.75" hidden="1" customHeight="1" x14ac:dyDescent="0.25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8"/>
        <v>0.01</v>
      </c>
      <c r="P3352" s="10">
        <f t="shared" si="209"/>
        <v>12</v>
      </c>
      <c r="Q3352" s="13" t="s">
        <v>8308</v>
      </c>
      <c r="R3352" s="13" t="s">
        <v>8315</v>
      </c>
      <c r="S3352" s="17">
        <f t="shared" si="210"/>
        <v>42200.261793981481</v>
      </c>
      <c r="T3352" s="17">
        <f t="shared" si="211"/>
        <v>42230.261793981481</v>
      </c>
    </row>
    <row r="3353" spans="1:20" ht="18.75" hidden="1" customHeight="1" x14ac:dyDescent="0.25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8"/>
        <v>0</v>
      </c>
      <c r="P3353" s="10">
        <f t="shared" si="209"/>
        <v>12</v>
      </c>
      <c r="Q3353" s="13" t="s">
        <v>8319</v>
      </c>
      <c r="R3353" s="13" t="s">
        <v>8345</v>
      </c>
      <c r="S3353" s="17">
        <f t="shared" si="210"/>
        <v>42034.75509259259</v>
      </c>
      <c r="T3353" s="17">
        <f t="shared" si="211"/>
        <v>42064.75509259259</v>
      </c>
    </row>
    <row r="3354" spans="1:20" ht="18.75" hidden="1" customHeight="1" x14ac:dyDescent="0.25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8"/>
        <v>0.01</v>
      </c>
      <c r="P3354" s="10">
        <f t="shared" si="209"/>
        <v>9</v>
      </c>
      <c r="Q3354" s="13" t="s">
        <v>8311</v>
      </c>
      <c r="R3354" s="13" t="s">
        <v>8356</v>
      </c>
      <c r="S3354" s="17">
        <f t="shared" si="210"/>
        <v>41247.063576388886</v>
      </c>
      <c r="T3354" s="17">
        <f t="shared" si="211"/>
        <v>41277.063576388886</v>
      </c>
    </row>
    <row r="3355" spans="1:20" ht="18.75" hidden="1" customHeight="1" x14ac:dyDescent="0.25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8"/>
        <v>0.01</v>
      </c>
      <c r="P3355" s="10">
        <f t="shared" si="209"/>
        <v>8.75</v>
      </c>
      <c r="Q3355" s="13" t="s">
        <v>8308</v>
      </c>
      <c r="R3355" s="13" t="s">
        <v>8342</v>
      </c>
      <c r="S3355" s="17">
        <f t="shared" si="210"/>
        <v>42753.678761574076</v>
      </c>
      <c r="T3355" s="17">
        <f t="shared" si="211"/>
        <v>42766.208333333328</v>
      </c>
    </row>
    <row r="3356" spans="1:20" ht="18.75" hidden="1" customHeight="1" x14ac:dyDescent="0.25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8"/>
        <v>0</v>
      </c>
      <c r="P3356" s="10">
        <f t="shared" si="209"/>
        <v>11.67</v>
      </c>
      <c r="Q3356" s="13" t="s">
        <v>8319</v>
      </c>
      <c r="R3356" s="13" t="s">
        <v>8345</v>
      </c>
      <c r="S3356" s="17">
        <f t="shared" si="210"/>
        <v>41952.09175925926</v>
      </c>
      <c r="T3356" s="17">
        <f t="shared" si="211"/>
        <v>41982.09175925926</v>
      </c>
    </row>
    <row r="3357" spans="1:20" ht="18.75" hidden="1" customHeight="1" x14ac:dyDescent="0.25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8"/>
        <v>0</v>
      </c>
      <c r="P3357" s="10">
        <f t="shared" si="209"/>
        <v>17.5</v>
      </c>
      <c r="Q3357" s="13" t="s">
        <v>8319</v>
      </c>
      <c r="R3357" s="13" t="s">
        <v>8345</v>
      </c>
      <c r="S3357" s="17">
        <f t="shared" si="210"/>
        <v>41876.683611111112</v>
      </c>
      <c r="T3357" s="17">
        <f t="shared" si="211"/>
        <v>41907.683611111112</v>
      </c>
    </row>
    <row r="3358" spans="1:20" ht="18.75" hidden="1" customHeight="1" x14ac:dyDescent="0.25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8"/>
        <v>0.05</v>
      </c>
      <c r="P3358" s="10">
        <f t="shared" si="209"/>
        <v>11.67</v>
      </c>
      <c r="Q3358" s="13" t="s">
        <v>8313</v>
      </c>
      <c r="R3358" s="13" t="s">
        <v>8355</v>
      </c>
      <c r="S3358" s="17">
        <f t="shared" si="210"/>
        <v>42185.397673611107</v>
      </c>
      <c r="T3358" s="17">
        <f t="shared" si="211"/>
        <v>42244.508333333331</v>
      </c>
    </row>
    <row r="3359" spans="1:20" ht="18.75" hidden="1" customHeight="1" x14ac:dyDescent="0.25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8"/>
        <v>0.01</v>
      </c>
      <c r="P3359" s="10">
        <f t="shared" si="209"/>
        <v>11.67</v>
      </c>
      <c r="Q3359" s="13" t="s">
        <v>8327</v>
      </c>
      <c r="R3359" s="13" t="s">
        <v>8330</v>
      </c>
      <c r="S3359" s="17">
        <f t="shared" si="210"/>
        <v>41869.534618055557</v>
      </c>
      <c r="T3359" s="17">
        <f t="shared" si="211"/>
        <v>41899.534618055557</v>
      </c>
    </row>
    <row r="3360" spans="1:20" ht="18.75" hidden="1" customHeight="1" x14ac:dyDescent="0.25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0.01</v>
      </c>
      <c r="P3360" s="10">
        <f t="shared" si="209"/>
        <v>8.75</v>
      </c>
      <c r="Q3360" s="13" t="s">
        <v>8327</v>
      </c>
      <c r="R3360" s="13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18.75" hidden="1" customHeight="1" x14ac:dyDescent="0.25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8"/>
        <v>0</v>
      </c>
      <c r="P3361" s="10">
        <f t="shared" si="209"/>
        <v>17.5</v>
      </c>
      <c r="Q3361" s="13" t="s">
        <v>8319</v>
      </c>
      <c r="R3361" s="13" t="s">
        <v>8345</v>
      </c>
      <c r="S3361" s="17">
        <f t="shared" si="210"/>
        <v>42089.724039351851</v>
      </c>
      <c r="T3361" s="17">
        <f t="shared" si="211"/>
        <v>42134.724039351851</v>
      </c>
    </row>
    <row r="3362" spans="1:20" ht="18.75" hidden="1" customHeight="1" x14ac:dyDescent="0.25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8"/>
        <v>0</v>
      </c>
      <c r="P3362" s="10">
        <f t="shared" si="209"/>
        <v>8.75</v>
      </c>
      <c r="Q3362" s="13" t="s">
        <v>8311</v>
      </c>
      <c r="R3362" s="13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t="18.75" hidden="1" customHeight="1" x14ac:dyDescent="0.25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0.02</v>
      </c>
      <c r="P3363" s="10">
        <f t="shared" si="209"/>
        <v>35</v>
      </c>
      <c r="Q3363" s="13" t="s">
        <v>8323</v>
      </c>
      <c r="R3363" s="1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18.75" hidden="1" customHeight="1" x14ac:dyDescent="0.25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0</v>
      </c>
      <c r="P3364" s="10">
        <f t="shared" si="209"/>
        <v>17.5</v>
      </c>
      <c r="Q3364" s="13" t="s">
        <v>8323</v>
      </c>
      <c r="R3364" s="13" t="s">
        <v>8335</v>
      </c>
      <c r="S3364" s="17">
        <f t="shared" si="210"/>
        <v>42170.447013888886</v>
      </c>
      <c r="T3364" s="17">
        <f t="shared" si="211"/>
        <v>42200.447013888886</v>
      </c>
    </row>
    <row r="3365" spans="1:20" ht="18.75" hidden="1" customHeight="1" x14ac:dyDescent="0.25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8"/>
        <v>0.02</v>
      </c>
      <c r="P3365" s="10">
        <f t="shared" si="209"/>
        <v>17.5</v>
      </c>
      <c r="Q3365" s="13" t="s">
        <v>8323</v>
      </c>
      <c r="R3365" s="13" t="s">
        <v>8335</v>
      </c>
      <c r="S3365" s="17">
        <f t="shared" si="210"/>
        <v>42079.857974537037</v>
      </c>
      <c r="T3365" s="17">
        <f t="shared" si="211"/>
        <v>42125.916666666672</v>
      </c>
    </row>
    <row r="3366" spans="1:20" ht="18.75" hidden="1" customHeight="1" x14ac:dyDescent="0.25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0.01</v>
      </c>
      <c r="P3366" s="10">
        <f t="shared" si="209"/>
        <v>34.950000000000003</v>
      </c>
      <c r="Q3366" s="13" t="s">
        <v>8323</v>
      </c>
      <c r="R3366" s="13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18.75" hidden="1" customHeight="1" x14ac:dyDescent="0.25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8"/>
        <v>0.01</v>
      </c>
      <c r="P3367" s="10">
        <f t="shared" si="209"/>
        <v>34</v>
      </c>
      <c r="Q3367" s="13" t="s">
        <v>8327</v>
      </c>
      <c r="R3367" s="13" t="s">
        <v>8330</v>
      </c>
      <c r="S3367" s="17">
        <f t="shared" si="210"/>
        <v>42341.59129629629</v>
      </c>
      <c r="T3367" s="17">
        <f t="shared" si="211"/>
        <v>42387.541666666672</v>
      </c>
    </row>
    <row r="3368" spans="1:20" ht="18.75" hidden="1" customHeight="1" x14ac:dyDescent="0.25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8"/>
        <v>0</v>
      </c>
      <c r="P3368" s="10">
        <f t="shared" si="209"/>
        <v>8.5</v>
      </c>
      <c r="Q3368" s="13" t="s">
        <v>8316</v>
      </c>
      <c r="R3368" s="13" t="s">
        <v>8334</v>
      </c>
      <c r="S3368" s="17">
        <f t="shared" si="210"/>
        <v>41974.911087962959</v>
      </c>
      <c r="T3368" s="17">
        <f t="shared" si="211"/>
        <v>42014.332638888889</v>
      </c>
    </row>
    <row r="3369" spans="1:20" ht="18.75" hidden="1" customHeight="1" x14ac:dyDescent="0.25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0.01</v>
      </c>
      <c r="P3369" s="10">
        <f t="shared" si="209"/>
        <v>11.33</v>
      </c>
      <c r="Q3369" s="13" t="s">
        <v>8311</v>
      </c>
      <c r="R3369" s="13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18.75" hidden="1" customHeight="1" x14ac:dyDescent="0.25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0.01</v>
      </c>
      <c r="P3370" s="10">
        <f t="shared" si="209"/>
        <v>16</v>
      </c>
      <c r="Q3370" s="13" t="s">
        <v>8311</v>
      </c>
      <c r="R3370" s="13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18.75" hidden="1" customHeight="1" x14ac:dyDescent="0.25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0.02</v>
      </c>
      <c r="P3371" s="10">
        <f t="shared" si="209"/>
        <v>8</v>
      </c>
      <c r="Q3371" s="13" t="s">
        <v>8323</v>
      </c>
      <c r="R3371" s="13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18.75" hidden="1" customHeight="1" x14ac:dyDescent="0.25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0.03</v>
      </c>
      <c r="P3372" s="10">
        <f t="shared" si="209"/>
        <v>10.67</v>
      </c>
      <c r="Q3372" s="13" t="s">
        <v>8323</v>
      </c>
      <c r="R3372" s="13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18.75" hidden="1" customHeight="1" x14ac:dyDescent="0.25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8"/>
        <v>0</v>
      </c>
      <c r="P3373" s="10">
        <f t="shared" si="209"/>
        <v>10.33</v>
      </c>
      <c r="Q3373" s="13" t="s">
        <v>8321</v>
      </c>
      <c r="R3373" s="13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18.75" hidden="1" customHeight="1" x14ac:dyDescent="0.25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8"/>
        <v>0</v>
      </c>
      <c r="P3374" s="10">
        <f t="shared" si="209"/>
        <v>15.5</v>
      </c>
      <c r="Q3374" s="13" t="s">
        <v>8308</v>
      </c>
      <c r="R3374" s="13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t="18.75" hidden="1" customHeight="1" x14ac:dyDescent="0.25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0</v>
      </c>
      <c r="P3375" s="10">
        <f t="shared" si="209"/>
        <v>15</v>
      </c>
      <c r="Q3375" s="13" t="s">
        <v>8321</v>
      </c>
      <c r="R3375" s="13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t="18.75" hidden="1" customHeight="1" x14ac:dyDescent="0.25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8"/>
        <v>0.01</v>
      </c>
      <c r="P3376" s="10">
        <f t="shared" si="209"/>
        <v>10</v>
      </c>
      <c r="Q3376" s="13" t="s">
        <v>8321</v>
      </c>
      <c r="R3376" s="13" t="s">
        <v>8339</v>
      </c>
      <c r="S3376" s="17">
        <f t="shared" si="210"/>
        <v>41945.037789351853</v>
      </c>
      <c r="T3376" s="17">
        <f t="shared" si="211"/>
        <v>41998.208333333328</v>
      </c>
    </row>
    <row r="3377" spans="1:20" ht="18.75" hidden="1" customHeight="1" x14ac:dyDescent="0.25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8"/>
        <v>0.01</v>
      </c>
      <c r="P3377" s="10">
        <f t="shared" si="209"/>
        <v>30</v>
      </c>
      <c r="Q3377" s="13" t="s">
        <v>8327</v>
      </c>
      <c r="R3377" s="13" t="s">
        <v>8328</v>
      </c>
      <c r="S3377" s="17">
        <f t="shared" si="210"/>
        <v>40877.25099537037</v>
      </c>
      <c r="T3377" s="17">
        <f t="shared" si="211"/>
        <v>40922.25099537037</v>
      </c>
    </row>
    <row r="3378" spans="1:20" ht="18.75" hidden="1" customHeight="1" x14ac:dyDescent="0.25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8"/>
        <v>0.01</v>
      </c>
      <c r="P3378" s="10">
        <f t="shared" si="209"/>
        <v>15</v>
      </c>
      <c r="Q3378" s="13" t="s">
        <v>8327</v>
      </c>
      <c r="R3378" s="13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18.75" hidden="1" customHeight="1" x14ac:dyDescent="0.25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0.01</v>
      </c>
      <c r="P3379" s="10">
        <f t="shared" si="209"/>
        <v>30</v>
      </c>
      <c r="Q3379" s="13" t="s">
        <v>8327</v>
      </c>
      <c r="R3379" s="13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18.75" hidden="1" customHeight="1" x14ac:dyDescent="0.25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8"/>
        <v>0</v>
      </c>
      <c r="P3380" s="10">
        <f t="shared" si="209"/>
        <v>30</v>
      </c>
      <c r="Q3380" s="13" t="s">
        <v>8319</v>
      </c>
      <c r="R3380" s="13" t="s">
        <v>8345</v>
      </c>
      <c r="S3380" s="17">
        <f t="shared" si="210"/>
        <v>42184.185844907406</v>
      </c>
      <c r="T3380" s="17">
        <f t="shared" si="211"/>
        <v>42219.185844907406</v>
      </c>
    </row>
    <row r="3381" spans="1:20" ht="18.75" hidden="1" customHeight="1" x14ac:dyDescent="0.25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8"/>
        <v>0.01</v>
      </c>
      <c r="P3381" s="10">
        <f t="shared" si="209"/>
        <v>15</v>
      </c>
      <c r="Q3381" s="13" t="s">
        <v>8311</v>
      </c>
      <c r="R3381" s="13" t="s">
        <v>8352</v>
      </c>
      <c r="S3381" s="17">
        <f t="shared" si="210"/>
        <v>40682.884791666671</v>
      </c>
      <c r="T3381" s="17">
        <f t="shared" si="211"/>
        <v>40712.884791666671</v>
      </c>
    </row>
    <row r="3382" spans="1:20" ht="18.75" hidden="1" customHeight="1" x14ac:dyDescent="0.25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8"/>
        <v>1.2</v>
      </c>
      <c r="P3382" s="10">
        <f t="shared" si="209"/>
        <v>7.5</v>
      </c>
      <c r="Q3382" s="13" t="s">
        <v>8313</v>
      </c>
      <c r="R3382" s="13" t="s">
        <v>8314</v>
      </c>
      <c r="S3382" s="17">
        <f t="shared" si="210"/>
        <v>42252.788900462961</v>
      </c>
      <c r="T3382" s="17">
        <f t="shared" si="211"/>
        <v>42282.788900462961</v>
      </c>
    </row>
    <row r="3383" spans="1:20" ht="18.75" hidden="1" customHeight="1" x14ac:dyDescent="0.25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8"/>
        <v>0</v>
      </c>
      <c r="P3383" s="10">
        <f t="shared" si="209"/>
        <v>30</v>
      </c>
      <c r="Q3383" s="13" t="s">
        <v>8308</v>
      </c>
      <c r="R3383" s="13" t="s">
        <v>8342</v>
      </c>
      <c r="S3383" s="17">
        <f t="shared" si="210"/>
        <v>42179.653379629628</v>
      </c>
      <c r="T3383" s="17">
        <f t="shared" si="211"/>
        <v>42210.915972222225</v>
      </c>
    </row>
    <row r="3384" spans="1:20" ht="18.75" hidden="1" customHeight="1" x14ac:dyDescent="0.25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8"/>
        <v>0</v>
      </c>
      <c r="P3384" s="10">
        <f t="shared" si="209"/>
        <v>15</v>
      </c>
      <c r="Q3384" s="13" t="s">
        <v>8319</v>
      </c>
      <c r="R3384" s="13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18.75" hidden="1" customHeight="1" x14ac:dyDescent="0.25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8"/>
        <v>0.01</v>
      </c>
      <c r="P3385" s="10">
        <f t="shared" si="209"/>
        <v>15</v>
      </c>
      <c r="Q3385" s="13" t="s">
        <v>8319</v>
      </c>
      <c r="R3385" s="13" t="s">
        <v>8357</v>
      </c>
      <c r="S3385" s="17">
        <f t="shared" si="210"/>
        <v>42258.297094907408</v>
      </c>
      <c r="T3385" s="17">
        <f t="shared" si="211"/>
        <v>42280.875</v>
      </c>
    </row>
    <row r="3386" spans="1:20" ht="18.75" hidden="1" customHeight="1" x14ac:dyDescent="0.25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08"/>
        <v>0.05</v>
      </c>
      <c r="P3386" s="10">
        <f t="shared" si="209"/>
        <v>30</v>
      </c>
      <c r="Q3386" s="13" t="s">
        <v>8323</v>
      </c>
      <c r="R3386" s="13" t="s">
        <v>8326</v>
      </c>
      <c r="S3386" s="17">
        <f t="shared" si="210"/>
        <v>42709.546064814815</v>
      </c>
      <c r="T3386" s="17">
        <f t="shared" si="211"/>
        <v>42739.546064814815</v>
      </c>
    </row>
    <row r="3387" spans="1:20" ht="18.75" customHeight="1" x14ac:dyDescent="0.25">
      <c r="A3387">
        <v>3647</v>
      </c>
      <c r="B3387" s="3" t="s">
        <v>3645</v>
      </c>
      <c r="C3387" s="3" t="s">
        <v>7757</v>
      </c>
      <c r="D3387" s="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08"/>
        <v>0.06</v>
      </c>
      <c r="P3387" s="10">
        <f t="shared" si="209"/>
        <v>15</v>
      </c>
      <c r="Q3387" s="13" t="s">
        <v>8323</v>
      </c>
      <c r="R3387" s="13" t="s">
        <v>8335</v>
      </c>
      <c r="S3387" s="17">
        <f t="shared" si="210"/>
        <v>42598.749155092592</v>
      </c>
      <c r="T3387" s="17">
        <f t="shared" si="211"/>
        <v>42643.749155092592</v>
      </c>
    </row>
    <row r="3388" spans="1:20" ht="18.75" hidden="1" customHeight="1" x14ac:dyDescent="0.25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0</v>
      </c>
      <c r="P3388" s="10">
        <f t="shared" si="209"/>
        <v>5.8</v>
      </c>
      <c r="Q3388" s="13" t="s">
        <v>8316</v>
      </c>
      <c r="R3388" s="13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18.75" hidden="1" customHeight="1" x14ac:dyDescent="0.25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8"/>
        <v>1.1599999999999999</v>
      </c>
      <c r="P3389" s="10">
        <f t="shared" si="209"/>
        <v>7.25</v>
      </c>
      <c r="Q3389" s="13" t="s">
        <v>8327</v>
      </c>
      <c r="R3389" s="13" t="s">
        <v>8341</v>
      </c>
      <c r="S3389" s="17">
        <f t="shared" si="210"/>
        <v>41464.106087962966</v>
      </c>
      <c r="T3389" s="17">
        <f t="shared" si="211"/>
        <v>41485.106087962966</v>
      </c>
    </row>
    <row r="3390" spans="1:20" ht="18.75" hidden="1" customHeight="1" x14ac:dyDescent="0.25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08"/>
        <v>0</v>
      </c>
      <c r="P3390" s="10">
        <f t="shared" si="209"/>
        <v>29</v>
      </c>
      <c r="Q3390" s="13" t="s">
        <v>8323</v>
      </c>
      <c r="R3390" s="13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18.75" hidden="1" customHeight="1" x14ac:dyDescent="0.25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08"/>
        <v>0.01</v>
      </c>
      <c r="P3391" s="10">
        <f t="shared" si="209"/>
        <v>7.25</v>
      </c>
      <c r="Q3391" s="13" t="s">
        <v>8323</v>
      </c>
      <c r="R3391" s="13" t="s">
        <v>8326</v>
      </c>
      <c r="S3391" s="17">
        <f t="shared" si="210"/>
        <v>42417.675879629634</v>
      </c>
      <c r="T3391" s="17">
        <f t="shared" si="211"/>
        <v>42475.686111111107</v>
      </c>
    </row>
    <row r="3392" spans="1:20" ht="18.75" hidden="1" customHeight="1" x14ac:dyDescent="0.25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0.01</v>
      </c>
      <c r="P3392" s="10">
        <f t="shared" si="209"/>
        <v>28</v>
      </c>
      <c r="Q3392" s="13" t="s">
        <v>8308</v>
      </c>
      <c r="R3392" s="13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18.75" hidden="1" customHeight="1" x14ac:dyDescent="0.25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0.01</v>
      </c>
      <c r="P3393" s="10">
        <f t="shared" si="209"/>
        <v>14</v>
      </c>
      <c r="Q3393" s="13" t="s">
        <v>8311</v>
      </c>
      <c r="R3393" s="1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18.75" hidden="1" customHeight="1" x14ac:dyDescent="0.25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0.01</v>
      </c>
      <c r="P3394" s="10">
        <f t="shared" si="209"/>
        <v>6.75</v>
      </c>
      <c r="Q3394" s="13" t="s">
        <v>8323</v>
      </c>
      <c r="R3394" s="13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18.75" hidden="1" customHeight="1" x14ac:dyDescent="0.25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ROUND(E3395/D3395,2)</f>
        <v>0</v>
      </c>
      <c r="P3395" s="10">
        <f t="shared" ref="P3395:P3458" si="213">ROUND(E3395/L3395,2)</f>
        <v>13.01</v>
      </c>
      <c r="Q3395" s="13" t="s">
        <v>8319</v>
      </c>
      <c r="R3395" s="13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18.75" hidden="1" customHeight="1" x14ac:dyDescent="0.25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2"/>
        <v>0</v>
      </c>
      <c r="P3396" s="10">
        <f t="shared" si="213"/>
        <v>13</v>
      </c>
      <c r="Q3396" s="13" t="s">
        <v>8321</v>
      </c>
      <c r="R3396" s="13" t="s">
        <v>8339</v>
      </c>
      <c r="S3396" s="17">
        <f t="shared" si="214"/>
        <v>42038.824988425928</v>
      </c>
      <c r="T3396" s="17">
        <f t="shared" si="215"/>
        <v>42054.824988425928</v>
      </c>
    </row>
    <row r="3397" spans="1:20" ht="18.75" hidden="1" customHeight="1" x14ac:dyDescent="0.25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2"/>
        <v>0</v>
      </c>
      <c r="P3397" s="10">
        <f t="shared" si="213"/>
        <v>13</v>
      </c>
      <c r="Q3397" s="13" t="s">
        <v>8308</v>
      </c>
      <c r="R3397" s="13" t="s">
        <v>8342</v>
      </c>
      <c r="S3397" s="17">
        <f t="shared" si="214"/>
        <v>42446.780162037037</v>
      </c>
      <c r="T3397" s="17">
        <f t="shared" si="215"/>
        <v>42476.780162037037</v>
      </c>
    </row>
    <row r="3398" spans="1:20" ht="18.75" hidden="1" customHeight="1" x14ac:dyDescent="0.25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2"/>
        <v>0</v>
      </c>
      <c r="P3398" s="10">
        <f t="shared" si="213"/>
        <v>13</v>
      </c>
      <c r="Q3398" s="13" t="s">
        <v>8308</v>
      </c>
      <c r="R3398" s="13" t="s">
        <v>8310</v>
      </c>
      <c r="S3398" s="17">
        <f t="shared" si="214"/>
        <v>41855.784305555557</v>
      </c>
      <c r="T3398" s="17">
        <f t="shared" si="215"/>
        <v>41885.784305555557</v>
      </c>
    </row>
    <row r="3399" spans="1:20" ht="18.75" hidden="1" customHeight="1" x14ac:dyDescent="0.25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2"/>
        <v>0</v>
      </c>
      <c r="P3399" s="10">
        <f t="shared" si="213"/>
        <v>13</v>
      </c>
      <c r="Q3399" s="13" t="s">
        <v>8311</v>
      </c>
      <c r="R3399" s="13" t="s">
        <v>8348</v>
      </c>
      <c r="S3399" s="17">
        <f t="shared" si="214"/>
        <v>42604.239629629628</v>
      </c>
      <c r="T3399" s="17">
        <f t="shared" si="215"/>
        <v>42634.239629629628</v>
      </c>
    </row>
    <row r="3400" spans="1:20" ht="18.75" hidden="1" customHeight="1" x14ac:dyDescent="0.25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2"/>
        <v>0</v>
      </c>
      <c r="P3400" s="10">
        <f t="shared" si="213"/>
        <v>13</v>
      </c>
      <c r="Q3400" s="13" t="s">
        <v>8316</v>
      </c>
      <c r="R3400" s="13" t="s">
        <v>8344</v>
      </c>
      <c r="S3400" s="17">
        <f t="shared" si="214"/>
        <v>42529.969131944439</v>
      </c>
      <c r="T3400" s="17">
        <f t="shared" si="215"/>
        <v>42549.969131944439</v>
      </c>
    </row>
    <row r="3401" spans="1:20" ht="18.75" hidden="1" customHeight="1" x14ac:dyDescent="0.25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2"/>
        <v>0.01</v>
      </c>
      <c r="P3401" s="10">
        <f t="shared" si="213"/>
        <v>13</v>
      </c>
      <c r="Q3401" s="13" t="s">
        <v>8316</v>
      </c>
      <c r="R3401" s="13" t="s">
        <v>8334</v>
      </c>
      <c r="S3401" s="17">
        <f t="shared" si="214"/>
        <v>40710.731180555551</v>
      </c>
      <c r="T3401" s="17">
        <f t="shared" si="215"/>
        <v>40740.731180555551</v>
      </c>
    </row>
    <row r="3402" spans="1:20" ht="18.75" hidden="1" customHeight="1" x14ac:dyDescent="0.25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2"/>
        <v>0</v>
      </c>
      <c r="P3402" s="10">
        <f t="shared" si="213"/>
        <v>13</v>
      </c>
      <c r="Q3402" s="13" t="s">
        <v>8319</v>
      </c>
      <c r="R3402" s="13" t="s">
        <v>8345</v>
      </c>
      <c r="S3402" s="17">
        <f t="shared" si="214"/>
        <v>42180.18604166666</v>
      </c>
      <c r="T3402" s="17">
        <f t="shared" si="215"/>
        <v>42220.18604166666</v>
      </c>
    </row>
    <row r="3403" spans="1:20" ht="18.75" hidden="1" customHeight="1" x14ac:dyDescent="0.25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2"/>
        <v>0.02</v>
      </c>
      <c r="P3403" s="10">
        <f t="shared" si="213"/>
        <v>13</v>
      </c>
      <c r="Q3403" s="13" t="s">
        <v>8319</v>
      </c>
      <c r="R3403" s="13" t="s">
        <v>8345</v>
      </c>
      <c r="S3403" s="17">
        <f t="shared" si="214"/>
        <v>42382.906527777777</v>
      </c>
      <c r="T3403" s="17">
        <f t="shared" si="215"/>
        <v>42442.864861111113</v>
      </c>
    </row>
    <row r="3404" spans="1:20" ht="18.75" hidden="1" customHeight="1" x14ac:dyDescent="0.25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2"/>
        <v>0</v>
      </c>
      <c r="P3404" s="10">
        <f t="shared" si="213"/>
        <v>13</v>
      </c>
      <c r="Q3404" s="13" t="s">
        <v>8323</v>
      </c>
      <c r="R3404" s="13" t="s">
        <v>8324</v>
      </c>
      <c r="S3404" s="17">
        <f t="shared" si="214"/>
        <v>42062.680486111116</v>
      </c>
      <c r="T3404" s="17">
        <f t="shared" si="215"/>
        <v>42122.638819444444</v>
      </c>
    </row>
    <row r="3405" spans="1:20" ht="18.75" hidden="1" customHeight="1" x14ac:dyDescent="0.25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2"/>
        <v>0</v>
      </c>
      <c r="P3405" s="10">
        <f t="shared" si="213"/>
        <v>6.5</v>
      </c>
      <c r="Q3405" s="13" t="s">
        <v>8323</v>
      </c>
      <c r="R3405" s="13" t="s">
        <v>8324</v>
      </c>
      <c r="S3405" s="17">
        <f t="shared" si="214"/>
        <v>41977.780104166668</v>
      </c>
      <c r="T3405" s="17">
        <f t="shared" si="215"/>
        <v>42037.780104166668</v>
      </c>
    </row>
    <row r="3406" spans="1:20" ht="18.75" hidden="1" customHeight="1" x14ac:dyDescent="0.25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0</v>
      </c>
      <c r="P3406" s="10">
        <f t="shared" si="213"/>
        <v>13</v>
      </c>
      <c r="Q3406" s="13" t="s">
        <v>8323</v>
      </c>
      <c r="R3406" s="13" t="s">
        <v>8326</v>
      </c>
      <c r="S3406" s="17">
        <f t="shared" si="214"/>
        <v>41848.84002314815</v>
      </c>
      <c r="T3406" s="17">
        <f t="shared" si="215"/>
        <v>41883.84002314815</v>
      </c>
    </row>
    <row r="3407" spans="1:20" ht="18.75" hidden="1" customHeight="1" x14ac:dyDescent="0.25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2"/>
        <v>0.01</v>
      </c>
      <c r="P3407" s="10">
        <f t="shared" si="213"/>
        <v>13</v>
      </c>
      <c r="Q3407" s="13" t="s">
        <v>8323</v>
      </c>
      <c r="R3407" s="13" t="s">
        <v>8326</v>
      </c>
      <c r="S3407" s="17">
        <f t="shared" si="214"/>
        <v>42021.301192129627</v>
      </c>
      <c r="T3407" s="17">
        <f t="shared" si="215"/>
        <v>42051.301192129627</v>
      </c>
    </row>
    <row r="3408" spans="1:20" ht="18.75" hidden="1" customHeight="1" x14ac:dyDescent="0.25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2"/>
        <v>0</v>
      </c>
      <c r="P3408" s="10">
        <f t="shared" si="213"/>
        <v>25</v>
      </c>
      <c r="Q3408" s="13" t="s">
        <v>8321</v>
      </c>
      <c r="R3408" s="13" t="s">
        <v>8339</v>
      </c>
      <c r="S3408" s="17">
        <f t="shared" si="214"/>
        <v>40800.6403587963</v>
      </c>
      <c r="T3408" s="17">
        <f t="shared" si="215"/>
        <v>40860.682025462964</v>
      </c>
    </row>
    <row r="3409" spans="1:20" ht="18.75" hidden="1" customHeight="1" x14ac:dyDescent="0.25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2"/>
        <v>0</v>
      </c>
      <c r="P3409" s="10">
        <f t="shared" si="213"/>
        <v>12.5</v>
      </c>
      <c r="Q3409" s="13" t="s">
        <v>8321</v>
      </c>
      <c r="R3409" s="13" t="s">
        <v>8339</v>
      </c>
      <c r="S3409" s="17">
        <f t="shared" si="214"/>
        <v>41759.542534722219</v>
      </c>
      <c r="T3409" s="17">
        <f t="shared" si="215"/>
        <v>41791.166666666664</v>
      </c>
    </row>
    <row r="3410" spans="1:20" ht="18.75" hidden="1" customHeight="1" x14ac:dyDescent="0.25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2"/>
        <v>0.01</v>
      </c>
      <c r="P3410" s="10">
        <f t="shared" si="213"/>
        <v>25</v>
      </c>
      <c r="Q3410" s="13" t="s">
        <v>8308</v>
      </c>
      <c r="R3410" s="13" t="s">
        <v>8342</v>
      </c>
      <c r="S3410" s="17">
        <f t="shared" si="214"/>
        <v>42276.046689814815</v>
      </c>
      <c r="T3410" s="17">
        <f t="shared" si="215"/>
        <v>42306.046689814815</v>
      </c>
    </row>
    <row r="3411" spans="1:20" ht="18.75" hidden="1" customHeight="1" x14ac:dyDescent="0.25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2"/>
        <v>0</v>
      </c>
      <c r="P3411" s="10">
        <f t="shared" si="213"/>
        <v>25</v>
      </c>
      <c r="Q3411" s="13" t="s">
        <v>8327</v>
      </c>
      <c r="R3411" s="13" t="s">
        <v>8350</v>
      </c>
      <c r="S3411" s="17">
        <f t="shared" si="214"/>
        <v>41124.479722222226</v>
      </c>
      <c r="T3411" s="17">
        <f t="shared" si="215"/>
        <v>41154.479722222226</v>
      </c>
    </row>
    <row r="3412" spans="1:20" ht="18.75" hidden="1" customHeight="1" x14ac:dyDescent="0.25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2"/>
        <v>0.13</v>
      </c>
      <c r="P3412" s="10">
        <f t="shared" si="213"/>
        <v>12.5</v>
      </c>
      <c r="Q3412" s="13" t="s">
        <v>8316</v>
      </c>
      <c r="R3412" s="13" t="s">
        <v>8334</v>
      </c>
      <c r="S3412" s="17">
        <f t="shared" si="214"/>
        <v>42440.820277777777</v>
      </c>
      <c r="T3412" s="17">
        <f t="shared" si="215"/>
        <v>42470.778611111105</v>
      </c>
    </row>
    <row r="3413" spans="1:20" ht="18.75" hidden="1" customHeight="1" x14ac:dyDescent="0.25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2"/>
        <v>0.01</v>
      </c>
      <c r="P3413" s="10">
        <f t="shared" si="213"/>
        <v>25</v>
      </c>
      <c r="Q3413" s="13" t="s">
        <v>8316</v>
      </c>
      <c r="R3413" s="13" t="s">
        <v>8334</v>
      </c>
      <c r="S3413" s="17">
        <f t="shared" si="214"/>
        <v>42107.836435185185</v>
      </c>
      <c r="T3413" s="17">
        <f t="shared" si="215"/>
        <v>42137.836435185185</v>
      </c>
    </row>
    <row r="3414" spans="1:20" ht="18.75" hidden="1" customHeight="1" x14ac:dyDescent="0.25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2"/>
        <v>0</v>
      </c>
      <c r="P3414" s="10">
        <f t="shared" si="213"/>
        <v>25</v>
      </c>
      <c r="Q3414" s="13" t="s">
        <v>8319</v>
      </c>
      <c r="R3414" s="13" t="s">
        <v>8345</v>
      </c>
      <c r="S3414" s="17">
        <f t="shared" si="214"/>
        <v>41938.804710648146</v>
      </c>
      <c r="T3414" s="17">
        <f t="shared" si="215"/>
        <v>41956.846377314811</v>
      </c>
    </row>
    <row r="3415" spans="1:20" ht="18.75" hidden="1" customHeight="1" x14ac:dyDescent="0.25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2"/>
        <v>0.01</v>
      </c>
      <c r="P3415" s="10">
        <f t="shared" si="213"/>
        <v>25</v>
      </c>
      <c r="Q3415" s="13" t="s">
        <v>8327</v>
      </c>
      <c r="R3415" s="13" t="s">
        <v>8354</v>
      </c>
      <c r="S3415" s="17">
        <f t="shared" si="214"/>
        <v>40985.459803240738</v>
      </c>
      <c r="T3415" s="17">
        <f t="shared" si="215"/>
        <v>41015.666666666664</v>
      </c>
    </row>
    <row r="3416" spans="1:20" ht="18.75" hidden="1" customHeight="1" x14ac:dyDescent="0.25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2"/>
        <v>0.02</v>
      </c>
      <c r="P3416" s="10">
        <f t="shared" si="213"/>
        <v>6.25</v>
      </c>
      <c r="Q3416" s="13" t="s">
        <v>8313</v>
      </c>
      <c r="R3416" s="13" t="s">
        <v>8314</v>
      </c>
      <c r="S3416" s="17">
        <f t="shared" si="214"/>
        <v>41820.752268518518</v>
      </c>
      <c r="T3416" s="17">
        <f t="shared" si="215"/>
        <v>41850.752268518518</v>
      </c>
    </row>
    <row r="3417" spans="1:20" ht="18.75" hidden="1" customHeight="1" x14ac:dyDescent="0.25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2"/>
        <v>0</v>
      </c>
      <c r="P3417" s="10">
        <f t="shared" si="213"/>
        <v>25</v>
      </c>
      <c r="Q3417" s="13" t="s">
        <v>8313</v>
      </c>
      <c r="R3417" s="13" t="s">
        <v>8353</v>
      </c>
      <c r="S3417" s="17">
        <f t="shared" si="214"/>
        <v>42206.763217592597</v>
      </c>
      <c r="T3417" s="17">
        <f t="shared" si="215"/>
        <v>42236.763217592597</v>
      </c>
    </row>
    <row r="3418" spans="1:20" ht="18.75" hidden="1" customHeight="1" x14ac:dyDescent="0.25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2"/>
        <v>0</v>
      </c>
      <c r="P3418" s="10">
        <f t="shared" si="213"/>
        <v>25</v>
      </c>
      <c r="Q3418" s="13" t="s">
        <v>8316</v>
      </c>
      <c r="R3418" s="13" t="s">
        <v>8334</v>
      </c>
      <c r="S3418" s="17">
        <f t="shared" si="214"/>
        <v>41843.772789351853</v>
      </c>
      <c r="T3418" s="17">
        <f t="shared" si="215"/>
        <v>41903.772789351853</v>
      </c>
    </row>
    <row r="3419" spans="1:20" ht="18.75" hidden="1" customHeight="1" x14ac:dyDescent="0.25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2"/>
        <v>0.05</v>
      </c>
      <c r="P3419" s="10">
        <f t="shared" si="213"/>
        <v>8.33</v>
      </c>
      <c r="Q3419" s="13" t="s">
        <v>8316</v>
      </c>
      <c r="R3419" s="13" t="s">
        <v>8334</v>
      </c>
      <c r="S3419" s="17">
        <f t="shared" si="214"/>
        <v>42167.207071759258</v>
      </c>
      <c r="T3419" s="17">
        <f t="shared" si="215"/>
        <v>42197.207071759258</v>
      </c>
    </row>
    <row r="3420" spans="1:20" ht="18.75" hidden="1" customHeight="1" x14ac:dyDescent="0.25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2"/>
        <v>0</v>
      </c>
      <c r="P3420" s="10">
        <f t="shared" si="213"/>
        <v>25</v>
      </c>
      <c r="Q3420" s="13" t="s">
        <v>8308</v>
      </c>
      <c r="R3420" s="13" t="s">
        <v>8342</v>
      </c>
      <c r="S3420" s="17">
        <f t="shared" si="214"/>
        <v>41954.722916666666</v>
      </c>
      <c r="T3420" s="17">
        <f t="shared" si="215"/>
        <v>42014.722916666666</v>
      </c>
    </row>
    <row r="3421" spans="1:20" ht="18.75" hidden="1" customHeight="1" x14ac:dyDescent="0.25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2"/>
        <v>0</v>
      </c>
      <c r="P3421" s="10">
        <f t="shared" si="213"/>
        <v>25</v>
      </c>
      <c r="Q3421" s="13" t="s">
        <v>8308</v>
      </c>
      <c r="R3421" s="13" t="s">
        <v>8342</v>
      </c>
      <c r="S3421" s="17">
        <f t="shared" si="214"/>
        <v>42064.794490740736</v>
      </c>
      <c r="T3421" s="17">
        <f t="shared" si="215"/>
        <v>42094.752824074079</v>
      </c>
    </row>
    <row r="3422" spans="1:20" ht="18.75" hidden="1" customHeight="1" x14ac:dyDescent="0.25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2"/>
        <v>0.01</v>
      </c>
      <c r="P3422" s="10">
        <f t="shared" si="213"/>
        <v>8.33</v>
      </c>
      <c r="Q3422" s="13" t="s">
        <v>8319</v>
      </c>
      <c r="R3422" s="13" t="s">
        <v>8345</v>
      </c>
      <c r="S3422" s="17">
        <f t="shared" si="214"/>
        <v>41760.10974537037</v>
      </c>
      <c r="T3422" s="17">
        <f t="shared" si="215"/>
        <v>41790.979166666664</v>
      </c>
    </row>
    <row r="3423" spans="1:20" ht="18.75" hidden="1" customHeight="1" x14ac:dyDescent="0.25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2"/>
        <v>0.01</v>
      </c>
      <c r="P3423" s="10">
        <f t="shared" si="213"/>
        <v>25</v>
      </c>
      <c r="Q3423" s="13" t="s">
        <v>8319</v>
      </c>
      <c r="R3423" s="13" t="s">
        <v>8345</v>
      </c>
      <c r="S3423" s="17">
        <f t="shared" si="214"/>
        <v>42058.334027777775</v>
      </c>
      <c r="T3423" s="17">
        <f t="shared" si="215"/>
        <v>42088.292361111111</v>
      </c>
    </row>
    <row r="3424" spans="1:20" ht="18.75" hidden="1" customHeight="1" x14ac:dyDescent="0.25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2"/>
        <v>0.01</v>
      </c>
      <c r="P3424" s="10">
        <f t="shared" si="213"/>
        <v>25</v>
      </c>
      <c r="Q3424" s="13" t="s">
        <v>8311</v>
      </c>
      <c r="R3424" s="13" t="s">
        <v>8356</v>
      </c>
      <c r="S3424" s="17">
        <f t="shared" si="214"/>
        <v>40927.036979166667</v>
      </c>
      <c r="T3424" s="17">
        <f t="shared" si="215"/>
        <v>40986.995312500003</v>
      </c>
    </row>
    <row r="3425" spans="1:20" ht="18.75" hidden="1" customHeight="1" x14ac:dyDescent="0.25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2"/>
        <v>0.01</v>
      </c>
      <c r="P3425" s="10">
        <f t="shared" si="213"/>
        <v>12.5</v>
      </c>
      <c r="Q3425" s="13" t="s">
        <v>8323</v>
      </c>
      <c r="R3425" s="13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t="18.75" hidden="1" customHeight="1" x14ac:dyDescent="0.25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2"/>
        <v>0</v>
      </c>
      <c r="P3426" s="10">
        <f t="shared" si="213"/>
        <v>25</v>
      </c>
      <c r="Q3426" s="13" t="s">
        <v>8323</v>
      </c>
      <c r="R3426" s="13" t="s">
        <v>8326</v>
      </c>
      <c r="S3426" s="17">
        <f t="shared" si="214"/>
        <v>42210.439768518518</v>
      </c>
      <c r="T3426" s="17">
        <f t="shared" si="215"/>
        <v>42240.439768518518</v>
      </c>
    </row>
    <row r="3427" spans="1:20" ht="18.75" hidden="1" customHeight="1" x14ac:dyDescent="0.25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2"/>
        <v>0.03</v>
      </c>
      <c r="P3427" s="10">
        <f t="shared" si="213"/>
        <v>12.5</v>
      </c>
      <c r="Q3427" s="13" t="s">
        <v>8323</v>
      </c>
      <c r="R3427" s="13" t="s">
        <v>8324</v>
      </c>
      <c r="S3427" s="17">
        <f t="shared" si="214"/>
        <v>42297.823113425926</v>
      </c>
      <c r="T3427" s="17">
        <f t="shared" si="215"/>
        <v>42327.864780092597</v>
      </c>
    </row>
    <row r="3428" spans="1:20" ht="18.75" hidden="1" customHeight="1" x14ac:dyDescent="0.25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2"/>
        <v>0</v>
      </c>
      <c r="P3428" s="10">
        <f t="shared" si="213"/>
        <v>25</v>
      </c>
      <c r="Q3428" s="13" t="s">
        <v>8323</v>
      </c>
      <c r="R3428" s="13" t="s">
        <v>8324</v>
      </c>
      <c r="S3428" s="17">
        <f t="shared" si="214"/>
        <v>42207.795787037037</v>
      </c>
      <c r="T3428" s="17">
        <f t="shared" si="215"/>
        <v>42267.795787037037</v>
      </c>
    </row>
    <row r="3429" spans="1:20" ht="18.75" customHeight="1" x14ac:dyDescent="0.25">
      <c r="A3429">
        <v>3201</v>
      </c>
      <c r="B3429" s="3" t="s">
        <v>3201</v>
      </c>
      <c r="C3429" s="3" t="s">
        <v>7311</v>
      </c>
      <c r="D3429" s="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2"/>
        <v>0.01</v>
      </c>
      <c r="P3429" s="10">
        <f t="shared" si="213"/>
        <v>12.5</v>
      </c>
      <c r="Q3429" s="13" t="s">
        <v>8323</v>
      </c>
      <c r="R3429" s="13" t="s">
        <v>8335</v>
      </c>
      <c r="S3429" s="17">
        <f t="shared" si="214"/>
        <v>41861.767094907409</v>
      </c>
      <c r="T3429" s="17">
        <f t="shared" si="215"/>
        <v>41882.767094907409</v>
      </c>
    </row>
    <row r="3430" spans="1:20" ht="18.75" hidden="1" customHeight="1" x14ac:dyDescent="0.25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2"/>
        <v>0.01</v>
      </c>
      <c r="P3430" s="10">
        <f t="shared" si="213"/>
        <v>25</v>
      </c>
      <c r="Q3430" s="13" t="s">
        <v>8323</v>
      </c>
      <c r="R3430" s="13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18.75" hidden="1" customHeight="1" x14ac:dyDescent="0.25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2"/>
        <v>0.03</v>
      </c>
      <c r="P3431" s="10">
        <f t="shared" si="213"/>
        <v>25</v>
      </c>
      <c r="Q3431" s="13" t="s">
        <v>8323</v>
      </c>
      <c r="R3431" s="13" t="s">
        <v>8326</v>
      </c>
      <c r="S3431" s="17">
        <f t="shared" si="214"/>
        <v>42059.970729166671</v>
      </c>
      <c r="T3431" s="17">
        <f t="shared" si="215"/>
        <v>42089.929062499999</v>
      </c>
    </row>
    <row r="3432" spans="1:20" ht="18.75" hidden="1" customHeight="1" x14ac:dyDescent="0.25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2"/>
        <v>0.05</v>
      </c>
      <c r="P3432" s="10">
        <f t="shared" si="213"/>
        <v>25</v>
      </c>
      <c r="Q3432" s="13" t="s">
        <v>8323</v>
      </c>
      <c r="R3432" s="13" t="s">
        <v>8335</v>
      </c>
      <c r="S3432" s="17">
        <f t="shared" si="214"/>
        <v>42756.018506944441</v>
      </c>
      <c r="T3432" s="17">
        <f t="shared" si="215"/>
        <v>42786.018506944441</v>
      </c>
    </row>
    <row r="3433" spans="1:20" ht="18.75" hidden="1" customHeight="1" x14ac:dyDescent="0.25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2"/>
        <v>0.01</v>
      </c>
      <c r="P3433" s="10">
        <f t="shared" si="213"/>
        <v>25</v>
      </c>
      <c r="Q3433" s="13" t="s">
        <v>8323</v>
      </c>
      <c r="R3433" s="13" t="s">
        <v>8326</v>
      </c>
      <c r="S3433" s="17">
        <f t="shared" si="214"/>
        <v>42317.826377314821</v>
      </c>
      <c r="T3433" s="17">
        <f t="shared" si="215"/>
        <v>42357.826377314821</v>
      </c>
    </row>
    <row r="3434" spans="1:20" ht="18.75" hidden="1" customHeight="1" x14ac:dyDescent="0.25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2"/>
        <v>0.01</v>
      </c>
      <c r="P3434" s="10">
        <f t="shared" si="213"/>
        <v>12.5</v>
      </c>
      <c r="Q3434" s="13" t="s">
        <v>8323</v>
      </c>
      <c r="R3434" s="13" t="s">
        <v>8326</v>
      </c>
      <c r="S3434" s="17">
        <f t="shared" si="214"/>
        <v>41830.267407407409</v>
      </c>
      <c r="T3434" s="17">
        <f t="shared" si="215"/>
        <v>41860.267407407409</v>
      </c>
    </row>
    <row r="3435" spans="1:20" ht="18.75" hidden="1" customHeight="1" x14ac:dyDescent="0.25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2"/>
        <v>0.01</v>
      </c>
      <c r="P3435" s="10">
        <f t="shared" si="213"/>
        <v>25</v>
      </c>
      <c r="Q3435" s="13" t="s">
        <v>8323</v>
      </c>
      <c r="R3435" s="13" t="s">
        <v>8326</v>
      </c>
      <c r="S3435" s="17">
        <f t="shared" si="214"/>
        <v>42439.702314814815</v>
      </c>
      <c r="T3435" s="17">
        <f t="shared" si="215"/>
        <v>42468.774305555555</v>
      </c>
    </row>
    <row r="3436" spans="1:20" ht="18.75" hidden="1" customHeight="1" x14ac:dyDescent="0.25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2"/>
        <v>0</v>
      </c>
      <c r="P3436" s="10">
        <f t="shared" si="213"/>
        <v>25</v>
      </c>
      <c r="Q3436" s="13" t="s">
        <v>8323</v>
      </c>
      <c r="R3436" s="13" t="s">
        <v>8326</v>
      </c>
      <c r="S3436" s="17">
        <f t="shared" si="214"/>
        <v>42243.790393518517</v>
      </c>
      <c r="T3436" s="17">
        <f t="shared" si="215"/>
        <v>42303.790393518517</v>
      </c>
    </row>
    <row r="3437" spans="1:20" ht="18.75" hidden="1" customHeight="1" x14ac:dyDescent="0.25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2"/>
        <v>0</v>
      </c>
      <c r="P3437" s="10">
        <f t="shared" si="213"/>
        <v>25</v>
      </c>
      <c r="Q3437" s="13" t="s">
        <v>8323</v>
      </c>
      <c r="R3437" s="13" t="s">
        <v>8326</v>
      </c>
      <c r="S3437" s="17">
        <f t="shared" si="214"/>
        <v>42479.039212962962</v>
      </c>
      <c r="T3437" s="17">
        <f t="shared" si="215"/>
        <v>42509.039212962962</v>
      </c>
    </row>
    <row r="3438" spans="1:20" ht="18.75" hidden="1" customHeight="1" x14ac:dyDescent="0.25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2"/>
        <v>0.02</v>
      </c>
      <c r="P3438" s="10">
        <f t="shared" si="213"/>
        <v>4.8</v>
      </c>
      <c r="Q3438" s="13" t="s">
        <v>8321</v>
      </c>
      <c r="R3438" s="13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18.75" hidden="1" customHeight="1" x14ac:dyDescent="0.25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2"/>
        <v>0</v>
      </c>
      <c r="P3439" s="10">
        <f t="shared" si="213"/>
        <v>2.67</v>
      </c>
      <c r="Q3439" s="13" t="s">
        <v>8323</v>
      </c>
      <c r="R3439" s="13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18.75" hidden="1" customHeight="1" x14ac:dyDescent="0.25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0.05</v>
      </c>
      <c r="P3440" s="10">
        <f t="shared" si="213"/>
        <v>5.75</v>
      </c>
      <c r="Q3440" s="13" t="s">
        <v>8323</v>
      </c>
      <c r="R3440" s="13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18.75" hidden="1" customHeight="1" x14ac:dyDescent="0.25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0.02</v>
      </c>
      <c r="P3441" s="10">
        <f t="shared" si="213"/>
        <v>5.75</v>
      </c>
      <c r="Q3441" s="13" t="s">
        <v>8323</v>
      </c>
      <c r="R3441" s="13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t="18.75" hidden="1" customHeight="1" x14ac:dyDescent="0.25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2"/>
        <v>0.01</v>
      </c>
      <c r="P3442" s="10">
        <f t="shared" si="213"/>
        <v>22</v>
      </c>
      <c r="Q3442" s="13" t="s">
        <v>8327</v>
      </c>
      <c r="R3442" s="13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18.75" hidden="1" customHeight="1" x14ac:dyDescent="0.25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2"/>
        <v>0</v>
      </c>
      <c r="P3443" s="10">
        <f t="shared" si="213"/>
        <v>7.33</v>
      </c>
      <c r="Q3443" s="13" t="s">
        <v>8323</v>
      </c>
      <c r="R3443" s="13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18.75" hidden="1" customHeight="1" x14ac:dyDescent="0.25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2"/>
        <v>0.01</v>
      </c>
      <c r="P3444" s="10">
        <f t="shared" si="213"/>
        <v>7</v>
      </c>
      <c r="Q3444" s="13" t="s">
        <v>8311</v>
      </c>
      <c r="R3444" s="13" t="s">
        <v>8352</v>
      </c>
      <c r="S3444" s="17">
        <f t="shared" si="214"/>
        <v>41456.981215277774</v>
      </c>
      <c r="T3444" s="17">
        <f t="shared" si="215"/>
        <v>41486.981215277774</v>
      </c>
    </row>
    <row r="3445" spans="1:20" ht="18.75" hidden="1" customHeight="1" x14ac:dyDescent="0.25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2"/>
        <v>0</v>
      </c>
      <c r="P3445" s="10">
        <f t="shared" si="213"/>
        <v>10.5</v>
      </c>
      <c r="Q3445" s="13" t="s">
        <v>8327</v>
      </c>
      <c r="R3445" s="13" t="s">
        <v>8350</v>
      </c>
      <c r="S3445" s="17">
        <f t="shared" si="214"/>
        <v>42429.84956018519</v>
      </c>
      <c r="T3445" s="17">
        <f t="shared" si="215"/>
        <v>42459.807893518519</v>
      </c>
    </row>
    <row r="3446" spans="1:20" ht="18.75" hidden="1" customHeight="1" x14ac:dyDescent="0.25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2"/>
        <v>0.01</v>
      </c>
      <c r="P3446" s="10">
        <f t="shared" si="213"/>
        <v>3</v>
      </c>
      <c r="Q3446" s="13" t="s">
        <v>8316</v>
      </c>
      <c r="R3446" s="13" t="s">
        <v>8334</v>
      </c>
      <c r="S3446" s="17">
        <f t="shared" si="214"/>
        <v>41250.025902777779</v>
      </c>
      <c r="T3446" s="17">
        <f t="shared" si="215"/>
        <v>41280.025902777779</v>
      </c>
    </row>
    <row r="3447" spans="1:20" ht="18.75" hidden="1" customHeight="1" x14ac:dyDescent="0.25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2"/>
        <v>0</v>
      </c>
      <c r="P3447" s="10">
        <f t="shared" si="213"/>
        <v>10.5</v>
      </c>
      <c r="Q3447" s="13" t="s">
        <v>8316</v>
      </c>
      <c r="R3447" s="13" t="s">
        <v>8344</v>
      </c>
      <c r="S3447" s="17">
        <f t="shared" si="214"/>
        <v>42496.264965277776</v>
      </c>
      <c r="T3447" s="17">
        <f t="shared" si="215"/>
        <v>42526.264965277776</v>
      </c>
    </row>
    <row r="3448" spans="1:20" ht="18.75" hidden="1" customHeight="1" x14ac:dyDescent="0.25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2"/>
        <v>0.01</v>
      </c>
      <c r="P3448" s="10">
        <f t="shared" si="213"/>
        <v>10.5</v>
      </c>
      <c r="Q3448" s="13" t="s">
        <v>8319</v>
      </c>
      <c r="R3448" s="13" t="s">
        <v>8345</v>
      </c>
      <c r="S3448" s="17">
        <f t="shared" si="214"/>
        <v>42382.130833333329</v>
      </c>
      <c r="T3448" s="17">
        <f t="shared" si="215"/>
        <v>42412.130833333329</v>
      </c>
    </row>
    <row r="3449" spans="1:20" ht="18.75" hidden="1" customHeight="1" x14ac:dyDescent="0.25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2"/>
        <v>0.01</v>
      </c>
      <c r="P3449" s="10">
        <f t="shared" si="213"/>
        <v>7</v>
      </c>
      <c r="Q3449" s="13" t="s">
        <v>8323</v>
      </c>
      <c r="R3449" s="13" t="s">
        <v>8326</v>
      </c>
      <c r="S3449" s="17">
        <f t="shared" si="214"/>
        <v>41831.742962962962</v>
      </c>
      <c r="T3449" s="17">
        <f t="shared" si="215"/>
        <v>41860.125</v>
      </c>
    </row>
    <row r="3450" spans="1:20" ht="18.75" hidden="1" customHeight="1" x14ac:dyDescent="0.25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2"/>
        <v>0</v>
      </c>
      <c r="P3450" s="10">
        <f t="shared" si="213"/>
        <v>10.5</v>
      </c>
      <c r="Q3450" s="13" t="s">
        <v>8323</v>
      </c>
      <c r="R3450" s="13" t="s">
        <v>8326</v>
      </c>
      <c r="S3450" s="17">
        <f t="shared" si="214"/>
        <v>41745.891319444447</v>
      </c>
      <c r="T3450" s="17">
        <f t="shared" si="215"/>
        <v>41767.891319444447</v>
      </c>
    </row>
    <row r="3451" spans="1:20" ht="18.75" hidden="1" customHeight="1" x14ac:dyDescent="0.25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2"/>
        <v>0</v>
      </c>
      <c r="P3451" s="10">
        <f t="shared" si="213"/>
        <v>10.5</v>
      </c>
      <c r="Q3451" s="13" t="s">
        <v>8323</v>
      </c>
      <c r="R3451" s="13" t="s">
        <v>8326</v>
      </c>
      <c r="S3451" s="17">
        <f t="shared" si="214"/>
        <v>42559.474004629628</v>
      </c>
      <c r="T3451" s="17">
        <f t="shared" si="215"/>
        <v>42619.474004629628</v>
      </c>
    </row>
    <row r="3452" spans="1:20" ht="18.75" hidden="1" customHeight="1" x14ac:dyDescent="0.25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0</v>
      </c>
      <c r="P3452" s="10">
        <f t="shared" si="213"/>
        <v>7</v>
      </c>
      <c r="Q3452" s="13" t="s">
        <v>8323</v>
      </c>
      <c r="R3452" s="13" t="s">
        <v>8326</v>
      </c>
      <c r="S3452" s="17">
        <f t="shared" si="214"/>
        <v>41995.084074074075</v>
      </c>
      <c r="T3452" s="17">
        <f t="shared" si="215"/>
        <v>42024.802777777775</v>
      </c>
    </row>
    <row r="3453" spans="1:20" ht="18.75" hidden="1" customHeight="1" x14ac:dyDescent="0.25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2"/>
        <v>0</v>
      </c>
      <c r="P3453" s="10">
        <f t="shared" si="213"/>
        <v>20</v>
      </c>
      <c r="Q3453" s="13" t="s">
        <v>8321</v>
      </c>
      <c r="R3453" s="13" t="s">
        <v>8325</v>
      </c>
      <c r="S3453" s="17">
        <f t="shared" si="214"/>
        <v>42202.594293981485</v>
      </c>
      <c r="T3453" s="17">
        <f t="shared" si="215"/>
        <v>42232.587974537033</v>
      </c>
    </row>
    <row r="3454" spans="1:20" ht="18.75" hidden="1" customHeight="1" x14ac:dyDescent="0.25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2"/>
        <v>0.01</v>
      </c>
      <c r="P3454" s="10">
        <f t="shared" si="213"/>
        <v>20</v>
      </c>
      <c r="Q3454" s="13" t="s">
        <v>8308</v>
      </c>
      <c r="R3454" s="13" t="s">
        <v>8342</v>
      </c>
      <c r="S3454" s="17">
        <f t="shared" si="214"/>
        <v>42340.847361111111</v>
      </c>
      <c r="T3454" s="17">
        <f t="shared" si="215"/>
        <v>42370.847361111111</v>
      </c>
    </row>
    <row r="3455" spans="1:20" ht="18.75" hidden="1" customHeight="1" x14ac:dyDescent="0.25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2"/>
        <v>0</v>
      </c>
      <c r="P3455" s="10">
        <f t="shared" si="213"/>
        <v>10</v>
      </c>
      <c r="Q3455" s="13" t="s">
        <v>8308</v>
      </c>
      <c r="R3455" s="13" t="s">
        <v>8342</v>
      </c>
      <c r="S3455" s="17">
        <f t="shared" si="214"/>
        <v>42545.705266203702</v>
      </c>
      <c r="T3455" s="17">
        <f t="shared" si="215"/>
        <v>42582.666666666672</v>
      </c>
    </row>
    <row r="3456" spans="1:20" ht="18.75" hidden="1" customHeight="1" x14ac:dyDescent="0.25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2"/>
        <v>0.01</v>
      </c>
      <c r="P3456" s="10">
        <f t="shared" si="213"/>
        <v>10</v>
      </c>
      <c r="Q3456" s="13" t="s">
        <v>8327</v>
      </c>
      <c r="R3456" s="13" t="s">
        <v>8328</v>
      </c>
      <c r="S3456" s="17">
        <f t="shared" si="214"/>
        <v>40981.802615740737</v>
      </c>
      <c r="T3456" s="17">
        <f t="shared" si="215"/>
        <v>41041.104861111111</v>
      </c>
    </row>
    <row r="3457" spans="1:20" ht="18.75" hidden="1" customHeight="1" x14ac:dyDescent="0.25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2"/>
        <v>0.01</v>
      </c>
      <c r="P3457" s="10">
        <f t="shared" si="213"/>
        <v>20</v>
      </c>
      <c r="Q3457" s="13" t="s">
        <v>8316</v>
      </c>
      <c r="R3457" s="13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18.75" hidden="1" customHeight="1" x14ac:dyDescent="0.25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2"/>
        <v>0.04</v>
      </c>
      <c r="P3458" s="10">
        <f t="shared" si="213"/>
        <v>20</v>
      </c>
      <c r="Q3458" s="13" t="s">
        <v>8313</v>
      </c>
      <c r="R3458" s="13" t="s">
        <v>8355</v>
      </c>
      <c r="S3458" s="17">
        <f t="shared" si="214"/>
        <v>42170.996527777781</v>
      </c>
      <c r="T3458" s="17">
        <f t="shared" si="215"/>
        <v>42185.996527777781</v>
      </c>
    </row>
    <row r="3459" spans="1:20" ht="18.75" hidden="1" customHeight="1" x14ac:dyDescent="0.25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ROUND(E3459/D3459,2)</f>
        <v>0</v>
      </c>
      <c r="P3459" s="10">
        <f t="shared" ref="P3459:P3522" si="217">ROUND(E3459/L3459,2)</f>
        <v>20</v>
      </c>
      <c r="Q3459" s="13" t="s">
        <v>8327</v>
      </c>
      <c r="R3459" s="13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18.75" hidden="1" customHeight="1" x14ac:dyDescent="0.25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6"/>
        <v>0</v>
      </c>
      <c r="P3460" s="10">
        <f t="shared" si="217"/>
        <v>20</v>
      </c>
      <c r="Q3460" s="13" t="s">
        <v>8323</v>
      </c>
      <c r="R3460" s="13" t="s">
        <v>8326</v>
      </c>
      <c r="S3460" s="17">
        <f t="shared" si="218"/>
        <v>41831.675034722226</v>
      </c>
      <c r="T3460" s="17">
        <f t="shared" si="219"/>
        <v>41891.675034722226</v>
      </c>
    </row>
    <row r="3461" spans="1:20" ht="18.75" hidden="1" customHeight="1" x14ac:dyDescent="0.25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6"/>
        <v>0</v>
      </c>
      <c r="P3461" s="10">
        <f t="shared" si="217"/>
        <v>20</v>
      </c>
      <c r="Q3461" s="13" t="s">
        <v>8323</v>
      </c>
      <c r="R3461" s="13" t="s">
        <v>8326</v>
      </c>
      <c r="S3461" s="17">
        <f t="shared" si="218"/>
        <v>41929.266215277778</v>
      </c>
      <c r="T3461" s="17">
        <f t="shared" si="219"/>
        <v>41968.823611111111</v>
      </c>
    </row>
    <row r="3462" spans="1:20" ht="18.75" hidden="1" customHeight="1" x14ac:dyDescent="0.25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6"/>
        <v>0.13</v>
      </c>
      <c r="P3462" s="10">
        <f t="shared" si="217"/>
        <v>10</v>
      </c>
      <c r="Q3462" s="13" t="s">
        <v>8323</v>
      </c>
      <c r="R3462" s="13" t="s">
        <v>8326</v>
      </c>
      <c r="S3462" s="17">
        <f t="shared" si="218"/>
        <v>42122.693159722221</v>
      </c>
      <c r="T3462" s="17">
        <f t="shared" si="219"/>
        <v>42152.693159722221</v>
      </c>
    </row>
    <row r="3463" spans="1:20" ht="18.75" hidden="1" customHeight="1" x14ac:dyDescent="0.25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6"/>
        <v>0</v>
      </c>
      <c r="P3463" s="10">
        <f t="shared" si="217"/>
        <v>10</v>
      </c>
      <c r="Q3463" s="13" t="s">
        <v>8323</v>
      </c>
      <c r="R3463" s="13" t="s">
        <v>8326</v>
      </c>
      <c r="S3463" s="17">
        <f t="shared" si="218"/>
        <v>42065.190694444449</v>
      </c>
      <c r="T3463" s="17">
        <f t="shared" si="219"/>
        <v>42090.149027777778</v>
      </c>
    </row>
    <row r="3464" spans="1:20" ht="18.75" hidden="1" customHeight="1" x14ac:dyDescent="0.25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6"/>
        <v>0</v>
      </c>
      <c r="P3464" s="10">
        <f t="shared" si="217"/>
        <v>20</v>
      </c>
      <c r="Q3464" s="13" t="s">
        <v>8323</v>
      </c>
      <c r="R3464" s="13" t="s">
        <v>8326</v>
      </c>
      <c r="S3464" s="17">
        <f t="shared" si="218"/>
        <v>42039.194988425923</v>
      </c>
      <c r="T3464" s="17">
        <f t="shared" si="219"/>
        <v>42099.153321759266</v>
      </c>
    </row>
    <row r="3465" spans="1:20" ht="18.75" hidden="1" customHeight="1" x14ac:dyDescent="0.25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 s="10">
        <f t="shared" si="217"/>
        <v>3.8</v>
      </c>
      <c r="Q3465" s="13" t="s">
        <v>8308</v>
      </c>
      <c r="R3465" s="13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18.75" hidden="1" customHeight="1" x14ac:dyDescent="0.25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0.08</v>
      </c>
      <c r="P3466" s="10">
        <f t="shared" si="217"/>
        <v>4.75</v>
      </c>
      <c r="Q3466" s="13" t="s">
        <v>8323</v>
      </c>
      <c r="R3466" s="13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t="18.75" hidden="1" customHeight="1" x14ac:dyDescent="0.25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 s="10">
        <f t="shared" si="217"/>
        <v>3</v>
      </c>
      <c r="Q3467" s="13" t="s">
        <v>8308</v>
      </c>
      <c r="R3467" s="13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18.75" hidden="1" customHeight="1" x14ac:dyDescent="0.25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 s="10">
        <f t="shared" si="217"/>
        <v>18</v>
      </c>
      <c r="Q3468" s="13" t="s">
        <v>8327</v>
      </c>
      <c r="R3468" s="13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18.75" hidden="1" customHeight="1" x14ac:dyDescent="0.25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 s="10">
        <f t="shared" si="217"/>
        <v>5.67</v>
      </c>
      <c r="Q3469" s="13" t="s">
        <v>8321</v>
      </c>
      <c r="R3469" s="13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18.75" hidden="1" customHeight="1" x14ac:dyDescent="0.25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 s="10">
        <f t="shared" si="217"/>
        <v>5.67</v>
      </c>
      <c r="Q3470" s="13" t="s">
        <v>8319</v>
      </c>
      <c r="R3470" s="13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18.75" hidden="1" customHeight="1" x14ac:dyDescent="0.25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6"/>
        <v>0.02</v>
      </c>
      <c r="P3471" s="10">
        <f t="shared" si="217"/>
        <v>5.33</v>
      </c>
      <c r="Q3471" s="13" t="s">
        <v>8316</v>
      </c>
      <c r="R3471" s="13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18.75" hidden="1" customHeight="1" x14ac:dyDescent="0.25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6"/>
        <v>0</v>
      </c>
      <c r="P3472" s="10">
        <f t="shared" si="217"/>
        <v>16</v>
      </c>
      <c r="Q3472" s="13" t="s">
        <v>8323</v>
      </c>
      <c r="R3472" s="13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18.75" hidden="1" customHeight="1" x14ac:dyDescent="0.25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 s="10">
        <f t="shared" si="217"/>
        <v>7.5</v>
      </c>
      <c r="Q3473" s="13" t="s">
        <v>8308</v>
      </c>
      <c r="R3473" s="1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18.75" hidden="1" customHeight="1" x14ac:dyDescent="0.25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6"/>
        <v>0.01</v>
      </c>
      <c r="P3474" s="10">
        <f t="shared" si="217"/>
        <v>15</v>
      </c>
      <c r="Q3474" s="13" t="s">
        <v>8346</v>
      </c>
      <c r="R3474" s="13" t="s">
        <v>8347</v>
      </c>
      <c r="S3474" s="17">
        <f t="shared" si="218"/>
        <v>42775.172824074078</v>
      </c>
      <c r="T3474" s="17">
        <f t="shared" si="219"/>
        <v>42800.172824074078</v>
      </c>
    </row>
    <row r="3475" spans="1:20" ht="18.75" hidden="1" customHeight="1" x14ac:dyDescent="0.25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 s="10">
        <f t="shared" si="217"/>
        <v>7.5</v>
      </c>
      <c r="Q3475" s="13" t="s">
        <v>8316</v>
      </c>
      <c r="R3475" s="13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t="18.75" hidden="1" customHeight="1" x14ac:dyDescent="0.25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6"/>
        <v>0</v>
      </c>
      <c r="P3476" s="10">
        <f t="shared" si="217"/>
        <v>5</v>
      </c>
      <c r="Q3476" s="13" t="s">
        <v>8311</v>
      </c>
      <c r="R3476" s="13" t="s">
        <v>8348</v>
      </c>
      <c r="S3476" s="17">
        <f t="shared" si="218"/>
        <v>42297.432951388888</v>
      </c>
      <c r="T3476" s="17">
        <f t="shared" si="219"/>
        <v>42350.416666666672</v>
      </c>
    </row>
    <row r="3477" spans="1:20" ht="18.75" hidden="1" customHeight="1" x14ac:dyDescent="0.25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6"/>
        <v>0.01</v>
      </c>
      <c r="P3477" s="10">
        <f t="shared" si="217"/>
        <v>7.5</v>
      </c>
      <c r="Q3477" s="13" t="s">
        <v>8311</v>
      </c>
      <c r="R3477" s="13" t="s">
        <v>8348</v>
      </c>
      <c r="S3477" s="17">
        <f t="shared" si="218"/>
        <v>41838.536782407406</v>
      </c>
      <c r="T3477" s="17">
        <f t="shared" si="219"/>
        <v>41863.536782407406</v>
      </c>
    </row>
    <row r="3478" spans="1:20" ht="18.75" hidden="1" customHeight="1" x14ac:dyDescent="0.25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6"/>
        <v>0</v>
      </c>
      <c r="P3478" s="10">
        <f t="shared" si="217"/>
        <v>7.5</v>
      </c>
      <c r="Q3478" s="13" t="s">
        <v>8311</v>
      </c>
      <c r="R3478" s="13" t="s">
        <v>8348</v>
      </c>
      <c r="S3478" s="17">
        <f t="shared" si="218"/>
        <v>42258.780324074076</v>
      </c>
      <c r="T3478" s="17">
        <f t="shared" si="219"/>
        <v>42288.780324074076</v>
      </c>
    </row>
    <row r="3479" spans="1:20" ht="18.75" hidden="1" customHeight="1" x14ac:dyDescent="0.25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6"/>
        <v>0.01</v>
      </c>
      <c r="P3479" s="10">
        <f t="shared" si="217"/>
        <v>15</v>
      </c>
      <c r="Q3479" s="13" t="s">
        <v>8311</v>
      </c>
      <c r="R3479" s="13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18.75" hidden="1" customHeight="1" x14ac:dyDescent="0.25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6"/>
        <v>0</v>
      </c>
      <c r="P3480" s="10">
        <f t="shared" si="217"/>
        <v>15</v>
      </c>
      <c r="Q3480" s="13" t="s">
        <v>8313</v>
      </c>
      <c r="R3480" s="13" t="s">
        <v>8351</v>
      </c>
      <c r="S3480" s="17">
        <f t="shared" si="218"/>
        <v>41877.904988425929</v>
      </c>
      <c r="T3480" s="17">
        <f t="shared" si="219"/>
        <v>41907.904988425929</v>
      </c>
    </row>
    <row r="3481" spans="1:20" ht="18.75" hidden="1" customHeight="1" x14ac:dyDescent="0.25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6"/>
        <v>0.03</v>
      </c>
      <c r="P3481" s="10">
        <f t="shared" si="217"/>
        <v>7.5</v>
      </c>
      <c r="Q3481" s="13" t="s">
        <v>8313</v>
      </c>
      <c r="R3481" s="13" t="s">
        <v>8314</v>
      </c>
      <c r="S3481" s="17">
        <f t="shared" si="218"/>
        <v>41860.91002314815</v>
      </c>
      <c r="T3481" s="17">
        <f t="shared" si="219"/>
        <v>41872.91002314815</v>
      </c>
    </row>
    <row r="3482" spans="1:20" ht="18.75" hidden="1" customHeight="1" x14ac:dyDescent="0.25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6"/>
        <v>0.02</v>
      </c>
      <c r="P3482" s="10">
        <f t="shared" si="217"/>
        <v>15</v>
      </c>
      <c r="Q3482" s="13" t="s">
        <v>8308</v>
      </c>
      <c r="R3482" s="13" t="s">
        <v>8342</v>
      </c>
      <c r="S3482" s="17">
        <f t="shared" si="218"/>
        <v>42577.607361111113</v>
      </c>
      <c r="T3482" s="17">
        <f t="shared" si="219"/>
        <v>42607.607361111113</v>
      </c>
    </row>
    <row r="3483" spans="1:20" ht="18.75" hidden="1" customHeight="1" x14ac:dyDescent="0.25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6"/>
        <v>0.01</v>
      </c>
      <c r="P3483" s="10">
        <f t="shared" si="217"/>
        <v>15</v>
      </c>
      <c r="Q3483" s="13" t="s">
        <v>8308</v>
      </c>
      <c r="R3483" s="13" t="s">
        <v>8315</v>
      </c>
      <c r="S3483" s="17">
        <f t="shared" si="218"/>
        <v>41880.827118055553</v>
      </c>
      <c r="T3483" s="17">
        <f t="shared" si="219"/>
        <v>41897.839583333334</v>
      </c>
    </row>
    <row r="3484" spans="1:20" ht="18.75" hidden="1" customHeight="1" x14ac:dyDescent="0.25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0.02</v>
      </c>
      <c r="P3484" s="10">
        <f t="shared" si="217"/>
        <v>7.5</v>
      </c>
      <c r="Q3484" s="13" t="s">
        <v>8323</v>
      </c>
      <c r="R3484" s="13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18.75" hidden="1" customHeight="1" x14ac:dyDescent="0.25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6"/>
        <v>0.1</v>
      </c>
      <c r="P3485" s="10">
        <f t="shared" si="217"/>
        <v>5</v>
      </c>
      <c r="Q3485" s="13" t="s">
        <v>8323</v>
      </c>
      <c r="R3485" s="13" t="s">
        <v>8326</v>
      </c>
      <c r="S3485" s="17">
        <f t="shared" si="218"/>
        <v>41820.870821759258</v>
      </c>
      <c r="T3485" s="17">
        <f t="shared" si="219"/>
        <v>41850.870821759258</v>
      </c>
    </row>
    <row r="3486" spans="1:20" ht="18.75" hidden="1" customHeight="1" x14ac:dyDescent="0.25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6"/>
        <v>0</v>
      </c>
      <c r="P3486" s="10">
        <f t="shared" si="217"/>
        <v>15</v>
      </c>
      <c r="Q3486" s="13" t="s">
        <v>8323</v>
      </c>
      <c r="R3486" s="13" t="s">
        <v>8326</v>
      </c>
      <c r="S3486" s="17">
        <f t="shared" si="218"/>
        <v>41970.085046296299</v>
      </c>
      <c r="T3486" s="17">
        <f t="shared" si="219"/>
        <v>42000.085046296299</v>
      </c>
    </row>
    <row r="3487" spans="1:20" ht="18.75" hidden="1" customHeight="1" x14ac:dyDescent="0.25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 s="10">
        <f t="shared" si="217"/>
        <v>4.83</v>
      </c>
      <c r="Q3487" s="13" t="s">
        <v>8321</v>
      </c>
      <c r="R3487" s="13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18.75" hidden="1" customHeight="1" x14ac:dyDescent="0.25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 s="10">
        <f t="shared" si="217"/>
        <v>2</v>
      </c>
      <c r="Q3488" s="13" t="s">
        <v>8308</v>
      </c>
      <c r="R3488" s="13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18.75" hidden="1" customHeight="1" x14ac:dyDescent="0.25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</v>
      </c>
      <c r="P3489" s="10">
        <f t="shared" si="217"/>
        <v>13</v>
      </c>
      <c r="Q3489" s="13" t="s">
        <v>8321</v>
      </c>
      <c r="R3489" s="13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18.75" hidden="1" customHeight="1" x14ac:dyDescent="0.25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1.3</v>
      </c>
      <c r="P3490" s="10">
        <f t="shared" si="217"/>
        <v>3.25</v>
      </c>
      <c r="Q3490" s="13" t="s">
        <v>8323</v>
      </c>
      <c r="R3490" s="13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18.75" hidden="1" customHeight="1" x14ac:dyDescent="0.25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 s="10">
        <f t="shared" si="217"/>
        <v>4</v>
      </c>
      <c r="Q3491" s="13" t="s">
        <v>8308</v>
      </c>
      <c r="R3491" s="13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18.75" hidden="1" customHeight="1" x14ac:dyDescent="0.25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 s="10">
        <f t="shared" si="217"/>
        <v>3</v>
      </c>
      <c r="Q3492" s="13" t="s">
        <v>8316</v>
      </c>
      <c r="R3492" s="13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18.75" hidden="1" customHeight="1" x14ac:dyDescent="0.25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0.01</v>
      </c>
      <c r="P3493" s="10">
        <f t="shared" si="217"/>
        <v>4</v>
      </c>
      <c r="Q3493" s="13" t="s">
        <v>8308</v>
      </c>
      <c r="R3493" s="1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18.75" hidden="1" customHeight="1" x14ac:dyDescent="0.25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 s="10">
        <f t="shared" si="217"/>
        <v>5.5</v>
      </c>
      <c r="Q3494" s="13" t="s">
        <v>8321</v>
      </c>
      <c r="R3494" s="13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18.75" hidden="1" customHeight="1" x14ac:dyDescent="0.25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6"/>
        <v>0</v>
      </c>
      <c r="P3495" s="10">
        <f t="shared" si="217"/>
        <v>5.5</v>
      </c>
      <c r="Q3495" s="13" t="s">
        <v>8321</v>
      </c>
      <c r="R3495" s="13" t="s">
        <v>8339</v>
      </c>
      <c r="S3495" s="17">
        <f t="shared" si="218"/>
        <v>42649.742210648154</v>
      </c>
      <c r="T3495" s="17">
        <f t="shared" si="219"/>
        <v>42694.783877314811</v>
      </c>
    </row>
    <row r="3496" spans="1:20" ht="18.75" hidden="1" customHeight="1" x14ac:dyDescent="0.25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6"/>
        <v>0</v>
      </c>
      <c r="P3496" s="10">
        <f t="shared" si="217"/>
        <v>2.75</v>
      </c>
      <c r="Q3496" s="13" t="s">
        <v>8308</v>
      </c>
      <c r="R3496" s="13" t="s">
        <v>8310</v>
      </c>
      <c r="S3496" s="17">
        <f t="shared" si="218"/>
        <v>41830.947013888886</v>
      </c>
      <c r="T3496" s="17">
        <f t="shared" si="219"/>
        <v>41860.947013888886</v>
      </c>
    </row>
    <row r="3497" spans="1:20" ht="18.75" hidden="1" customHeight="1" x14ac:dyDescent="0.25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6"/>
        <v>0</v>
      </c>
      <c r="P3497" s="10">
        <f t="shared" si="217"/>
        <v>3.67</v>
      </c>
      <c r="Q3497" s="13" t="s">
        <v>8316</v>
      </c>
      <c r="R3497" s="13" t="s">
        <v>8334</v>
      </c>
      <c r="S3497" s="17">
        <f t="shared" si="218"/>
        <v>41718.5237037037</v>
      </c>
      <c r="T3497" s="17">
        <f t="shared" si="219"/>
        <v>41748.5237037037</v>
      </c>
    </row>
    <row r="3498" spans="1:20" ht="18.75" hidden="1" customHeight="1" x14ac:dyDescent="0.25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6"/>
        <v>0</v>
      </c>
      <c r="P3498" s="10">
        <f t="shared" si="217"/>
        <v>3.67</v>
      </c>
      <c r="Q3498" s="13" t="s">
        <v>8316</v>
      </c>
      <c r="R3498" s="13" t="s">
        <v>8344</v>
      </c>
      <c r="S3498" s="17">
        <f t="shared" si="218"/>
        <v>41908.996527777781</v>
      </c>
      <c r="T3498" s="17">
        <f t="shared" si="219"/>
        <v>41969.038194444445</v>
      </c>
    </row>
    <row r="3499" spans="1:20" ht="18.75" hidden="1" customHeight="1" x14ac:dyDescent="0.25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6"/>
        <v>0</v>
      </c>
      <c r="P3499" s="10">
        <f t="shared" si="217"/>
        <v>5.5</v>
      </c>
      <c r="Q3499" s="13" t="s">
        <v>8327</v>
      </c>
      <c r="R3499" s="13" t="s">
        <v>8330</v>
      </c>
      <c r="S3499" s="17">
        <f t="shared" si="218"/>
        <v>42064.217418981483</v>
      </c>
      <c r="T3499" s="17">
        <f t="shared" si="219"/>
        <v>42094.140277777777</v>
      </c>
    </row>
    <row r="3500" spans="1:20" ht="18.75" hidden="1" customHeight="1" x14ac:dyDescent="0.25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6"/>
        <v>0</v>
      </c>
      <c r="P3500" s="10">
        <f t="shared" si="217"/>
        <v>5.5</v>
      </c>
      <c r="Q3500" s="13" t="s">
        <v>8323</v>
      </c>
      <c r="R3500" s="13" t="s">
        <v>8324</v>
      </c>
      <c r="S3500" s="17">
        <f t="shared" si="218"/>
        <v>42107.156319444446</v>
      </c>
      <c r="T3500" s="17">
        <f t="shared" si="219"/>
        <v>42167.156319444446</v>
      </c>
    </row>
    <row r="3501" spans="1:20" ht="18.75" hidden="1" customHeight="1" x14ac:dyDescent="0.25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0.01</v>
      </c>
      <c r="P3501" s="10">
        <f t="shared" si="217"/>
        <v>5.5</v>
      </c>
      <c r="Q3501" s="13" t="s">
        <v>8323</v>
      </c>
      <c r="R3501" s="13" t="s">
        <v>8326</v>
      </c>
      <c r="S3501" s="17">
        <f t="shared" si="218"/>
        <v>42402.947002314817</v>
      </c>
      <c r="T3501" s="17">
        <f t="shared" si="219"/>
        <v>42452.145138888889</v>
      </c>
    </row>
    <row r="3502" spans="1:20" ht="18.75" hidden="1" customHeight="1" x14ac:dyDescent="0.25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6"/>
        <v>0</v>
      </c>
      <c r="P3502" s="10">
        <f t="shared" si="217"/>
        <v>5.5</v>
      </c>
      <c r="Q3502" s="13" t="s">
        <v>8323</v>
      </c>
      <c r="R3502" s="13" t="s">
        <v>8326</v>
      </c>
      <c r="S3502" s="17">
        <f t="shared" si="218"/>
        <v>41961.492488425924</v>
      </c>
      <c r="T3502" s="17">
        <f t="shared" si="219"/>
        <v>42006.492488425924</v>
      </c>
    </row>
    <row r="3503" spans="1:20" ht="18.75" hidden="1" customHeight="1" x14ac:dyDescent="0.25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0</v>
      </c>
      <c r="P3503" s="10">
        <f t="shared" si="217"/>
        <v>5.5</v>
      </c>
      <c r="Q3503" s="13" t="s">
        <v>8323</v>
      </c>
      <c r="R3503" s="13" t="s">
        <v>8326</v>
      </c>
      <c r="S3503" s="17">
        <f t="shared" si="218"/>
        <v>42447.863553240735</v>
      </c>
      <c r="T3503" s="17">
        <f t="shared" si="219"/>
        <v>42477.863553240735</v>
      </c>
    </row>
    <row r="3504" spans="1:20" ht="18.75" hidden="1" customHeight="1" x14ac:dyDescent="0.25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0</v>
      </c>
      <c r="P3504" s="10">
        <f t="shared" si="217"/>
        <v>10</v>
      </c>
      <c r="Q3504" s="13" t="s">
        <v>8321</v>
      </c>
      <c r="R3504" s="13" t="s">
        <v>8337</v>
      </c>
      <c r="S3504" s="17">
        <f t="shared" si="218"/>
        <v>42616.049849537041</v>
      </c>
      <c r="T3504" s="17">
        <f t="shared" si="219"/>
        <v>42646.049849537041</v>
      </c>
    </row>
    <row r="3505" spans="1:20" ht="18.75" hidden="1" customHeight="1" x14ac:dyDescent="0.25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6"/>
        <v>0</v>
      </c>
      <c r="P3505" s="10">
        <f t="shared" si="217"/>
        <v>10</v>
      </c>
      <c r="Q3505" s="13" t="s">
        <v>8321</v>
      </c>
      <c r="R3505" s="13" t="s">
        <v>8337</v>
      </c>
      <c r="S3505" s="17">
        <f t="shared" si="218"/>
        <v>41938.893263888887</v>
      </c>
      <c r="T3505" s="17">
        <f t="shared" si="219"/>
        <v>41959.934930555552</v>
      </c>
    </row>
    <row r="3506" spans="1:20" ht="18.75" hidden="1" customHeight="1" x14ac:dyDescent="0.25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0</v>
      </c>
      <c r="P3506" s="10">
        <f t="shared" si="217"/>
        <v>10</v>
      </c>
      <c r="Q3506" s="13" t="s">
        <v>8321</v>
      </c>
      <c r="R3506" s="13" t="s">
        <v>8337</v>
      </c>
      <c r="S3506" s="17">
        <f t="shared" si="218"/>
        <v>42514.434548611112</v>
      </c>
      <c r="T3506" s="17">
        <f t="shared" si="219"/>
        <v>42554.434548611112</v>
      </c>
    </row>
    <row r="3507" spans="1:20" ht="18.75" hidden="1" customHeight="1" x14ac:dyDescent="0.25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6"/>
        <v>0</v>
      </c>
      <c r="P3507" s="10">
        <f t="shared" si="217"/>
        <v>10</v>
      </c>
      <c r="Q3507" s="13" t="s">
        <v>8321</v>
      </c>
      <c r="R3507" s="13" t="s">
        <v>8325</v>
      </c>
      <c r="S3507" s="17">
        <f t="shared" si="218"/>
        <v>42375.230115740742</v>
      </c>
      <c r="T3507" s="17">
        <f t="shared" si="219"/>
        <v>42417.999305555553</v>
      </c>
    </row>
    <row r="3508" spans="1:20" ht="18.75" hidden="1" customHeight="1" x14ac:dyDescent="0.25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6"/>
        <v>0</v>
      </c>
      <c r="P3508" s="10">
        <f t="shared" si="217"/>
        <v>5</v>
      </c>
      <c r="Q3508" s="13" t="s">
        <v>8321</v>
      </c>
      <c r="R3508" s="13" t="s">
        <v>8339</v>
      </c>
      <c r="S3508" s="17">
        <f t="shared" si="218"/>
        <v>41650.015057870369</v>
      </c>
      <c r="T3508" s="17">
        <f t="shared" si="219"/>
        <v>41680.015057870369</v>
      </c>
    </row>
    <row r="3509" spans="1:20" ht="18.75" hidden="1" customHeight="1" x14ac:dyDescent="0.25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6"/>
        <v>0</v>
      </c>
      <c r="P3509" s="10">
        <f t="shared" si="217"/>
        <v>10</v>
      </c>
      <c r="Q3509" s="13" t="s">
        <v>8321</v>
      </c>
      <c r="R3509" s="13" t="s">
        <v>8339</v>
      </c>
      <c r="S3509" s="17">
        <f t="shared" si="218"/>
        <v>42447.896875000006</v>
      </c>
      <c r="T3509" s="17">
        <f t="shared" si="219"/>
        <v>42474.606944444444</v>
      </c>
    </row>
    <row r="3510" spans="1:20" ht="18.75" hidden="1" customHeight="1" x14ac:dyDescent="0.25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6"/>
        <v>0</v>
      </c>
      <c r="P3510" s="10">
        <f t="shared" si="217"/>
        <v>10</v>
      </c>
      <c r="Q3510" s="13" t="s">
        <v>8321</v>
      </c>
      <c r="R3510" s="13" t="s">
        <v>8339</v>
      </c>
      <c r="S3510" s="17">
        <f t="shared" si="218"/>
        <v>42153.631597222222</v>
      </c>
      <c r="T3510" s="17">
        <f t="shared" si="219"/>
        <v>42183.631597222222</v>
      </c>
    </row>
    <row r="3511" spans="1:20" ht="18.75" hidden="1" customHeight="1" x14ac:dyDescent="0.25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6"/>
        <v>0</v>
      </c>
      <c r="P3511" s="10">
        <f t="shared" si="217"/>
        <v>10</v>
      </c>
      <c r="Q3511" s="13" t="s">
        <v>8308</v>
      </c>
      <c r="R3511" s="13" t="s">
        <v>8342</v>
      </c>
      <c r="S3511" s="17">
        <f t="shared" si="218"/>
        <v>42450.589143518519</v>
      </c>
      <c r="T3511" s="17">
        <f t="shared" si="219"/>
        <v>42510.589143518519</v>
      </c>
    </row>
    <row r="3512" spans="1:20" ht="18.75" hidden="1" customHeight="1" x14ac:dyDescent="0.25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6"/>
        <v>0.01</v>
      </c>
      <c r="P3512" s="10">
        <f t="shared" si="217"/>
        <v>5</v>
      </c>
      <c r="Q3512" s="13" t="s">
        <v>8308</v>
      </c>
      <c r="R3512" s="13" t="s">
        <v>8342</v>
      </c>
      <c r="S3512" s="17">
        <f t="shared" si="218"/>
        <v>42049.716620370367</v>
      </c>
      <c r="T3512" s="17">
        <f t="shared" si="219"/>
        <v>42079.674953703703</v>
      </c>
    </row>
    <row r="3513" spans="1:20" ht="18.75" hidden="1" customHeight="1" x14ac:dyDescent="0.25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0</v>
      </c>
      <c r="P3513" s="10">
        <f t="shared" si="217"/>
        <v>10</v>
      </c>
      <c r="Q3513" s="13" t="s">
        <v>8308</v>
      </c>
      <c r="R3513" s="13" t="s">
        <v>8342</v>
      </c>
      <c r="S3513" s="17">
        <f t="shared" si="218"/>
        <v>42102.650567129633</v>
      </c>
      <c r="T3513" s="17">
        <f t="shared" si="219"/>
        <v>42148.625</v>
      </c>
    </row>
    <row r="3514" spans="1:20" ht="18.75" hidden="1" customHeight="1" x14ac:dyDescent="0.25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6"/>
        <v>0</v>
      </c>
      <c r="P3514" s="10">
        <f t="shared" si="217"/>
        <v>10</v>
      </c>
      <c r="Q3514" s="13" t="s">
        <v>8308</v>
      </c>
      <c r="R3514" s="13" t="s">
        <v>8342</v>
      </c>
      <c r="S3514" s="17">
        <f t="shared" si="218"/>
        <v>42223.619456018518</v>
      </c>
      <c r="T3514" s="17">
        <f t="shared" si="219"/>
        <v>42253.215277777781</v>
      </c>
    </row>
    <row r="3515" spans="1:20" ht="18.75" hidden="1" customHeight="1" x14ac:dyDescent="0.25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6"/>
        <v>0</v>
      </c>
      <c r="P3515" s="10">
        <f t="shared" si="217"/>
        <v>10</v>
      </c>
      <c r="Q3515" s="13" t="s">
        <v>8311</v>
      </c>
      <c r="R3515" s="13" t="s">
        <v>8352</v>
      </c>
      <c r="S3515" s="17">
        <f t="shared" si="218"/>
        <v>42349.824097222227</v>
      </c>
      <c r="T3515" s="17">
        <f t="shared" si="219"/>
        <v>42399.824097222227</v>
      </c>
    </row>
    <row r="3516" spans="1:20" ht="18.75" hidden="1" customHeight="1" x14ac:dyDescent="0.25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6"/>
        <v>1</v>
      </c>
      <c r="P3516" s="10">
        <f t="shared" si="217"/>
        <v>10</v>
      </c>
      <c r="Q3516" s="13" t="s">
        <v>8327</v>
      </c>
      <c r="R3516" s="13" t="s">
        <v>8336</v>
      </c>
      <c r="S3516" s="17">
        <f t="shared" si="218"/>
        <v>42165.79833333334</v>
      </c>
      <c r="T3516" s="17">
        <f t="shared" si="219"/>
        <v>42195.79833333334</v>
      </c>
    </row>
    <row r="3517" spans="1:20" ht="18.75" hidden="1" customHeight="1" x14ac:dyDescent="0.25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6"/>
        <v>0.02</v>
      </c>
      <c r="P3517" s="10">
        <f t="shared" si="217"/>
        <v>10</v>
      </c>
      <c r="Q3517" s="13" t="s">
        <v>8346</v>
      </c>
      <c r="R3517" s="13" t="s">
        <v>8347</v>
      </c>
      <c r="S3517" s="17">
        <f t="shared" si="218"/>
        <v>41851.696157407408</v>
      </c>
      <c r="T3517" s="17">
        <f t="shared" si="219"/>
        <v>41894.416666666664</v>
      </c>
    </row>
    <row r="3518" spans="1:20" ht="18.75" hidden="1" customHeight="1" x14ac:dyDescent="0.25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6"/>
        <v>0.01</v>
      </c>
      <c r="P3518" s="10">
        <f t="shared" si="217"/>
        <v>10</v>
      </c>
      <c r="Q3518" s="13" t="s">
        <v>8316</v>
      </c>
      <c r="R3518" s="13" t="s">
        <v>8334</v>
      </c>
      <c r="S3518" s="17">
        <f t="shared" si="218"/>
        <v>40802.964594907404</v>
      </c>
      <c r="T3518" s="17">
        <f t="shared" si="219"/>
        <v>40832.964594907404</v>
      </c>
    </row>
    <row r="3519" spans="1:20" ht="18.75" hidden="1" customHeight="1" x14ac:dyDescent="0.25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6"/>
        <v>0</v>
      </c>
      <c r="P3519" s="10">
        <f t="shared" si="217"/>
        <v>3.33</v>
      </c>
      <c r="Q3519" s="13" t="s">
        <v>8316</v>
      </c>
      <c r="R3519" s="13" t="s">
        <v>8334</v>
      </c>
      <c r="S3519" s="17">
        <f t="shared" si="218"/>
        <v>41526.345914351856</v>
      </c>
      <c r="T3519" s="17">
        <f t="shared" si="219"/>
        <v>41556.345914351856</v>
      </c>
    </row>
    <row r="3520" spans="1:20" ht="18.75" hidden="1" customHeight="1" x14ac:dyDescent="0.25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6"/>
        <v>0.01</v>
      </c>
      <c r="P3520" s="10">
        <f t="shared" si="217"/>
        <v>5</v>
      </c>
      <c r="Q3520" s="13" t="s">
        <v>8316</v>
      </c>
      <c r="R3520" s="13" t="s">
        <v>8344</v>
      </c>
      <c r="S3520" s="17">
        <f t="shared" si="218"/>
        <v>42535.327476851846</v>
      </c>
      <c r="T3520" s="17">
        <f t="shared" si="219"/>
        <v>42565.327476851846</v>
      </c>
    </row>
    <row r="3521" spans="1:20" ht="18.75" hidden="1" customHeight="1" x14ac:dyDescent="0.25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6"/>
        <v>0</v>
      </c>
      <c r="P3521" s="10">
        <f t="shared" si="217"/>
        <v>10</v>
      </c>
      <c r="Q3521" s="13" t="s">
        <v>8319</v>
      </c>
      <c r="R3521" s="13" t="s">
        <v>8345</v>
      </c>
      <c r="S3521" s="17">
        <f t="shared" si="218"/>
        <v>42746.019652777773</v>
      </c>
      <c r="T3521" s="17">
        <f t="shared" si="219"/>
        <v>42800.541666666672</v>
      </c>
    </row>
    <row r="3522" spans="1:20" ht="18.75" hidden="1" customHeight="1" x14ac:dyDescent="0.25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6"/>
        <v>0</v>
      </c>
      <c r="P3522" s="10">
        <f t="shared" si="217"/>
        <v>10</v>
      </c>
      <c r="Q3522" s="13" t="s">
        <v>8313</v>
      </c>
      <c r="R3522" s="13" t="s">
        <v>8355</v>
      </c>
      <c r="S3522" s="17">
        <f t="shared" si="218"/>
        <v>41935.509652777779</v>
      </c>
      <c r="T3522" s="17">
        <f t="shared" si="219"/>
        <v>41965.551319444443</v>
      </c>
    </row>
    <row r="3523" spans="1:20" ht="18.75" hidden="1" customHeight="1" x14ac:dyDescent="0.25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0">ROUND(E3523/D3523,2)</f>
        <v>0</v>
      </c>
      <c r="P3523" s="10">
        <f t="shared" ref="P3523:P3586" si="221">ROUND(E3523/L3523,2)</f>
        <v>10</v>
      </c>
      <c r="Q3523" s="13" t="s">
        <v>8311</v>
      </c>
      <c r="R3523" s="13" t="s">
        <v>8349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18.75" hidden="1" customHeight="1" x14ac:dyDescent="0.25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0"/>
        <v>0</v>
      </c>
      <c r="P3524" s="10">
        <f t="shared" si="221"/>
        <v>5</v>
      </c>
      <c r="Q3524" s="13" t="s">
        <v>8327</v>
      </c>
      <c r="R3524" s="13" t="s">
        <v>8330</v>
      </c>
      <c r="S3524" s="17">
        <f t="shared" si="222"/>
        <v>41989.664409722223</v>
      </c>
      <c r="T3524" s="17">
        <f t="shared" si="223"/>
        <v>42019.664409722223</v>
      </c>
    </row>
    <row r="3525" spans="1:20" ht="18.75" hidden="1" customHeight="1" x14ac:dyDescent="0.25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0"/>
        <v>0</v>
      </c>
      <c r="P3525" s="10">
        <f t="shared" si="221"/>
        <v>5</v>
      </c>
      <c r="Q3525" s="13" t="s">
        <v>8316</v>
      </c>
      <c r="R3525" s="13" t="s">
        <v>8344</v>
      </c>
      <c r="S3525" s="17">
        <f t="shared" si="222"/>
        <v>41772.797280092593</v>
      </c>
      <c r="T3525" s="17">
        <f t="shared" si="223"/>
        <v>41802.797280092593</v>
      </c>
    </row>
    <row r="3526" spans="1:20" ht="18.75" hidden="1" customHeight="1" x14ac:dyDescent="0.25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0"/>
        <v>0</v>
      </c>
      <c r="P3526" s="10">
        <f t="shared" si="221"/>
        <v>10</v>
      </c>
      <c r="Q3526" s="13" t="s">
        <v>8316</v>
      </c>
      <c r="R3526" s="13" t="s">
        <v>8344</v>
      </c>
      <c r="S3526" s="17">
        <f t="shared" si="222"/>
        <v>42649.924907407403</v>
      </c>
      <c r="T3526" s="17">
        <f t="shared" si="223"/>
        <v>42679.924907407403</v>
      </c>
    </row>
    <row r="3527" spans="1:20" ht="18.75" hidden="1" customHeight="1" x14ac:dyDescent="0.25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0"/>
        <v>0</v>
      </c>
      <c r="P3527" s="10">
        <f t="shared" si="221"/>
        <v>10</v>
      </c>
      <c r="Q3527" s="13" t="s">
        <v>8308</v>
      </c>
      <c r="R3527" s="13" t="s">
        <v>8318</v>
      </c>
      <c r="S3527" s="17">
        <f t="shared" si="222"/>
        <v>41830.033958333333</v>
      </c>
      <c r="T3527" s="17">
        <f t="shared" si="223"/>
        <v>41860.033958333333</v>
      </c>
    </row>
    <row r="3528" spans="1:20" ht="18.75" hidden="1" customHeight="1" x14ac:dyDescent="0.25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0"/>
        <v>0</v>
      </c>
      <c r="P3528" s="10">
        <f t="shared" si="221"/>
        <v>5</v>
      </c>
      <c r="Q3528" s="13" t="s">
        <v>8316</v>
      </c>
      <c r="R3528" s="13" t="s">
        <v>8334</v>
      </c>
      <c r="S3528" s="17">
        <f t="shared" si="222"/>
        <v>41951.973229166666</v>
      </c>
      <c r="T3528" s="17">
        <f t="shared" si="223"/>
        <v>41981.973229166666</v>
      </c>
    </row>
    <row r="3529" spans="1:20" ht="18.75" hidden="1" customHeight="1" x14ac:dyDescent="0.25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0"/>
        <v>2</v>
      </c>
      <c r="P3529" s="10">
        <f t="shared" si="221"/>
        <v>10</v>
      </c>
      <c r="Q3529" s="13" t="s">
        <v>8327</v>
      </c>
      <c r="R3529" s="13" t="s">
        <v>8329</v>
      </c>
      <c r="S3529" s="17">
        <f t="shared" si="222"/>
        <v>42109.826145833329</v>
      </c>
      <c r="T3529" s="17">
        <f t="shared" si="223"/>
        <v>42139.826145833329</v>
      </c>
    </row>
    <row r="3530" spans="1:20" ht="18.75" hidden="1" customHeight="1" x14ac:dyDescent="0.25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0"/>
        <v>0</v>
      </c>
      <c r="P3530" s="10">
        <f t="shared" si="221"/>
        <v>10</v>
      </c>
      <c r="Q3530" s="13" t="s">
        <v>8308</v>
      </c>
      <c r="R3530" s="13" t="s">
        <v>8342</v>
      </c>
      <c r="S3530" s="17">
        <f t="shared" si="222"/>
        <v>42017.843287037031</v>
      </c>
      <c r="T3530" s="17">
        <f t="shared" si="223"/>
        <v>42047.843287037031</v>
      </c>
    </row>
    <row r="3531" spans="1:20" ht="18.75" hidden="1" customHeight="1" x14ac:dyDescent="0.25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0"/>
        <v>0</v>
      </c>
      <c r="P3531" s="10">
        <f t="shared" si="221"/>
        <v>10</v>
      </c>
      <c r="Q3531" s="13" t="s">
        <v>8308</v>
      </c>
      <c r="R3531" s="13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t="18.75" hidden="1" customHeight="1" x14ac:dyDescent="0.25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0"/>
        <v>0</v>
      </c>
      <c r="P3532" s="10">
        <f t="shared" si="221"/>
        <v>5</v>
      </c>
      <c r="Q3532" s="13" t="s">
        <v>8319</v>
      </c>
      <c r="R3532" s="13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ht="18.75" hidden="1" customHeight="1" x14ac:dyDescent="0.25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0"/>
        <v>0</v>
      </c>
      <c r="P3533" s="10">
        <f t="shared" si="221"/>
        <v>10</v>
      </c>
      <c r="Q3533" s="13" t="s">
        <v>8319</v>
      </c>
      <c r="R3533" s="13" t="s">
        <v>8345</v>
      </c>
      <c r="S3533" s="17">
        <f t="shared" si="222"/>
        <v>42061.69594907407</v>
      </c>
      <c r="T3533" s="17">
        <f t="shared" si="223"/>
        <v>42121.654282407413</v>
      </c>
    </row>
    <row r="3534" spans="1:20" ht="18.75" hidden="1" customHeight="1" x14ac:dyDescent="0.25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0"/>
        <v>0.01</v>
      </c>
      <c r="P3534" s="10">
        <f t="shared" si="221"/>
        <v>5</v>
      </c>
      <c r="Q3534" s="13" t="s">
        <v>8311</v>
      </c>
      <c r="R3534" s="13" t="s">
        <v>8356</v>
      </c>
      <c r="S3534" s="17">
        <f t="shared" si="222"/>
        <v>42573.65662037037</v>
      </c>
      <c r="T3534" s="17">
        <f t="shared" si="223"/>
        <v>42588.65662037037</v>
      </c>
    </row>
    <row r="3535" spans="1:20" ht="18.75" hidden="1" customHeight="1" x14ac:dyDescent="0.25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0"/>
        <v>0</v>
      </c>
      <c r="P3535" s="10">
        <f t="shared" si="221"/>
        <v>10</v>
      </c>
      <c r="Q3535" s="13" t="s">
        <v>8311</v>
      </c>
      <c r="R3535" s="13" t="s">
        <v>8356</v>
      </c>
      <c r="S3535" s="17">
        <f t="shared" si="222"/>
        <v>42172.669027777782</v>
      </c>
      <c r="T3535" s="17">
        <f t="shared" si="223"/>
        <v>42202.669027777782</v>
      </c>
    </row>
    <row r="3536" spans="1:20" ht="18.75" hidden="1" customHeight="1" x14ac:dyDescent="0.25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0"/>
        <v>0.01</v>
      </c>
      <c r="P3536" s="10">
        <f t="shared" si="221"/>
        <v>10</v>
      </c>
      <c r="Q3536" s="13" t="s">
        <v>8323</v>
      </c>
      <c r="R3536" s="13" t="s">
        <v>8326</v>
      </c>
      <c r="S3536" s="17">
        <f t="shared" si="222"/>
        <v>42291.739548611105</v>
      </c>
      <c r="T3536" s="17">
        <f t="shared" si="223"/>
        <v>42351.781215277777</v>
      </c>
    </row>
    <row r="3537" spans="1:20" ht="18.75" hidden="1" customHeight="1" x14ac:dyDescent="0.25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0"/>
        <v>0.05</v>
      </c>
      <c r="P3537" s="10">
        <f t="shared" si="221"/>
        <v>10</v>
      </c>
      <c r="Q3537" s="13" t="s">
        <v>8323</v>
      </c>
      <c r="R3537" s="13" t="s">
        <v>8326</v>
      </c>
      <c r="S3537" s="17">
        <f t="shared" si="222"/>
        <v>42261.632916666669</v>
      </c>
      <c r="T3537" s="17">
        <f t="shared" si="223"/>
        <v>42266.165972222225</v>
      </c>
    </row>
    <row r="3538" spans="1:20" ht="18.75" hidden="1" customHeight="1" x14ac:dyDescent="0.25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0"/>
        <v>0</v>
      </c>
      <c r="P3538" s="10">
        <f t="shared" si="221"/>
        <v>5</v>
      </c>
      <c r="Q3538" s="13" t="s">
        <v>8323</v>
      </c>
      <c r="R3538" s="13" t="s">
        <v>8324</v>
      </c>
      <c r="S3538" s="17">
        <f t="shared" si="222"/>
        <v>41825.055231481485</v>
      </c>
      <c r="T3538" s="17">
        <f t="shared" si="223"/>
        <v>41850.055231481485</v>
      </c>
    </row>
    <row r="3539" spans="1:20" ht="18.75" hidden="1" customHeight="1" x14ac:dyDescent="0.25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0"/>
        <v>0</v>
      </c>
      <c r="P3539" s="10">
        <f t="shared" si="221"/>
        <v>10</v>
      </c>
      <c r="Q3539" s="13" t="s">
        <v>8323</v>
      </c>
      <c r="R3539" s="13" t="s">
        <v>8324</v>
      </c>
      <c r="S3539" s="17">
        <f t="shared" si="222"/>
        <v>42745.031469907408</v>
      </c>
      <c r="T3539" s="17">
        <f t="shared" si="223"/>
        <v>42785.031469907408</v>
      </c>
    </row>
    <row r="3540" spans="1:20" ht="18.75" hidden="1" customHeight="1" x14ac:dyDescent="0.25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0.01</v>
      </c>
      <c r="P3540" s="10">
        <f t="shared" si="221"/>
        <v>10</v>
      </c>
      <c r="Q3540" s="13" t="s">
        <v>8323</v>
      </c>
      <c r="R3540" s="13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18.75" hidden="1" customHeight="1" x14ac:dyDescent="0.25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0.01</v>
      </c>
      <c r="P3541" s="10">
        <f t="shared" si="221"/>
        <v>10</v>
      </c>
      <c r="Q3541" s="13" t="s">
        <v>8323</v>
      </c>
      <c r="R3541" s="13" t="s">
        <v>8326</v>
      </c>
      <c r="S3541" s="17">
        <f t="shared" si="222"/>
        <v>42803.842812499999</v>
      </c>
      <c r="T3541" s="17">
        <f t="shared" si="223"/>
        <v>42843.801145833335</v>
      </c>
    </row>
    <row r="3542" spans="1:20" ht="18.75" hidden="1" customHeight="1" x14ac:dyDescent="0.25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0</v>
      </c>
      <c r="P3542" s="10">
        <f t="shared" si="221"/>
        <v>10</v>
      </c>
      <c r="Q3542" s="13" t="s">
        <v>8323</v>
      </c>
      <c r="R3542" s="13" t="s">
        <v>8326</v>
      </c>
      <c r="S3542" s="17">
        <f t="shared" si="222"/>
        <v>42786.350231481483</v>
      </c>
      <c r="T3542" s="17">
        <f t="shared" si="223"/>
        <v>42846.308564814812</v>
      </c>
    </row>
    <row r="3543" spans="1:20" ht="18.75" hidden="1" customHeight="1" x14ac:dyDescent="0.25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0"/>
        <v>0.01</v>
      </c>
      <c r="P3543" s="10">
        <f t="shared" si="221"/>
        <v>10</v>
      </c>
      <c r="Q3543" s="13" t="s">
        <v>8323</v>
      </c>
      <c r="R3543" s="13" t="s">
        <v>8326</v>
      </c>
      <c r="S3543" s="17">
        <f t="shared" si="222"/>
        <v>42048.711724537032</v>
      </c>
      <c r="T3543" s="17">
        <f t="shared" si="223"/>
        <v>42086.75</v>
      </c>
    </row>
    <row r="3544" spans="1:20" ht="18.75" hidden="1" customHeight="1" x14ac:dyDescent="0.25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0.1</v>
      </c>
      <c r="P3544" s="10">
        <f t="shared" si="221"/>
        <v>10</v>
      </c>
      <c r="Q3544" s="13" t="s">
        <v>8323</v>
      </c>
      <c r="R3544" s="13" t="s">
        <v>8326</v>
      </c>
      <c r="S3544" s="17">
        <f t="shared" si="222"/>
        <v>41831.697939814818</v>
      </c>
      <c r="T3544" s="17">
        <f t="shared" si="223"/>
        <v>41861.697939814818</v>
      </c>
    </row>
    <row r="3545" spans="1:20" ht="18.75" customHeight="1" x14ac:dyDescent="0.25">
      <c r="A3545">
        <v>3795</v>
      </c>
      <c r="B3545" s="3" t="s">
        <v>3792</v>
      </c>
      <c r="C3545" s="3" t="s">
        <v>7905</v>
      </c>
      <c r="D3545" s="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0"/>
        <v>0.02</v>
      </c>
      <c r="P3545" s="10">
        <f t="shared" si="221"/>
        <v>5</v>
      </c>
      <c r="Q3545" s="13" t="s">
        <v>8323</v>
      </c>
      <c r="R3545" s="13" t="s">
        <v>8335</v>
      </c>
      <c r="S3545" s="17">
        <f t="shared" si="222"/>
        <v>42201.436226851853</v>
      </c>
      <c r="T3545" s="17">
        <f t="shared" si="223"/>
        <v>42244.9375</v>
      </c>
    </row>
    <row r="3546" spans="1:20" ht="18.75" hidden="1" customHeight="1" x14ac:dyDescent="0.25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0"/>
        <v>0.02</v>
      </c>
      <c r="P3546" s="10">
        <f t="shared" si="221"/>
        <v>10</v>
      </c>
      <c r="Q3546" s="13" t="s">
        <v>8323</v>
      </c>
      <c r="R3546" s="13" t="s">
        <v>8326</v>
      </c>
      <c r="S3546" s="17">
        <f t="shared" si="222"/>
        <v>42128.431064814817</v>
      </c>
      <c r="T3546" s="17">
        <f t="shared" si="223"/>
        <v>42146.875</v>
      </c>
    </row>
    <row r="3547" spans="1:20" ht="18.75" customHeight="1" x14ac:dyDescent="0.25">
      <c r="A3547">
        <v>3868</v>
      </c>
      <c r="B3547" s="3" t="s">
        <v>3865</v>
      </c>
      <c r="C3547" s="3" t="s">
        <v>7977</v>
      </c>
      <c r="D3547" s="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0"/>
        <v>0</v>
      </c>
      <c r="P3547" s="10">
        <f t="shared" si="221"/>
        <v>10</v>
      </c>
      <c r="Q3547" s="13" t="s">
        <v>8323</v>
      </c>
      <c r="R3547" s="13" t="s">
        <v>8335</v>
      </c>
      <c r="S3547" s="17">
        <f t="shared" si="222"/>
        <v>41865.659780092588</v>
      </c>
      <c r="T3547" s="17">
        <f t="shared" si="223"/>
        <v>41890.659780092588</v>
      </c>
    </row>
    <row r="3548" spans="1:20" ht="18.75" hidden="1" customHeight="1" x14ac:dyDescent="0.25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0"/>
        <v>0</v>
      </c>
      <c r="P3548" s="10">
        <f t="shared" si="221"/>
        <v>10</v>
      </c>
      <c r="Q3548" s="13" t="s">
        <v>8323</v>
      </c>
      <c r="R3548" s="13" t="s">
        <v>8335</v>
      </c>
      <c r="S3548" s="17">
        <f t="shared" si="222"/>
        <v>42154.818819444445</v>
      </c>
      <c r="T3548" s="17">
        <f t="shared" si="223"/>
        <v>42185.165972222225</v>
      </c>
    </row>
    <row r="3549" spans="1:20" ht="18.75" hidden="1" customHeight="1" x14ac:dyDescent="0.25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0</v>
      </c>
      <c r="P3549" s="10">
        <f t="shared" si="221"/>
        <v>10</v>
      </c>
      <c r="Q3549" s="13" t="s">
        <v>8323</v>
      </c>
      <c r="R3549" s="13" t="s">
        <v>8326</v>
      </c>
      <c r="S3549" s="17">
        <f t="shared" si="222"/>
        <v>41863.527326388888</v>
      </c>
      <c r="T3549" s="17">
        <f t="shared" si="223"/>
        <v>41893.527326388888</v>
      </c>
    </row>
    <row r="3550" spans="1:20" ht="18.75" hidden="1" customHeight="1" x14ac:dyDescent="0.25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0</v>
      </c>
      <c r="P3550" s="10">
        <f t="shared" si="221"/>
        <v>10</v>
      </c>
      <c r="Q3550" s="13" t="s">
        <v>8323</v>
      </c>
      <c r="R3550" s="13" t="s">
        <v>8326</v>
      </c>
      <c r="S3550" s="17">
        <f t="shared" si="222"/>
        <v>42437.64534722222</v>
      </c>
      <c r="T3550" s="17">
        <f t="shared" si="223"/>
        <v>42497.603680555556</v>
      </c>
    </row>
    <row r="3551" spans="1:20" ht="18.75" hidden="1" customHeight="1" x14ac:dyDescent="0.25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0.01</v>
      </c>
      <c r="P3551" s="10">
        <f t="shared" si="221"/>
        <v>10</v>
      </c>
      <c r="Q3551" s="13" t="s">
        <v>8323</v>
      </c>
      <c r="R3551" s="13" t="s">
        <v>8326</v>
      </c>
      <c r="S3551" s="17">
        <f t="shared" si="222"/>
        <v>42217.670104166667</v>
      </c>
      <c r="T3551" s="17">
        <f t="shared" si="223"/>
        <v>42247.670104166667</v>
      </c>
    </row>
    <row r="3552" spans="1:20" ht="18.75" hidden="1" customHeight="1" x14ac:dyDescent="0.25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0"/>
        <v>0</v>
      </c>
      <c r="P3552" s="10">
        <f t="shared" si="221"/>
        <v>10</v>
      </c>
      <c r="Q3552" s="13" t="s">
        <v>8323</v>
      </c>
      <c r="R3552" s="13" t="s">
        <v>8326</v>
      </c>
      <c r="S3552" s="17">
        <f t="shared" si="222"/>
        <v>42622.436412037037</v>
      </c>
      <c r="T3552" s="17">
        <f t="shared" si="223"/>
        <v>42652.436412037037</v>
      </c>
    </row>
    <row r="3553" spans="1:20" ht="18.75" hidden="1" customHeight="1" x14ac:dyDescent="0.25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0"/>
        <v>0</v>
      </c>
      <c r="P3553" s="10">
        <f t="shared" si="221"/>
        <v>10</v>
      </c>
      <c r="Q3553" s="13" t="s">
        <v>8323</v>
      </c>
      <c r="R3553" s="13" t="s">
        <v>8326</v>
      </c>
      <c r="S3553" s="17">
        <f t="shared" si="222"/>
        <v>42058.603877314818</v>
      </c>
      <c r="T3553" s="17">
        <f t="shared" si="223"/>
        <v>42087.165972222225</v>
      </c>
    </row>
    <row r="3554" spans="1:20" ht="18.75" hidden="1" customHeight="1" x14ac:dyDescent="0.25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 s="10">
        <f t="shared" si="221"/>
        <v>9</v>
      </c>
      <c r="Q3554" s="13" t="s">
        <v>8308</v>
      </c>
      <c r="R3554" s="13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18.75" hidden="1" customHeight="1" x14ac:dyDescent="0.25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0"/>
        <v>0</v>
      </c>
      <c r="P3555" s="10">
        <f t="shared" si="221"/>
        <v>4</v>
      </c>
      <c r="Q3555" s="13" t="s">
        <v>8321</v>
      </c>
      <c r="R3555" s="13" t="s">
        <v>8337</v>
      </c>
      <c r="S3555" s="17">
        <f t="shared" si="222"/>
        <v>42396.911712962959</v>
      </c>
      <c r="T3555" s="17">
        <f t="shared" si="223"/>
        <v>42426.911712962959</v>
      </c>
    </row>
    <row r="3556" spans="1:20" ht="18.75" hidden="1" customHeight="1" x14ac:dyDescent="0.25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0"/>
        <v>0</v>
      </c>
      <c r="P3556" s="10">
        <f t="shared" si="221"/>
        <v>2</v>
      </c>
      <c r="Q3556" s="13" t="s">
        <v>8308</v>
      </c>
      <c r="R3556" s="13" t="s">
        <v>8310</v>
      </c>
      <c r="S3556" s="17">
        <f t="shared" si="222"/>
        <v>41838.832152777781</v>
      </c>
      <c r="T3556" s="17">
        <f t="shared" si="223"/>
        <v>41868.832152777781</v>
      </c>
    </row>
    <row r="3557" spans="1:20" ht="18.75" hidden="1" customHeight="1" x14ac:dyDescent="0.25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0"/>
        <v>0.02</v>
      </c>
      <c r="P3557" s="10">
        <f t="shared" si="221"/>
        <v>2</v>
      </c>
      <c r="Q3557" s="13" t="s">
        <v>8308</v>
      </c>
      <c r="R3557" s="13" t="s">
        <v>8318</v>
      </c>
      <c r="S3557" s="17">
        <f t="shared" si="222"/>
        <v>41864.04886574074</v>
      </c>
      <c r="T3557" s="17">
        <f t="shared" si="223"/>
        <v>41884.04886574074</v>
      </c>
    </row>
    <row r="3558" spans="1:20" ht="18.75" hidden="1" customHeight="1" x14ac:dyDescent="0.25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0.01</v>
      </c>
      <c r="P3558" s="10">
        <f t="shared" si="221"/>
        <v>1</v>
      </c>
      <c r="Q3558" s="13" t="s">
        <v>8308</v>
      </c>
      <c r="R3558" s="13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18.75" hidden="1" customHeight="1" x14ac:dyDescent="0.25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0"/>
        <v>0</v>
      </c>
      <c r="P3559" s="10">
        <f t="shared" si="221"/>
        <v>8</v>
      </c>
      <c r="Q3559" s="13" t="s">
        <v>8319</v>
      </c>
      <c r="R3559" s="13" t="s">
        <v>8345</v>
      </c>
      <c r="S3559" s="17">
        <f t="shared" si="222"/>
        <v>41974.704745370371</v>
      </c>
      <c r="T3559" s="17">
        <f t="shared" si="223"/>
        <v>42004.704745370371</v>
      </c>
    </row>
    <row r="3560" spans="1:20" ht="18.75" hidden="1" customHeight="1" x14ac:dyDescent="0.25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0"/>
        <v>0</v>
      </c>
      <c r="P3560" s="10">
        <f t="shared" si="221"/>
        <v>2.33</v>
      </c>
      <c r="Q3560" s="13" t="s">
        <v>8311</v>
      </c>
      <c r="R3560" s="13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18.75" hidden="1" customHeight="1" x14ac:dyDescent="0.25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 s="10">
        <f t="shared" si="221"/>
        <v>2.33</v>
      </c>
      <c r="Q3561" s="13" t="s">
        <v>8323</v>
      </c>
      <c r="R3561" s="13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18.75" hidden="1" customHeight="1" x14ac:dyDescent="0.25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0"/>
        <v>0</v>
      </c>
      <c r="P3562" s="10">
        <f t="shared" si="221"/>
        <v>7</v>
      </c>
      <c r="Q3562" s="13" t="s">
        <v>8323</v>
      </c>
      <c r="R3562" s="13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18.75" hidden="1" customHeight="1" x14ac:dyDescent="0.25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0</v>
      </c>
      <c r="P3563" s="10">
        <f t="shared" si="221"/>
        <v>3</v>
      </c>
      <c r="Q3563" s="13" t="s">
        <v>8321</v>
      </c>
      <c r="R3563" s="1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18.75" hidden="1" customHeight="1" x14ac:dyDescent="0.25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0.01</v>
      </c>
      <c r="P3564" s="10">
        <f t="shared" si="221"/>
        <v>3</v>
      </c>
      <c r="Q3564" s="13" t="s">
        <v>8308</v>
      </c>
      <c r="R3564" s="13" t="s">
        <v>8342</v>
      </c>
      <c r="S3564" s="17">
        <f t="shared" si="222"/>
        <v>42525.656944444447</v>
      </c>
      <c r="T3564" s="17">
        <f t="shared" si="223"/>
        <v>42555.656944444447</v>
      </c>
    </row>
    <row r="3565" spans="1:20" ht="18.75" hidden="1" customHeight="1" x14ac:dyDescent="0.25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0"/>
        <v>0</v>
      </c>
      <c r="P3565" s="10">
        <f t="shared" si="221"/>
        <v>3</v>
      </c>
      <c r="Q3565" s="13" t="s">
        <v>8308</v>
      </c>
      <c r="R3565" s="13" t="s">
        <v>8342</v>
      </c>
      <c r="S3565" s="17">
        <f t="shared" si="222"/>
        <v>42646.896898148145</v>
      </c>
      <c r="T3565" s="17">
        <f t="shared" si="223"/>
        <v>42676.896898148145</v>
      </c>
    </row>
    <row r="3566" spans="1:20" ht="18.75" hidden="1" customHeight="1" x14ac:dyDescent="0.25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0</v>
      </c>
      <c r="P3566" s="10">
        <f t="shared" si="221"/>
        <v>3</v>
      </c>
      <c r="Q3566" s="13" t="s">
        <v>8346</v>
      </c>
      <c r="R3566" s="13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18.75" hidden="1" customHeight="1" x14ac:dyDescent="0.25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0"/>
        <v>0</v>
      </c>
      <c r="P3567" s="10">
        <f t="shared" si="221"/>
        <v>6</v>
      </c>
      <c r="Q3567" s="13" t="s">
        <v>8311</v>
      </c>
      <c r="R3567" s="13" t="s">
        <v>8348</v>
      </c>
      <c r="S3567" s="17">
        <f t="shared" si="222"/>
        <v>42395.456412037034</v>
      </c>
      <c r="T3567" s="17">
        <f t="shared" si="223"/>
        <v>42425.456412037034</v>
      </c>
    </row>
    <row r="3568" spans="1:20" ht="18.75" hidden="1" customHeight="1" x14ac:dyDescent="0.25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0"/>
        <v>0</v>
      </c>
      <c r="P3568" s="10">
        <f t="shared" si="221"/>
        <v>3</v>
      </c>
      <c r="Q3568" s="13" t="s">
        <v>8313</v>
      </c>
      <c r="R3568" s="13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18.75" hidden="1" customHeight="1" x14ac:dyDescent="0.25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0"/>
        <v>0</v>
      </c>
      <c r="P3569" s="10">
        <f t="shared" si="221"/>
        <v>3</v>
      </c>
      <c r="Q3569" s="13" t="s">
        <v>8316</v>
      </c>
      <c r="R3569" s="13" t="s">
        <v>8344</v>
      </c>
      <c r="S3569" s="17">
        <f t="shared" si="222"/>
        <v>42413.649641203709</v>
      </c>
      <c r="T3569" s="17">
        <f t="shared" si="223"/>
        <v>42443.607974537037</v>
      </c>
    </row>
    <row r="3570" spans="1:20" ht="18.75" hidden="1" customHeight="1" x14ac:dyDescent="0.25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0"/>
        <v>0.01</v>
      </c>
      <c r="P3570" s="10">
        <f t="shared" si="221"/>
        <v>3</v>
      </c>
      <c r="Q3570" s="13" t="s">
        <v>8323</v>
      </c>
      <c r="R3570" s="13" t="s">
        <v>8326</v>
      </c>
      <c r="S3570" s="17">
        <f t="shared" si="222"/>
        <v>41982.904386574075</v>
      </c>
      <c r="T3570" s="17">
        <f t="shared" si="223"/>
        <v>42042.904386574075</v>
      </c>
    </row>
    <row r="3571" spans="1:20" ht="18.75" hidden="1" customHeight="1" x14ac:dyDescent="0.25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0"/>
        <v>0</v>
      </c>
      <c r="P3571" s="10">
        <f t="shared" si="221"/>
        <v>5</v>
      </c>
      <c r="Q3571" s="13" t="s">
        <v>8321</v>
      </c>
      <c r="R3571" s="13" t="s">
        <v>8325</v>
      </c>
      <c r="S3571" s="17">
        <f t="shared" si="222"/>
        <v>41792.687442129631</v>
      </c>
      <c r="T3571" s="17">
        <f t="shared" si="223"/>
        <v>41822.687442129631</v>
      </c>
    </row>
    <row r="3572" spans="1:20" ht="18.75" hidden="1" customHeight="1" x14ac:dyDescent="0.25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0"/>
        <v>0</v>
      </c>
      <c r="P3572" s="10">
        <f t="shared" si="221"/>
        <v>5</v>
      </c>
      <c r="Q3572" s="13" t="s">
        <v>8321</v>
      </c>
      <c r="R3572" s="13" t="s">
        <v>8339</v>
      </c>
      <c r="S3572" s="17">
        <f t="shared" si="222"/>
        <v>42423.985567129625</v>
      </c>
      <c r="T3572" s="17">
        <f t="shared" si="223"/>
        <v>42453.943900462968</v>
      </c>
    </row>
    <row r="3573" spans="1:20" ht="18.75" hidden="1" customHeight="1" x14ac:dyDescent="0.25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0"/>
        <v>0</v>
      </c>
      <c r="P3573" s="10">
        <f t="shared" si="221"/>
        <v>5</v>
      </c>
      <c r="Q3573" s="13" t="s">
        <v>8321</v>
      </c>
      <c r="R3573" s="13" t="s">
        <v>8339</v>
      </c>
      <c r="S3573" s="17">
        <f t="shared" si="222"/>
        <v>41331.555127314816</v>
      </c>
      <c r="T3573" s="17">
        <f t="shared" si="223"/>
        <v>41356.513460648144</v>
      </c>
    </row>
    <row r="3574" spans="1:20" ht="18.75" hidden="1" customHeight="1" x14ac:dyDescent="0.25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0"/>
        <v>0.01</v>
      </c>
      <c r="P3574" s="10">
        <f t="shared" si="221"/>
        <v>5</v>
      </c>
      <c r="Q3574" s="13" t="s">
        <v>8308</v>
      </c>
      <c r="R3574" s="13" t="s">
        <v>8342</v>
      </c>
      <c r="S3574" s="17">
        <f t="shared" si="222"/>
        <v>42307.034074074079</v>
      </c>
      <c r="T3574" s="17">
        <f t="shared" si="223"/>
        <v>42337.075740740736</v>
      </c>
    </row>
    <row r="3575" spans="1:20" ht="18.75" hidden="1" customHeight="1" x14ac:dyDescent="0.25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0"/>
        <v>0</v>
      </c>
      <c r="P3575" s="10">
        <f t="shared" si="221"/>
        <v>5</v>
      </c>
      <c r="Q3575" s="13" t="s">
        <v>8311</v>
      </c>
      <c r="R3575" s="13" t="s">
        <v>8352</v>
      </c>
      <c r="S3575" s="17">
        <f t="shared" si="222"/>
        <v>41471.446851851848</v>
      </c>
      <c r="T3575" s="17">
        <f t="shared" si="223"/>
        <v>41501.446851851848</v>
      </c>
    </row>
    <row r="3576" spans="1:20" ht="18.75" hidden="1" customHeight="1" x14ac:dyDescent="0.25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0"/>
        <v>0</v>
      </c>
      <c r="P3576" s="10">
        <f t="shared" si="221"/>
        <v>5</v>
      </c>
      <c r="Q3576" s="13" t="s">
        <v>8316</v>
      </c>
      <c r="R3576" s="13" t="s">
        <v>8334</v>
      </c>
      <c r="S3576" s="17">
        <f t="shared" si="222"/>
        <v>42123.185798611114</v>
      </c>
      <c r="T3576" s="17">
        <f t="shared" si="223"/>
        <v>42153.185798611114</v>
      </c>
    </row>
    <row r="3577" spans="1:20" ht="18.75" hidden="1" customHeight="1" x14ac:dyDescent="0.25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0.01</v>
      </c>
      <c r="P3577" s="10">
        <f t="shared" si="221"/>
        <v>5</v>
      </c>
      <c r="Q3577" s="13" t="s">
        <v>8316</v>
      </c>
      <c r="R3577" s="13" t="s">
        <v>8334</v>
      </c>
      <c r="S3577" s="17">
        <f t="shared" si="222"/>
        <v>41835.977083333331</v>
      </c>
      <c r="T3577" s="17">
        <f t="shared" si="223"/>
        <v>41865.977083333331</v>
      </c>
    </row>
    <row r="3578" spans="1:20" ht="18.75" hidden="1" customHeight="1" x14ac:dyDescent="0.25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0"/>
        <v>0</v>
      </c>
      <c r="P3578" s="10">
        <f t="shared" si="221"/>
        <v>5</v>
      </c>
      <c r="Q3578" s="13" t="s">
        <v>8316</v>
      </c>
      <c r="R3578" s="13" t="s">
        <v>8334</v>
      </c>
      <c r="S3578" s="17">
        <f t="shared" si="222"/>
        <v>41722.792407407411</v>
      </c>
      <c r="T3578" s="17">
        <f t="shared" si="223"/>
        <v>41735.792407407411</v>
      </c>
    </row>
    <row r="3579" spans="1:20" ht="18.75" hidden="1" customHeight="1" x14ac:dyDescent="0.25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0"/>
        <v>0</v>
      </c>
      <c r="P3579" s="10">
        <f t="shared" si="221"/>
        <v>5</v>
      </c>
      <c r="Q3579" s="13" t="s">
        <v>8316</v>
      </c>
      <c r="R3579" s="13" t="s">
        <v>8344</v>
      </c>
      <c r="S3579" s="17">
        <f t="shared" si="222"/>
        <v>41975.347523148142</v>
      </c>
      <c r="T3579" s="17">
        <f t="shared" si="223"/>
        <v>42005.347523148142</v>
      </c>
    </row>
    <row r="3580" spans="1:20" ht="18.75" hidden="1" customHeight="1" x14ac:dyDescent="0.25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0"/>
        <v>0</v>
      </c>
      <c r="P3580" s="10">
        <f t="shared" si="221"/>
        <v>5</v>
      </c>
      <c r="Q3580" s="13" t="s">
        <v>8319</v>
      </c>
      <c r="R3580" s="13" t="s">
        <v>8345</v>
      </c>
      <c r="S3580" s="17">
        <f t="shared" si="222"/>
        <v>41837.905694444446</v>
      </c>
      <c r="T3580" s="17">
        <f t="shared" si="223"/>
        <v>41867.905694444446</v>
      </c>
    </row>
    <row r="3581" spans="1:20" ht="18.75" hidden="1" customHeight="1" x14ac:dyDescent="0.25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0"/>
        <v>0.01</v>
      </c>
      <c r="P3581" s="10">
        <f t="shared" si="221"/>
        <v>5</v>
      </c>
      <c r="Q3581" s="13" t="s">
        <v>8327</v>
      </c>
      <c r="R3581" s="13" t="s">
        <v>8354</v>
      </c>
      <c r="S3581" s="17">
        <f t="shared" si="222"/>
        <v>40782.165532407409</v>
      </c>
      <c r="T3581" s="17">
        <f t="shared" si="223"/>
        <v>40797.554166666669</v>
      </c>
    </row>
    <row r="3582" spans="1:20" ht="18.75" hidden="1" customHeight="1" x14ac:dyDescent="0.25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0"/>
        <v>0</v>
      </c>
      <c r="P3582" s="10">
        <f t="shared" si="221"/>
        <v>5</v>
      </c>
      <c r="Q3582" s="13" t="s">
        <v>8311</v>
      </c>
      <c r="R3582" s="13" t="s">
        <v>8352</v>
      </c>
      <c r="S3582" s="17">
        <f t="shared" si="222"/>
        <v>41136.85805555556</v>
      </c>
      <c r="T3582" s="17">
        <f t="shared" si="223"/>
        <v>41159.32708333333</v>
      </c>
    </row>
    <row r="3583" spans="1:20" ht="18.75" hidden="1" customHeight="1" x14ac:dyDescent="0.25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0</v>
      </c>
      <c r="P3583" s="10">
        <f t="shared" si="221"/>
        <v>5</v>
      </c>
      <c r="Q3583" s="13" t="s">
        <v>8311</v>
      </c>
      <c r="R3583" s="13" t="s">
        <v>8352</v>
      </c>
      <c r="S3583" s="17">
        <f t="shared" si="222"/>
        <v>42527.007326388892</v>
      </c>
      <c r="T3583" s="17">
        <f t="shared" si="223"/>
        <v>42587.007326388892</v>
      </c>
    </row>
    <row r="3584" spans="1:20" ht="18.75" hidden="1" customHeight="1" x14ac:dyDescent="0.25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0"/>
        <v>0.01</v>
      </c>
      <c r="P3584" s="10">
        <f t="shared" si="221"/>
        <v>5</v>
      </c>
      <c r="Q3584" s="13" t="s">
        <v>8313</v>
      </c>
      <c r="R3584" s="13" t="s">
        <v>8351</v>
      </c>
      <c r="S3584" s="17">
        <f t="shared" si="222"/>
        <v>42325.448958333334</v>
      </c>
      <c r="T3584" s="17">
        <f t="shared" si="223"/>
        <v>42357.448958333334</v>
      </c>
    </row>
    <row r="3585" spans="1:20" ht="18.75" hidden="1" customHeight="1" x14ac:dyDescent="0.25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0"/>
        <v>0</v>
      </c>
      <c r="P3585" s="10">
        <f t="shared" si="221"/>
        <v>5</v>
      </c>
      <c r="Q3585" s="13" t="s">
        <v>8327</v>
      </c>
      <c r="R3585" s="13" t="s">
        <v>8330</v>
      </c>
      <c r="S3585" s="17">
        <f t="shared" si="222"/>
        <v>42791.669837962967</v>
      </c>
      <c r="T3585" s="17">
        <f t="shared" si="223"/>
        <v>42821.191666666666</v>
      </c>
    </row>
    <row r="3586" spans="1:20" ht="18.75" hidden="1" customHeight="1" x14ac:dyDescent="0.25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0</v>
      </c>
      <c r="P3586" s="10">
        <f t="shared" si="221"/>
        <v>5</v>
      </c>
      <c r="Q3586" s="13" t="s">
        <v>8319</v>
      </c>
      <c r="R3586" s="13" t="s">
        <v>8345</v>
      </c>
      <c r="S3586" s="17">
        <f t="shared" si="222"/>
        <v>42019.737766203703</v>
      </c>
      <c r="T3586" s="17">
        <f t="shared" si="223"/>
        <v>42077.625</v>
      </c>
    </row>
    <row r="3587" spans="1:20" ht="18.75" hidden="1" customHeight="1" x14ac:dyDescent="0.25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4">ROUND(E3587/D3587,2)</f>
        <v>0</v>
      </c>
      <c r="P3587" s="10">
        <f t="shared" ref="P3587:P3650" si="225">ROUND(E3587/L3587,2)</f>
        <v>1</v>
      </c>
      <c r="Q3587" s="13" t="s">
        <v>8319</v>
      </c>
      <c r="R3587" s="13" t="s">
        <v>8345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18.75" hidden="1" customHeight="1" x14ac:dyDescent="0.25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4"/>
        <v>0.01</v>
      </c>
      <c r="P3588" s="10">
        <f t="shared" si="225"/>
        <v>1</v>
      </c>
      <c r="Q3588" s="13" t="s">
        <v>8319</v>
      </c>
      <c r="R3588" s="13" t="s">
        <v>8345</v>
      </c>
      <c r="S3588" s="17">
        <f t="shared" si="226"/>
        <v>42019.76944444445</v>
      </c>
      <c r="T3588" s="17">
        <f t="shared" si="227"/>
        <v>42079.727777777778</v>
      </c>
    </row>
    <row r="3589" spans="1:20" ht="18.75" hidden="1" customHeight="1" x14ac:dyDescent="0.25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4"/>
        <v>0</v>
      </c>
      <c r="P3589" s="10">
        <f t="shared" si="225"/>
        <v>5</v>
      </c>
      <c r="Q3589" s="13" t="s">
        <v>8319</v>
      </c>
      <c r="R3589" s="13" t="s">
        <v>8345</v>
      </c>
      <c r="S3589" s="17">
        <f t="shared" si="226"/>
        <v>42333.330277777779</v>
      </c>
      <c r="T3589" s="17">
        <f t="shared" si="227"/>
        <v>42363.330277777779</v>
      </c>
    </row>
    <row r="3590" spans="1:20" ht="18.75" hidden="1" customHeight="1" x14ac:dyDescent="0.25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4"/>
        <v>0</v>
      </c>
      <c r="P3590" s="10">
        <f t="shared" si="225"/>
        <v>5</v>
      </c>
      <c r="Q3590" s="13" t="s">
        <v>8319</v>
      </c>
      <c r="R3590" s="13" t="s">
        <v>8345</v>
      </c>
      <c r="S3590" s="17">
        <f t="shared" si="226"/>
        <v>42422.536192129628</v>
      </c>
      <c r="T3590" s="17">
        <f t="shared" si="227"/>
        <v>42452.494525462964</v>
      </c>
    </row>
    <row r="3591" spans="1:20" ht="18.75" hidden="1" customHeight="1" x14ac:dyDescent="0.25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0.01</v>
      </c>
      <c r="P3591" s="10">
        <f t="shared" si="225"/>
        <v>5</v>
      </c>
      <c r="Q3591" s="13" t="s">
        <v>8323</v>
      </c>
      <c r="R3591" s="13" t="s">
        <v>8326</v>
      </c>
      <c r="S3591" s="17">
        <f t="shared" si="226"/>
        <v>42453.428240740745</v>
      </c>
      <c r="T3591" s="17">
        <f t="shared" si="227"/>
        <v>42483.428240740745</v>
      </c>
    </row>
    <row r="3592" spans="1:20" ht="18.75" hidden="1" customHeight="1" x14ac:dyDescent="0.25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 s="10">
        <f t="shared" si="225"/>
        <v>5</v>
      </c>
      <c r="Q3592" s="13" t="s">
        <v>8323</v>
      </c>
      <c r="R3592" s="13" t="s">
        <v>8326</v>
      </c>
      <c r="S3592" s="17">
        <f t="shared" si="226"/>
        <v>41985.427361111113</v>
      </c>
      <c r="T3592" s="17">
        <f t="shared" si="227"/>
        <v>42015.427361111113</v>
      </c>
    </row>
    <row r="3593" spans="1:20" ht="18.75" hidden="1" customHeight="1" x14ac:dyDescent="0.25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4"/>
        <v>0</v>
      </c>
      <c r="P3593" s="10">
        <f t="shared" si="225"/>
        <v>5</v>
      </c>
      <c r="Q3593" s="13" t="s">
        <v>8323</v>
      </c>
      <c r="R3593" s="13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18.75" hidden="1" customHeight="1" x14ac:dyDescent="0.25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4"/>
        <v>0</v>
      </c>
      <c r="P3594" s="10">
        <f t="shared" si="225"/>
        <v>5</v>
      </c>
      <c r="Q3594" s="13" t="s">
        <v>8323</v>
      </c>
      <c r="R3594" s="13" t="s">
        <v>8335</v>
      </c>
      <c r="S3594" s="17">
        <f t="shared" si="226"/>
        <v>41799.259039351848</v>
      </c>
      <c r="T3594" s="17">
        <f t="shared" si="227"/>
        <v>41819.259039351848</v>
      </c>
    </row>
    <row r="3595" spans="1:20" ht="18.75" hidden="1" customHeight="1" x14ac:dyDescent="0.25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4"/>
        <v>0</v>
      </c>
      <c r="P3595" s="10">
        <f t="shared" si="225"/>
        <v>5</v>
      </c>
      <c r="Q3595" s="13" t="s">
        <v>8323</v>
      </c>
      <c r="R3595" s="13" t="s">
        <v>8326</v>
      </c>
      <c r="S3595" s="17">
        <f t="shared" si="226"/>
        <v>42492.98505787037</v>
      </c>
      <c r="T3595" s="17">
        <f t="shared" si="227"/>
        <v>42522.98505787037</v>
      </c>
    </row>
    <row r="3596" spans="1:20" ht="18.75" hidden="1" customHeight="1" x14ac:dyDescent="0.25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4"/>
        <v>0</v>
      </c>
      <c r="P3596" s="10">
        <f t="shared" si="225"/>
        <v>5</v>
      </c>
      <c r="Q3596" s="13" t="s">
        <v>8323</v>
      </c>
      <c r="R3596" s="13" t="s">
        <v>8326</v>
      </c>
      <c r="S3596" s="17">
        <f t="shared" si="226"/>
        <v>41915.400219907409</v>
      </c>
      <c r="T3596" s="17">
        <f t="shared" si="227"/>
        <v>41919.1875</v>
      </c>
    </row>
    <row r="3597" spans="1:20" ht="18.75" hidden="1" customHeight="1" x14ac:dyDescent="0.25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4"/>
        <v>0</v>
      </c>
      <c r="P3597" s="10">
        <f t="shared" si="225"/>
        <v>5</v>
      </c>
      <c r="Q3597" s="13" t="s">
        <v>8323</v>
      </c>
      <c r="R3597" s="13" t="s">
        <v>8326</v>
      </c>
      <c r="S3597" s="17">
        <f t="shared" si="226"/>
        <v>42109.801712962959</v>
      </c>
      <c r="T3597" s="17">
        <f t="shared" si="227"/>
        <v>42139.801712962959</v>
      </c>
    </row>
    <row r="3598" spans="1:20" ht="18.75" hidden="1" customHeight="1" x14ac:dyDescent="0.25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4"/>
        <v>0</v>
      </c>
      <c r="P3598" s="10">
        <f t="shared" si="225"/>
        <v>5</v>
      </c>
      <c r="Q3598" s="13" t="s">
        <v>8323</v>
      </c>
      <c r="R3598" s="13" t="s">
        <v>8326</v>
      </c>
      <c r="S3598" s="17">
        <f t="shared" si="226"/>
        <v>41809.389930555553</v>
      </c>
      <c r="T3598" s="17">
        <f t="shared" si="227"/>
        <v>41839.389930555553</v>
      </c>
    </row>
    <row r="3599" spans="1:20" ht="18.75" hidden="1" customHeight="1" x14ac:dyDescent="0.25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4"/>
        <v>0</v>
      </c>
      <c r="P3599" s="10">
        <f t="shared" si="225"/>
        <v>5</v>
      </c>
      <c r="Q3599" s="13" t="s">
        <v>8323</v>
      </c>
      <c r="R3599" s="13" t="s">
        <v>8326</v>
      </c>
      <c r="S3599" s="17">
        <f t="shared" si="226"/>
        <v>41848.772928240738</v>
      </c>
      <c r="T3599" s="17">
        <f t="shared" si="227"/>
        <v>41877.686111111114</v>
      </c>
    </row>
    <row r="3600" spans="1:20" ht="18.75" hidden="1" customHeight="1" x14ac:dyDescent="0.25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0</v>
      </c>
      <c r="P3600" s="10">
        <f t="shared" si="225"/>
        <v>5</v>
      </c>
      <c r="Q3600" s="13" t="s">
        <v>8323</v>
      </c>
      <c r="R3600" s="13" t="s">
        <v>8326</v>
      </c>
      <c r="S3600" s="17">
        <f t="shared" si="226"/>
        <v>42510.938900462963</v>
      </c>
      <c r="T3600" s="17">
        <f t="shared" si="227"/>
        <v>42540.938900462963</v>
      </c>
    </row>
    <row r="3601" spans="1:20" ht="18.75" hidden="1" customHeight="1" x14ac:dyDescent="0.25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4"/>
        <v>0</v>
      </c>
      <c r="P3601" s="10">
        <f t="shared" si="225"/>
        <v>4</v>
      </c>
      <c r="Q3601" s="13" t="s">
        <v>8308</v>
      </c>
      <c r="R3601" s="13" t="s">
        <v>8342</v>
      </c>
      <c r="S3601" s="17">
        <f t="shared" si="226"/>
        <v>42131.455439814818</v>
      </c>
      <c r="T3601" s="17">
        <f t="shared" si="227"/>
        <v>42161.44930555555</v>
      </c>
    </row>
    <row r="3602" spans="1:20" ht="18.75" hidden="1" customHeight="1" x14ac:dyDescent="0.25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 s="10">
        <f t="shared" si="225"/>
        <v>1.33</v>
      </c>
      <c r="Q3602" s="13" t="s">
        <v>8319</v>
      </c>
      <c r="R3602" s="13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18.75" hidden="1" customHeight="1" x14ac:dyDescent="0.25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4"/>
        <v>0</v>
      </c>
      <c r="P3603" s="10">
        <f t="shared" si="225"/>
        <v>2</v>
      </c>
      <c r="Q3603" s="13" t="s">
        <v>8316</v>
      </c>
      <c r="R3603" s="13" t="s">
        <v>8344</v>
      </c>
      <c r="S3603" s="17">
        <f t="shared" si="226"/>
        <v>42645.367442129631</v>
      </c>
      <c r="T3603" s="17">
        <f t="shared" si="227"/>
        <v>42680.409108796302</v>
      </c>
    </row>
    <row r="3604" spans="1:20" ht="18.75" hidden="1" customHeight="1" x14ac:dyDescent="0.25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 s="10">
        <f t="shared" si="225"/>
        <v>2</v>
      </c>
      <c r="Q3604" s="13" t="s">
        <v>8323</v>
      </c>
      <c r="R3604" s="13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18.75" hidden="1" customHeight="1" x14ac:dyDescent="0.25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4"/>
        <v>0</v>
      </c>
      <c r="P3605" s="10">
        <f t="shared" si="225"/>
        <v>1</v>
      </c>
      <c r="Q3605" s="13" t="s">
        <v>8321</v>
      </c>
      <c r="R3605" s="13" t="s">
        <v>8325</v>
      </c>
      <c r="S3605" s="17">
        <f t="shared" si="226"/>
        <v>42375.996886574074</v>
      </c>
      <c r="T3605" s="17">
        <f t="shared" si="227"/>
        <v>42435.996886574074</v>
      </c>
    </row>
    <row r="3606" spans="1:20" ht="18.75" hidden="1" customHeight="1" x14ac:dyDescent="0.25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 s="10">
        <f t="shared" si="225"/>
        <v>1</v>
      </c>
      <c r="Q3606" s="13" t="s">
        <v>8321</v>
      </c>
      <c r="R3606" s="13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18.75" hidden="1" customHeight="1" x14ac:dyDescent="0.25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4"/>
        <v>0</v>
      </c>
      <c r="P3607" s="10">
        <f t="shared" si="225"/>
        <v>1</v>
      </c>
      <c r="Q3607" s="13" t="s">
        <v>8308</v>
      </c>
      <c r="R3607" s="13" t="s">
        <v>8310</v>
      </c>
      <c r="S3607" s="17">
        <f t="shared" si="226"/>
        <v>42615.753310185188</v>
      </c>
      <c r="T3607" s="17">
        <f t="shared" si="227"/>
        <v>42645.753310185188</v>
      </c>
    </row>
    <row r="3608" spans="1:20" ht="18.75" hidden="1" customHeight="1" x14ac:dyDescent="0.25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4"/>
        <v>0.03</v>
      </c>
      <c r="P3608" s="10">
        <f t="shared" si="225"/>
        <v>1</v>
      </c>
      <c r="Q3608" s="13" t="s">
        <v>8311</v>
      </c>
      <c r="R3608" s="13" t="s">
        <v>8348</v>
      </c>
      <c r="S3608" s="17">
        <f t="shared" si="226"/>
        <v>42524.667662037042</v>
      </c>
      <c r="T3608" s="17">
        <f t="shared" si="227"/>
        <v>42549.667662037042</v>
      </c>
    </row>
    <row r="3609" spans="1:20" ht="18.75" hidden="1" customHeight="1" x14ac:dyDescent="0.25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4"/>
        <v>0</v>
      </c>
      <c r="P3609" s="10">
        <f t="shared" si="225"/>
        <v>1</v>
      </c>
      <c r="Q3609" s="13" t="s">
        <v>8313</v>
      </c>
      <c r="R3609" s="13" t="s">
        <v>8351</v>
      </c>
      <c r="S3609" s="17">
        <f t="shared" si="226"/>
        <v>42033.845543981486</v>
      </c>
      <c r="T3609" s="17">
        <f t="shared" si="227"/>
        <v>42063.845543981486</v>
      </c>
    </row>
    <row r="3610" spans="1:20" ht="18.75" hidden="1" customHeight="1" x14ac:dyDescent="0.25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4"/>
        <v>0</v>
      </c>
      <c r="P3610" s="10">
        <f t="shared" si="225"/>
        <v>1.5</v>
      </c>
      <c r="Q3610" s="13" t="s">
        <v>8308</v>
      </c>
      <c r="R3610" s="13" t="s">
        <v>8342</v>
      </c>
      <c r="S3610" s="17">
        <f t="shared" si="226"/>
        <v>42031.362187499995</v>
      </c>
      <c r="T3610" s="17">
        <f t="shared" si="227"/>
        <v>42061.362187499995</v>
      </c>
    </row>
    <row r="3611" spans="1:20" ht="18.75" hidden="1" customHeight="1" x14ac:dyDescent="0.25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4"/>
        <v>0</v>
      </c>
      <c r="P3611" s="10">
        <f t="shared" si="225"/>
        <v>1</v>
      </c>
      <c r="Q3611" s="13" t="s">
        <v>8323</v>
      </c>
      <c r="R3611" s="13" t="s">
        <v>8324</v>
      </c>
      <c r="S3611" s="17">
        <f t="shared" si="226"/>
        <v>42460.374305555553</v>
      </c>
      <c r="T3611" s="17">
        <f t="shared" si="227"/>
        <v>42510.374305555553</v>
      </c>
    </row>
    <row r="3612" spans="1:20" ht="18.75" hidden="1" customHeight="1" x14ac:dyDescent="0.25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4"/>
        <v>0</v>
      </c>
      <c r="P3612" s="10">
        <f t="shared" si="225"/>
        <v>1.5</v>
      </c>
      <c r="Q3612" s="13" t="s">
        <v>8323</v>
      </c>
      <c r="R3612" s="13" t="s">
        <v>8335</v>
      </c>
      <c r="S3612" s="17">
        <f t="shared" si="226"/>
        <v>41849.887037037035</v>
      </c>
      <c r="T3612" s="17">
        <f t="shared" si="227"/>
        <v>41909.887037037035</v>
      </c>
    </row>
    <row r="3613" spans="1:20" ht="18.75" hidden="1" customHeight="1" x14ac:dyDescent="0.25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4"/>
        <v>0</v>
      </c>
      <c r="P3613" s="10">
        <f t="shared" si="225"/>
        <v>1.5</v>
      </c>
      <c r="Q3613" s="13" t="s">
        <v>8323</v>
      </c>
      <c r="R3613" s="13" t="s">
        <v>8326</v>
      </c>
      <c r="S3613" s="17">
        <f t="shared" si="226"/>
        <v>42095.229166666672</v>
      </c>
      <c r="T3613" s="17">
        <f t="shared" si="227"/>
        <v>42109.211111111115</v>
      </c>
    </row>
    <row r="3614" spans="1:20" ht="18.75" hidden="1" customHeight="1" x14ac:dyDescent="0.25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4"/>
        <v>0</v>
      </c>
      <c r="P3614" s="10">
        <f t="shared" si="225"/>
        <v>3</v>
      </c>
      <c r="Q3614" s="13" t="s">
        <v>8323</v>
      </c>
      <c r="R3614" s="13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18.75" hidden="1" customHeight="1" x14ac:dyDescent="0.25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0.02</v>
      </c>
      <c r="P3615" s="10">
        <f t="shared" si="225"/>
        <v>1.5</v>
      </c>
      <c r="Q3615" s="13" t="s">
        <v>8323</v>
      </c>
      <c r="R3615" s="13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18.75" hidden="1" customHeight="1" x14ac:dyDescent="0.25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4"/>
        <v>0</v>
      </c>
      <c r="P3616" s="10">
        <f t="shared" si="225"/>
        <v>1</v>
      </c>
      <c r="Q3616" s="13" t="s">
        <v>8323</v>
      </c>
      <c r="R3616" s="13" t="s">
        <v>8326</v>
      </c>
      <c r="S3616" s="17">
        <f t="shared" si="226"/>
        <v>42358.573182870372</v>
      </c>
      <c r="T3616" s="17">
        <f t="shared" si="227"/>
        <v>42377.273611111115</v>
      </c>
    </row>
    <row r="3617" spans="1:20" ht="18.75" hidden="1" customHeight="1" x14ac:dyDescent="0.25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4"/>
        <v>0</v>
      </c>
      <c r="P3617" s="10">
        <f t="shared" si="225"/>
        <v>1</v>
      </c>
      <c r="Q3617" s="13" t="s">
        <v>8321</v>
      </c>
      <c r="R3617" s="13" t="s">
        <v>8339</v>
      </c>
      <c r="S3617" s="17">
        <f t="shared" si="226"/>
        <v>42130.335358796292</v>
      </c>
      <c r="T3617" s="17">
        <f t="shared" si="227"/>
        <v>42145.335358796292</v>
      </c>
    </row>
    <row r="3618" spans="1:20" ht="18.75" hidden="1" customHeight="1" x14ac:dyDescent="0.25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4"/>
        <v>0</v>
      </c>
      <c r="P3618" s="10">
        <f t="shared" si="225"/>
        <v>2</v>
      </c>
      <c r="Q3618" s="13" t="s">
        <v>8308</v>
      </c>
      <c r="R3618" s="13" t="s">
        <v>8342</v>
      </c>
      <c r="S3618" s="17">
        <f t="shared" si="226"/>
        <v>42076.092152777783</v>
      </c>
      <c r="T3618" s="17">
        <f t="shared" si="227"/>
        <v>42106.092152777783</v>
      </c>
    </row>
    <row r="3619" spans="1:20" ht="18.75" hidden="1" customHeight="1" x14ac:dyDescent="0.25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4"/>
        <v>0</v>
      </c>
      <c r="P3619" s="10">
        <f t="shared" si="225"/>
        <v>2</v>
      </c>
      <c r="Q3619" s="13" t="s">
        <v>8311</v>
      </c>
      <c r="R3619" s="13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18.75" hidden="1" customHeight="1" x14ac:dyDescent="0.25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4"/>
        <v>0</v>
      </c>
      <c r="P3620" s="10">
        <f t="shared" si="225"/>
        <v>1</v>
      </c>
      <c r="Q3620" s="13" t="s">
        <v>8311</v>
      </c>
      <c r="R3620" s="13" t="s">
        <v>8348</v>
      </c>
      <c r="S3620" s="17">
        <f t="shared" si="226"/>
        <v>41931.959016203706</v>
      </c>
      <c r="T3620" s="17">
        <f t="shared" si="227"/>
        <v>41962.00068287037</v>
      </c>
    </row>
    <row r="3621" spans="1:20" ht="18.75" hidden="1" customHeight="1" x14ac:dyDescent="0.25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4"/>
        <v>0</v>
      </c>
      <c r="P3621" s="10">
        <f t="shared" si="225"/>
        <v>1</v>
      </c>
      <c r="Q3621" s="13" t="s">
        <v>8313</v>
      </c>
      <c r="R3621" s="13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18.75" hidden="1" customHeight="1" x14ac:dyDescent="0.25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4"/>
        <v>0.02</v>
      </c>
      <c r="P3622" s="10">
        <f t="shared" si="225"/>
        <v>1</v>
      </c>
      <c r="Q3622" s="13" t="s">
        <v>8316</v>
      </c>
      <c r="R3622" s="13" t="s">
        <v>8334</v>
      </c>
      <c r="S3622" s="17">
        <f t="shared" si="226"/>
        <v>42066.733587962968</v>
      </c>
      <c r="T3622" s="17">
        <f t="shared" si="227"/>
        <v>42096.691921296297</v>
      </c>
    </row>
    <row r="3623" spans="1:20" ht="18.75" hidden="1" customHeight="1" x14ac:dyDescent="0.25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4"/>
        <v>0.01</v>
      </c>
      <c r="P3623" s="10">
        <f t="shared" si="225"/>
        <v>1</v>
      </c>
      <c r="Q3623" s="13" t="s">
        <v>8316</v>
      </c>
      <c r="R3623" s="13" t="s">
        <v>8334</v>
      </c>
      <c r="S3623" s="17">
        <f t="shared" si="226"/>
        <v>41647.632256944446</v>
      </c>
      <c r="T3623" s="17">
        <f t="shared" si="227"/>
        <v>41667.632256944446</v>
      </c>
    </row>
    <row r="3624" spans="1:20" ht="18.75" hidden="1" customHeight="1" x14ac:dyDescent="0.25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4"/>
        <v>0</v>
      </c>
      <c r="P3624" s="10">
        <f t="shared" si="225"/>
        <v>2</v>
      </c>
      <c r="Q3624" s="13" t="s">
        <v>8308</v>
      </c>
      <c r="R3624" s="13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t="18.75" hidden="1" customHeight="1" x14ac:dyDescent="0.25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4"/>
        <v>0</v>
      </c>
      <c r="P3625" s="10">
        <f t="shared" si="225"/>
        <v>1</v>
      </c>
      <c r="Q3625" s="13" t="s">
        <v>8319</v>
      </c>
      <c r="R3625" s="13" t="s">
        <v>8345</v>
      </c>
      <c r="S3625" s="17">
        <f t="shared" si="226"/>
        <v>42489.099687499998</v>
      </c>
      <c r="T3625" s="17">
        <f t="shared" si="227"/>
        <v>42549.099687499998</v>
      </c>
    </row>
    <row r="3626" spans="1:20" ht="18.75" hidden="1" customHeight="1" x14ac:dyDescent="0.25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4"/>
        <v>0</v>
      </c>
      <c r="P3626" s="10">
        <f t="shared" si="225"/>
        <v>1</v>
      </c>
      <c r="Q3626" s="13" t="s">
        <v>8319</v>
      </c>
      <c r="R3626" s="13" t="s">
        <v>8345</v>
      </c>
      <c r="S3626" s="17">
        <f t="shared" si="226"/>
        <v>42041.218715277777</v>
      </c>
      <c r="T3626" s="17">
        <f t="shared" si="227"/>
        <v>42071.218715277777</v>
      </c>
    </row>
    <row r="3627" spans="1:20" ht="18.75" hidden="1" customHeight="1" x14ac:dyDescent="0.25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4"/>
        <v>0</v>
      </c>
      <c r="P3627" s="10">
        <f t="shared" si="225"/>
        <v>1</v>
      </c>
      <c r="Q3627" s="13" t="s">
        <v>8311</v>
      </c>
      <c r="R3627" s="13" t="s">
        <v>8356</v>
      </c>
      <c r="S3627" s="17">
        <f t="shared" si="226"/>
        <v>41745.826273148145</v>
      </c>
      <c r="T3627" s="17">
        <f t="shared" si="227"/>
        <v>41795.826273148145</v>
      </c>
    </row>
    <row r="3628" spans="1:20" ht="18.75" hidden="1" customHeight="1" x14ac:dyDescent="0.25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4"/>
        <v>0</v>
      </c>
      <c r="P3628" s="10">
        <f t="shared" si="225"/>
        <v>1</v>
      </c>
      <c r="Q3628" s="13" t="s">
        <v>8323</v>
      </c>
      <c r="R3628" s="13" t="s">
        <v>8326</v>
      </c>
      <c r="S3628" s="17">
        <f t="shared" si="226"/>
        <v>42444.877743055549</v>
      </c>
      <c r="T3628" s="17">
        <f t="shared" si="227"/>
        <v>42504.877743055549</v>
      </c>
    </row>
    <row r="3629" spans="1:20" ht="18.75" hidden="1" customHeight="1" x14ac:dyDescent="0.25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4"/>
        <v>0</v>
      </c>
      <c r="P3629" s="10">
        <f t="shared" si="225"/>
        <v>1</v>
      </c>
      <c r="Q3629" s="13" t="s">
        <v>8323</v>
      </c>
      <c r="R3629" s="13" t="s">
        <v>8326</v>
      </c>
      <c r="S3629" s="17">
        <f t="shared" si="226"/>
        <v>41828.922905092593</v>
      </c>
      <c r="T3629" s="17">
        <f t="shared" si="227"/>
        <v>41888.922905092593</v>
      </c>
    </row>
    <row r="3630" spans="1:20" ht="18.75" hidden="1" customHeight="1" x14ac:dyDescent="0.25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4"/>
        <v>0</v>
      </c>
      <c r="P3630" s="10">
        <f t="shared" si="225"/>
        <v>1</v>
      </c>
      <c r="Q3630" s="13" t="s">
        <v>8323</v>
      </c>
      <c r="R3630" s="13" t="s">
        <v>8324</v>
      </c>
      <c r="S3630" s="17">
        <f t="shared" si="226"/>
        <v>42567.531157407408</v>
      </c>
      <c r="T3630" s="17">
        <f t="shared" si="227"/>
        <v>42597.531157407408</v>
      </c>
    </row>
    <row r="3631" spans="1:20" ht="18.75" hidden="1" customHeight="1" x14ac:dyDescent="0.25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4"/>
        <v>0</v>
      </c>
      <c r="P3631" s="10">
        <f t="shared" si="225"/>
        <v>1</v>
      </c>
      <c r="Q3631" s="13" t="s">
        <v>8323</v>
      </c>
      <c r="R3631" s="13" t="s">
        <v>8324</v>
      </c>
      <c r="S3631" s="17">
        <f t="shared" si="226"/>
        <v>42658.690532407403</v>
      </c>
      <c r="T3631" s="17">
        <f t="shared" si="227"/>
        <v>42673.073611111111</v>
      </c>
    </row>
    <row r="3632" spans="1:20" ht="18.75" hidden="1" customHeight="1" x14ac:dyDescent="0.25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4"/>
        <v>0</v>
      </c>
      <c r="P3632" s="10">
        <f t="shared" si="225"/>
        <v>1</v>
      </c>
      <c r="Q3632" s="13" t="s">
        <v>8323</v>
      </c>
      <c r="R3632" s="13" t="s">
        <v>8335</v>
      </c>
      <c r="S3632" s="17">
        <f t="shared" si="226"/>
        <v>42437.094490740739</v>
      </c>
      <c r="T3632" s="17">
        <f t="shared" si="227"/>
        <v>42495.708333333328</v>
      </c>
    </row>
    <row r="3633" spans="1:20" ht="18.75" hidden="1" customHeight="1" x14ac:dyDescent="0.25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4"/>
        <v>0</v>
      </c>
      <c r="P3633" s="10">
        <f t="shared" si="225"/>
        <v>2</v>
      </c>
      <c r="Q3633" s="13" t="s">
        <v>8323</v>
      </c>
      <c r="R3633" s="13" t="s">
        <v>8326</v>
      </c>
      <c r="S3633" s="17">
        <f t="shared" si="226"/>
        <v>42391.772997685184</v>
      </c>
      <c r="T3633" s="17">
        <f t="shared" si="227"/>
        <v>42416.772997685184</v>
      </c>
    </row>
    <row r="3634" spans="1:20" ht="18.75" hidden="1" customHeight="1" x14ac:dyDescent="0.25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4"/>
        <v>0</v>
      </c>
      <c r="P3634" s="10">
        <f t="shared" si="225"/>
        <v>1</v>
      </c>
      <c r="Q3634" s="13" t="s">
        <v>8321</v>
      </c>
      <c r="R3634" s="13" t="s">
        <v>8337</v>
      </c>
      <c r="S3634" s="17">
        <f t="shared" si="226"/>
        <v>42096.704976851848</v>
      </c>
      <c r="T3634" s="17">
        <f t="shared" si="227"/>
        <v>42112.427777777775</v>
      </c>
    </row>
    <row r="3635" spans="1:20" ht="18.75" hidden="1" customHeight="1" x14ac:dyDescent="0.25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4"/>
        <v>0</v>
      </c>
      <c r="P3635" s="10">
        <f t="shared" si="225"/>
        <v>1</v>
      </c>
      <c r="Q3635" s="13" t="s">
        <v>8321</v>
      </c>
      <c r="R3635" s="13" t="s">
        <v>8325</v>
      </c>
      <c r="S3635" s="17">
        <f t="shared" si="226"/>
        <v>42534.180717592593</v>
      </c>
      <c r="T3635" s="17">
        <f t="shared" si="227"/>
        <v>42594.180717592593</v>
      </c>
    </row>
    <row r="3636" spans="1:20" ht="18.75" hidden="1" customHeight="1" x14ac:dyDescent="0.25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4"/>
        <v>0</v>
      </c>
      <c r="P3636" s="10">
        <f t="shared" si="225"/>
        <v>1</v>
      </c>
      <c r="Q3636" s="13" t="s">
        <v>8321</v>
      </c>
      <c r="R3636" s="13" t="s">
        <v>8325</v>
      </c>
      <c r="S3636" s="17">
        <f t="shared" si="226"/>
        <v>42416.881018518514</v>
      </c>
      <c r="T3636" s="17">
        <f t="shared" si="227"/>
        <v>42476.839351851857</v>
      </c>
    </row>
    <row r="3637" spans="1:20" ht="18.75" hidden="1" customHeight="1" x14ac:dyDescent="0.25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4"/>
        <v>0</v>
      </c>
      <c r="P3637" s="10">
        <f t="shared" si="225"/>
        <v>1</v>
      </c>
      <c r="Q3637" s="13" t="s">
        <v>8321</v>
      </c>
      <c r="R3637" s="13" t="s">
        <v>8325</v>
      </c>
      <c r="S3637" s="17">
        <f t="shared" si="226"/>
        <v>42009.64061342593</v>
      </c>
      <c r="T3637" s="17">
        <f t="shared" si="227"/>
        <v>42069.64061342593</v>
      </c>
    </row>
    <row r="3638" spans="1:20" ht="18.75" hidden="1" customHeight="1" x14ac:dyDescent="0.25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4"/>
        <v>0</v>
      </c>
      <c r="P3638" s="10">
        <f t="shared" si="225"/>
        <v>1</v>
      </c>
      <c r="Q3638" s="13" t="s">
        <v>8321</v>
      </c>
      <c r="R3638" s="13" t="s">
        <v>8339</v>
      </c>
      <c r="S3638" s="17">
        <f t="shared" si="226"/>
        <v>42488.848784722228</v>
      </c>
      <c r="T3638" s="17">
        <f t="shared" si="227"/>
        <v>42508.848784722228</v>
      </c>
    </row>
    <row r="3639" spans="1:20" ht="18.75" hidden="1" customHeight="1" x14ac:dyDescent="0.25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4"/>
        <v>0</v>
      </c>
      <c r="P3639" s="10">
        <f t="shared" si="225"/>
        <v>1</v>
      </c>
      <c r="Q3639" s="13" t="s">
        <v>8321</v>
      </c>
      <c r="R3639" s="13" t="s">
        <v>8339</v>
      </c>
      <c r="S3639" s="17">
        <f t="shared" si="226"/>
        <v>42753.329039351855</v>
      </c>
      <c r="T3639" s="17">
        <f t="shared" si="227"/>
        <v>42783.329039351855</v>
      </c>
    </row>
    <row r="3640" spans="1:20" ht="18.75" hidden="1" customHeight="1" x14ac:dyDescent="0.25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4"/>
        <v>0</v>
      </c>
      <c r="P3640" s="10">
        <f t="shared" si="225"/>
        <v>1</v>
      </c>
      <c r="Q3640" s="13" t="s">
        <v>8321</v>
      </c>
      <c r="R3640" s="13" t="s">
        <v>8339</v>
      </c>
      <c r="S3640" s="17">
        <f t="shared" si="226"/>
        <v>41620.93141203704</v>
      </c>
      <c r="T3640" s="17">
        <f t="shared" si="227"/>
        <v>41680.93141203704</v>
      </c>
    </row>
    <row r="3641" spans="1:20" ht="18.75" hidden="1" customHeight="1" x14ac:dyDescent="0.25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 s="10">
        <f t="shared" si="225"/>
        <v>1</v>
      </c>
      <c r="Q3641" s="13" t="s">
        <v>8308</v>
      </c>
      <c r="R3641" s="13" t="s">
        <v>8342</v>
      </c>
      <c r="S3641" s="17">
        <f t="shared" si="226"/>
        <v>42009.817199074074</v>
      </c>
      <c r="T3641" s="17">
        <f t="shared" si="227"/>
        <v>42039.817199074074</v>
      </c>
    </row>
    <row r="3642" spans="1:20" ht="18.75" hidden="1" customHeight="1" x14ac:dyDescent="0.25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4"/>
        <v>0</v>
      </c>
      <c r="P3642" s="10">
        <f t="shared" si="225"/>
        <v>1</v>
      </c>
      <c r="Q3642" s="13" t="s">
        <v>8308</v>
      </c>
      <c r="R3642" s="13" t="s">
        <v>8342</v>
      </c>
      <c r="S3642" s="17">
        <f t="shared" si="226"/>
        <v>42433.737453703703</v>
      </c>
      <c r="T3642" s="17">
        <f t="shared" si="227"/>
        <v>42493.695787037039</v>
      </c>
    </row>
    <row r="3643" spans="1:20" ht="18.75" hidden="1" customHeight="1" x14ac:dyDescent="0.25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4"/>
        <v>0</v>
      </c>
      <c r="P3643" s="10">
        <f t="shared" si="225"/>
        <v>1</v>
      </c>
      <c r="Q3643" s="13" t="s">
        <v>8308</v>
      </c>
      <c r="R3643" s="13" t="s">
        <v>8342</v>
      </c>
      <c r="S3643" s="17">
        <f t="shared" si="226"/>
        <v>42411.942997685182</v>
      </c>
      <c r="T3643" s="17">
        <f t="shared" si="227"/>
        <v>42441.942997685182</v>
      </c>
    </row>
    <row r="3644" spans="1:20" ht="18.75" hidden="1" customHeight="1" x14ac:dyDescent="0.25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4"/>
        <v>0</v>
      </c>
      <c r="P3644" s="10">
        <f t="shared" si="225"/>
        <v>1</v>
      </c>
      <c r="Q3644" s="13" t="s">
        <v>8308</v>
      </c>
      <c r="R3644" s="13" t="s">
        <v>8342</v>
      </c>
      <c r="S3644" s="17">
        <f t="shared" si="226"/>
        <v>42535.68440972222</v>
      </c>
      <c r="T3644" s="17">
        <f t="shared" si="227"/>
        <v>42565.68440972222</v>
      </c>
    </row>
    <row r="3645" spans="1:20" ht="18.75" hidden="1" customHeight="1" x14ac:dyDescent="0.25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4"/>
        <v>0</v>
      </c>
      <c r="P3645" s="10">
        <f t="shared" si="225"/>
        <v>1</v>
      </c>
      <c r="Q3645" s="13" t="s">
        <v>8308</v>
      </c>
      <c r="R3645" s="13" t="s">
        <v>8342</v>
      </c>
      <c r="S3645" s="17">
        <f t="shared" si="226"/>
        <v>42031.471666666665</v>
      </c>
      <c r="T3645" s="17">
        <f t="shared" si="227"/>
        <v>42091.43</v>
      </c>
    </row>
    <row r="3646" spans="1:20" ht="18.75" hidden="1" customHeight="1" x14ac:dyDescent="0.25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4"/>
        <v>0</v>
      </c>
      <c r="P3646" s="10">
        <f t="shared" si="225"/>
        <v>1</v>
      </c>
      <c r="Q3646" s="13" t="s">
        <v>8308</v>
      </c>
      <c r="R3646" s="13" t="s">
        <v>8342</v>
      </c>
      <c r="S3646" s="17">
        <f t="shared" si="226"/>
        <v>42605.908182870371</v>
      </c>
      <c r="T3646" s="17">
        <f t="shared" si="227"/>
        <v>42635.908182870371</v>
      </c>
    </row>
    <row r="3647" spans="1:20" ht="18.75" hidden="1" customHeight="1" x14ac:dyDescent="0.25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4"/>
        <v>0</v>
      </c>
      <c r="P3647" s="10">
        <f t="shared" si="225"/>
        <v>1</v>
      </c>
      <c r="Q3647" s="13" t="s">
        <v>8308</v>
      </c>
      <c r="R3647" s="13" t="s">
        <v>8342</v>
      </c>
      <c r="S3647" s="17">
        <f t="shared" si="226"/>
        <v>42052.93850694444</v>
      </c>
      <c r="T3647" s="17">
        <f t="shared" si="227"/>
        <v>42082.896840277783</v>
      </c>
    </row>
    <row r="3648" spans="1:20" ht="18.75" hidden="1" customHeight="1" x14ac:dyDescent="0.25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4"/>
        <v>0</v>
      </c>
      <c r="P3648" s="10">
        <f t="shared" si="225"/>
        <v>1</v>
      </c>
      <c r="Q3648" s="13" t="s">
        <v>8308</v>
      </c>
      <c r="R3648" s="13" t="s">
        <v>8342</v>
      </c>
      <c r="S3648" s="17">
        <f t="shared" si="226"/>
        <v>42178.614571759259</v>
      </c>
      <c r="T3648" s="17">
        <f t="shared" si="227"/>
        <v>42193.614571759259</v>
      </c>
    </row>
    <row r="3649" spans="1:20" ht="18.75" hidden="1" customHeight="1" x14ac:dyDescent="0.25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4"/>
        <v>0</v>
      </c>
      <c r="P3649" s="10">
        <f t="shared" si="225"/>
        <v>1</v>
      </c>
      <c r="Q3649" s="13" t="s">
        <v>8308</v>
      </c>
      <c r="R3649" s="13" t="s">
        <v>8342</v>
      </c>
      <c r="S3649" s="17">
        <f t="shared" si="226"/>
        <v>41908.650347222225</v>
      </c>
      <c r="T3649" s="17">
        <f t="shared" si="227"/>
        <v>41968.692013888889</v>
      </c>
    </row>
    <row r="3650" spans="1:20" ht="18.75" hidden="1" customHeight="1" x14ac:dyDescent="0.25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4"/>
        <v>0</v>
      </c>
      <c r="P3650" s="10">
        <f t="shared" si="225"/>
        <v>1</v>
      </c>
      <c r="Q3650" s="13" t="s">
        <v>8308</v>
      </c>
      <c r="R3650" s="13" t="s">
        <v>8342</v>
      </c>
      <c r="S3650" s="17">
        <f t="shared" si="226"/>
        <v>42031.928576388891</v>
      </c>
      <c r="T3650" s="17">
        <f t="shared" si="227"/>
        <v>42061.928576388891</v>
      </c>
    </row>
    <row r="3651" spans="1:20" ht="18.75" hidden="1" customHeight="1" x14ac:dyDescent="0.25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8">ROUND(E3651/D3651,2)</f>
        <v>0</v>
      </c>
      <c r="P3651" s="10">
        <f t="shared" ref="P3651:P3705" si="229">ROUND(E3651/L3651,2)</f>
        <v>1</v>
      </c>
      <c r="Q3651" s="13" t="s">
        <v>8308</v>
      </c>
      <c r="R3651" s="13" t="s">
        <v>8342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18.75" hidden="1" customHeight="1" x14ac:dyDescent="0.25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8"/>
        <v>0</v>
      </c>
      <c r="P3652" s="10">
        <f t="shared" si="229"/>
        <v>1</v>
      </c>
      <c r="Q3652" s="13" t="s">
        <v>8308</v>
      </c>
      <c r="R3652" s="13" t="s">
        <v>8310</v>
      </c>
      <c r="S3652" s="17">
        <f t="shared" si="230"/>
        <v>42639.805601851855</v>
      </c>
      <c r="T3652" s="17">
        <f t="shared" si="231"/>
        <v>42669.805601851855</v>
      </c>
    </row>
    <row r="3653" spans="1:20" ht="18.75" hidden="1" customHeight="1" x14ac:dyDescent="0.25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8"/>
        <v>0</v>
      </c>
      <c r="P3653" s="10">
        <f t="shared" si="229"/>
        <v>1</v>
      </c>
      <c r="Q3653" s="13" t="s">
        <v>8308</v>
      </c>
      <c r="R3653" s="13" t="s">
        <v>8310</v>
      </c>
      <c r="S3653" s="17">
        <f t="shared" si="230"/>
        <v>41815.927106481482</v>
      </c>
      <c r="T3653" s="17">
        <f t="shared" si="231"/>
        <v>41845.927106481482</v>
      </c>
    </row>
    <row r="3654" spans="1:20" ht="18.75" hidden="1" customHeight="1" x14ac:dyDescent="0.25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8"/>
        <v>0</v>
      </c>
      <c r="P3654" s="10">
        <f t="shared" si="229"/>
        <v>1</v>
      </c>
      <c r="Q3654" s="13" t="s">
        <v>8346</v>
      </c>
      <c r="R3654" s="13" t="s">
        <v>8347</v>
      </c>
      <c r="S3654" s="17">
        <f t="shared" si="230"/>
        <v>41918.818460648145</v>
      </c>
      <c r="T3654" s="17">
        <f t="shared" si="231"/>
        <v>41948.860127314816</v>
      </c>
    </row>
    <row r="3655" spans="1:20" ht="18.75" hidden="1" customHeight="1" x14ac:dyDescent="0.25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8"/>
        <v>0</v>
      </c>
      <c r="P3655" s="10">
        <f t="shared" si="229"/>
        <v>1</v>
      </c>
      <c r="Q3655" s="13" t="s">
        <v>8316</v>
      </c>
      <c r="R3655" s="13" t="s">
        <v>8334</v>
      </c>
      <c r="S3655" s="17">
        <f t="shared" si="230"/>
        <v>42347.203587962969</v>
      </c>
      <c r="T3655" s="17">
        <f t="shared" si="231"/>
        <v>42377.203587962969</v>
      </c>
    </row>
    <row r="3656" spans="1:20" ht="18.75" hidden="1" customHeight="1" x14ac:dyDescent="0.25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8"/>
        <v>0</v>
      </c>
      <c r="P3656" s="10">
        <f t="shared" si="229"/>
        <v>1</v>
      </c>
      <c r="Q3656" s="13" t="s">
        <v>8316</v>
      </c>
      <c r="R3656" s="13" t="s">
        <v>8344</v>
      </c>
      <c r="S3656" s="17">
        <f t="shared" si="230"/>
        <v>41828.649502314816</v>
      </c>
      <c r="T3656" s="17">
        <f t="shared" si="231"/>
        <v>41858.649502314816</v>
      </c>
    </row>
    <row r="3657" spans="1:20" ht="18.75" hidden="1" customHeight="1" x14ac:dyDescent="0.25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8"/>
        <v>0</v>
      </c>
      <c r="P3657" s="10">
        <f t="shared" si="229"/>
        <v>1</v>
      </c>
      <c r="Q3657" s="13" t="s">
        <v>8316</v>
      </c>
      <c r="R3657" s="13" t="s">
        <v>8344</v>
      </c>
      <c r="S3657" s="17">
        <f t="shared" si="230"/>
        <v>41958.285046296296</v>
      </c>
      <c r="T3657" s="17">
        <f t="shared" si="231"/>
        <v>41972.189583333333</v>
      </c>
    </row>
    <row r="3658" spans="1:20" ht="18.75" hidden="1" customHeight="1" x14ac:dyDescent="0.25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8"/>
        <v>0</v>
      </c>
      <c r="P3658" s="10">
        <f t="shared" si="229"/>
        <v>1</v>
      </c>
      <c r="Q3658" s="13" t="s">
        <v>8308</v>
      </c>
      <c r="R3658" s="13" t="s">
        <v>8310</v>
      </c>
      <c r="S3658" s="17">
        <f t="shared" si="230"/>
        <v>42393.961909722217</v>
      </c>
      <c r="T3658" s="17">
        <f t="shared" si="231"/>
        <v>42428.961909722217</v>
      </c>
    </row>
    <row r="3659" spans="1:20" ht="18.75" hidden="1" customHeight="1" x14ac:dyDescent="0.25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8"/>
        <v>0</v>
      </c>
      <c r="P3659" s="10">
        <f t="shared" si="229"/>
        <v>1</v>
      </c>
      <c r="Q3659" s="13" t="s">
        <v>8311</v>
      </c>
      <c r="R3659" s="13" t="s">
        <v>8348</v>
      </c>
      <c r="S3659" s="17">
        <f t="shared" si="230"/>
        <v>42479.318518518514</v>
      </c>
      <c r="T3659" s="17">
        <f t="shared" si="231"/>
        <v>42524.318518518514</v>
      </c>
    </row>
    <row r="3660" spans="1:20" ht="18.75" hidden="1" customHeight="1" x14ac:dyDescent="0.25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8"/>
        <v>0</v>
      </c>
      <c r="P3660" s="10">
        <f t="shared" si="229"/>
        <v>1</v>
      </c>
      <c r="Q3660" s="13" t="s">
        <v>8311</v>
      </c>
      <c r="R3660" s="13" t="s">
        <v>8348</v>
      </c>
      <c r="S3660" s="17">
        <f t="shared" si="230"/>
        <v>42708.25309027778</v>
      </c>
      <c r="T3660" s="17">
        <f t="shared" si="231"/>
        <v>42738.25309027778</v>
      </c>
    </row>
    <row r="3661" spans="1:20" ht="18.75" hidden="1" customHeight="1" x14ac:dyDescent="0.25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8"/>
        <v>0</v>
      </c>
      <c r="P3661" s="10">
        <f t="shared" si="229"/>
        <v>1</v>
      </c>
      <c r="Q3661" s="13" t="s">
        <v>8311</v>
      </c>
      <c r="R3661" s="13" t="s">
        <v>8348</v>
      </c>
      <c r="S3661" s="17">
        <f t="shared" si="230"/>
        <v>42486.748414351852</v>
      </c>
      <c r="T3661" s="17">
        <f t="shared" si="231"/>
        <v>42516.748414351852</v>
      </c>
    </row>
    <row r="3662" spans="1:20" ht="18.75" hidden="1" customHeight="1" x14ac:dyDescent="0.25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8"/>
        <v>0</v>
      </c>
      <c r="P3662" s="10">
        <f t="shared" si="229"/>
        <v>1</v>
      </c>
      <c r="Q3662" s="13" t="s">
        <v>8311</v>
      </c>
      <c r="R3662" s="13" t="s">
        <v>8348</v>
      </c>
      <c r="S3662" s="17">
        <f t="shared" si="230"/>
        <v>42390.171261574069</v>
      </c>
      <c r="T3662" s="17">
        <f t="shared" si="231"/>
        <v>42420.171261574069</v>
      </c>
    </row>
    <row r="3663" spans="1:20" ht="18.75" hidden="1" customHeight="1" x14ac:dyDescent="0.25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8"/>
        <v>0</v>
      </c>
      <c r="P3663" s="10">
        <f t="shared" si="229"/>
        <v>1</v>
      </c>
      <c r="Q3663" s="13" t="s">
        <v>8311</v>
      </c>
      <c r="R3663" s="13" t="s">
        <v>8352</v>
      </c>
      <c r="S3663" s="17">
        <f t="shared" si="230"/>
        <v>41444.64261574074</v>
      </c>
      <c r="T3663" s="17">
        <f t="shared" si="231"/>
        <v>41486.821527777778</v>
      </c>
    </row>
    <row r="3664" spans="1:20" ht="18.75" hidden="1" customHeight="1" x14ac:dyDescent="0.25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8"/>
        <v>0</v>
      </c>
      <c r="P3664" s="10">
        <f t="shared" si="229"/>
        <v>1</v>
      </c>
      <c r="Q3664" s="13" t="s">
        <v>8313</v>
      </c>
      <c r="R3664" s="13" t="s">
        <v>8355</v>
      </c>
      <c r="S3664" s="17">
        <f t="shared" si="230"/>
        <v>42031.884652777779</v>
      </c>
      <c r="T3664" s="17">
        <f t="shared" si="231"/>
        <v>42065.886111111111</v>
      </c>
    </row>
    <row r="3665" spans="1:20" ht="18.75" hidden="1" customHeight="1" x14ac:dyDescent="0.25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8"/>
        <v>0</v>
      </c>
      <c r="P3665" s="10">
        <f t="shared" si="229"/>
        <v>1</v>
      </c>
      <c r="Q3665" s="13" t="s">
        <v>8313</v>
      </c>
      <c r="R3665" s="13" t="s">
        <v>8351</v>
      </c>
      <c r="S3665" s="17">
        <f t="shared" si="230"/>
        <v>41956.950983796298</v>
      </c>
      <c r="T3665" s="17">
        <f t="shared" si="231"/>
        <v>41986.950983796298</v>
      </c>
    </row>
    <row r="3666" spans="1:20" ht="18.75" hidden="1" customHeight="1" x14ac:dyDescent="0.25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8"/>
        <v>0</v>
      </c>
      <c r="P3666" s="10">
        <f t="shared" si="229"/>
        <v>1</v>
      </c>
      <c r="Q3666" s="13" t="s">
        <v>8313</v>
      </c>
      <c r="R3666" s="13" t="s">
        <v>8351</v>
      </c>
      <c r="S3666" s="17">
        <f t="shared" si="230"/>
        <v>42151.667337962965</v>
      </c>
      <c r="T3666" s="17">
        <f t="shared" si="231"/>
        <v>42211.667337962965</v>
      </c>
    </row>
    <row r="3667" spans="1:20" ht="18.75" hidden="1" customHeight="1" x14ac:dyDescent="0.25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8"/>
        <v>0</v>
      </c>
      <c r="P3667" s="10">
        <f t="shared" si="229"/>
        <v>1</v>
      </c>
      <c r="Q3667" s="13" t="s">
        <v>8327</v>
      </c>
      <c r="R3667" s="13" t="s">
        <v>8330</v>
      </c>
      <c r="S3667" s="17">
        <f t="shared" si="230"/>
        <v>42063.869791666672</v>
      </c>
      <c r="T3667" s="17">
        <f t="shared" si="231"/>
        <v>42093.828125</v>
      </c>
    </row>
    <row r="3668" spans="1:20" ht="18.75" hidden="1" customHeight="1" x14ac:dyDescent="0.25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8"/>
        <v>0</v>
      </c>
      <c r="P3668" s="10">
        <f t="shared" si="229"/>
        <v>1</v>
      </c>
      <c r="Q3668" s="13" t="s">
        <v>8327</v>
      </c>
      <c r="R3668" s="13" t="s">
        <v>8330</v>
      </c>
      <c r="S3668" s="17">
        <f t="shared" si="230"/>
        <v>42425.960983796293</v>
      </c>
      <c r="T3668" s="17">
        <f t="shared" si="231"/>
        <v>42463.006944444445</v>
      </c>
    </row>
    <row r="3669" spans="1:20" ht="18.75" hidden="1" customHeight="1" x14ac:dyDescent="0.25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8"/>
        <v>0</v>
      </c>
      <c r="P3669" s="10">
        <f t="shared" si="229"/>
        <v>1</v>
      </c>
      <c r="Q3669" s="13" t="s">
        <v>8327</v>
      </c>
      <c r="R3669" s="13" t="s">
        <v>8330</v>
      </c>
      <c r="S3669" s="17">
        <f t="shared" si="230"/>
        <v>42044.927974537044</v>
      </c>
      <c r="T3669" s="17">
        <f t="shared" si="231"/>
        <v>42099.458333333328</v>
      </c>
    </row>
    <row r="3670" spans="1:20" ht="18.75" hidden="1" customHeight="1" x14ac:dyDescent="0.25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8"/>
        <v>0</v>
      </c>
      <c r="P3670" s="10">
        <f t="shared" si="229"/>
        <v>1</v>
      </c>
      <c r="Q3670" s="13" t="s">
        <v>8327</v>
      </c>
      <c r="R3670" s="13" t="s">
        <v>8330</v>
      </c>
      <c r="S3670" s="17">
        <f t="shared" si="230"/>
        <v>42102.036527777775</v>
      </c>
      <c r="T3670" s="17">
        <f t="shared" si="231"/>
        <v>42132.036527777775</v>
      </c>
    </row>
    <row r="3671" spans="1:20" ht="18.75" hidden="1" customHeight="1" x14ac:dyDescent="0.25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8"/>
        <v>0</v>
      </c>
      <c r="P3671" s="10">
        <f t="shared" si="229"/>
        <v>1</v>
      </c>
      <c r="Q3671" s="13" t="s">
        <v>8327</v>
      </c>
      <c r="R3671" s="13" t="s">
        <v>8330</v>
      </c>
      <c r="S3671" s="17">
        <f t="shared" si="230"/>
        <v>42435.874212962968</v>
      </c>
      <c r="T3671" s="17">
        <f t="shared" si="231"/>
        <v>42494.832546296297</v>
      </c>
    </row>
    <row r="3672" spans="1:20" ht="18.75" hidden="1" customHeight="1" x14ac:dyDescent="0.25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8"/>
        <v>0</v>
      </c>
      <c r="P3672" s="10">
        <f t="shared" si="229"/>
        <v>1</v>
      </c>
      <c r="Q3672" s="13" t="s">
        <v>8313</v>
      </c>
      <c r="R3672" s="13" t="s">
        <v>8353</v>
      </c>
      <c r="S3672" s="17">
        <f t="shared" si="230"/>
        <v>42413.433831018512</v>
      </c>
      <c r="T3672" s="17">
        <f t="shared" si="231"/>
        <v>42443.392164351855</v>
      </c>
    </row>
    <row r="3673" spans="1:20" ht="18.75" hidden="1" customHeight="1" x14ac:dyDescent="0.25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8"/>
        <v>0</v>
      </c>
      <c r="P3673" s="10">
        <f t="shared" si="229"/>
        <v>1</v>
      </c>
      <c r="Q3673" s="13" t="s">
        <v>8316</v>
      </c>
      <c r="R3673" s="13" t="s">
        <v>8334</v>
      </c>
      <c r="S3673" s="17">
        <f t="shared" si="230"/>
        <v>42397.679513888885</v>
      </c>
      <c r="T3673" s="17">
        <f t="shared" si="231"/>
        <v>42411.679513888885</v>
      </c>
    </row>
    <row r="3674" spans="1:20" ht="18.75" hidden="1" customHeight="1" x14ac:dyDescent="0.25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 s="10">
        <f t="shared" si="229"/>
        <v>1</v>
      </c>
      <c r="Q3674" s="13" t="s">
        <v>8308</v>
      </c>
      <c r="R3674" s="13" t="s">
        <v>8342</v>
      </c>
      <c r="S3674" s="17">
        <f t="shared" si="230"/>
        <v>42515.727650462963</v>
      </c>
      <c r="T3674" s="17">
        <f t="shared" si="231"/>
        <v>42545.727650462963</v>
      </c>
    </row>
    <row r="3675" spans="1:20" ht="18.75" hidden="1" customHeight="1" x14ac:dyDescent="0.25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8"/>
        <v>0</v>
      </c>
      <c r="P3675" s="10">
        <f t="shared" si="229"/>
        <v>1</v>
      </c>
      <c r="Q3675" s="13" t="s">
        <v>8319</v>
      </c>
      <c r="R3675" s="13" t="s">
        <v>8345</v>
      </c>
      <c r="S3675" s="17">
        <f t="shared" si="230"/>
        <v>42026.687453703707</v>
      </c>
      <c r="T3675" s="17">
        <f t="shared" si="231"/>
        <v>42056.687453703707</v>
      </c>
    </row>
    <row r="3676" spans="1:20" ht="18.75" hidden="1" customHeight="1" x14ac:dyDescent="0.25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8"/>
        <v>0</v>
      </c>
      <c r="P3676" s="10">
        <f t="shared" si="229"/>
        <v>1</v>
      </c>
      <c r="Q3676" s="13" t="s">
        <v>8319</v>
      </c>
      <c r="R3676" s="13" t="s">
        <v>8345</v>
      </c>
      <c r="S3676" s="17">
        <f t="shared" si="230"/>
        <v>42044.724953703699</v>
      </c>
      <c r="T3676" s="17">
        <f t="shared" si="231"/>
        <v>42074.683287037042</v>
      </c>
    </row>
    <row r="3677" spans="1:20" ht="18.75" hidden="1" customHeight="1" x14ac:dyDescent="0.25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8"/>
        <v>0</v>
      </c>
      <c r="P3677" s="10">
        <f t="shared" si="229"/>
        <v>1</v>
      </c>
      <c r="Q3677" s="13" t="s">
        <v>8319</v>
      </c>
      <c r="R3677" s="13" t="s">
        <v>8345</v>
      </c>
      <c r="S3677" s="17">
        <f t="shared" si="230"/>
        <v>42502.913761574076</v>
      </c>
      <c r="T3677" s="17">
        <f t="shared" si="231"/>
        <v>42517.919444444444</v>
      </c>
    </row>
    <row r="3678" spans="1:20" ht="18.75" hidden="1" customHeight="1" x14ac:dyDescent="0.25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8"/>
        <v>0</v>
      </c>
      <c r="P3678" s="10">
        <f t="shared" si="229"/>
        <v>1</v>
      </c>
      <c r="Q3678" s="13" t="s">
        <v>8319</v>
      </c>
      <c r="R3678" s="13" t="s">
        <v>8345</v>
      </c>
      <c r="S3678" s="17">
        <f t="shared" si="230"/>
        <v>42412.318668981476</v>
      </c>
      <c r="T3678" s="17">
        <f t="shared" si="231"/>
        <v>42452.277002314819</v>
      </c>
    </row>
    <row r="3679" spans="1:20" ht="18.75" hidden="1" customHeight="1" x14ac:dyDescent="0.25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8"/>
        <v>0</v>
      </c>
      <c r="P3679" s="10">
        <f t="shared" si="229"/>
        <v>1</v>
      </c>
      <c r="Q3679" s="13" t="s">
        <v>8319</v>
      </c>
      <c r="R3679" s="13" t="s">
        <v>8345</v>
      </c>
      <c r="S3679" s="17">
        <f t="shared" si="230"/>
        <v>42045.784155092595</v>
      </c>
      <c r="T3679" s="17">
        <f t="shared" si="231"/>
        <v>42075.742488425924</v>
      </c>
    </row>
    <row r="3680" spans="1:20" ht="18.75" hidden="1" customHeight="1" x14ac:dyDescent="0.25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 s="10">
        <f t="shared" si="229"/>
        <v>1</v>
      </c>
      <c r="Q3680" s="13" t="s">
        <v>8319</v>
      </c>
      <c r="R3680" s="13" t="s">
        <v>8345</v>
      </c>
      <c r="S3680" s="17">
        <f t="shared" si="230"/>
        <v>42642.988819444443</v>
      </c>
      <c r="T3680" s="17">
        <f t="shared" si="231"/>
        <v>42672.988819444443</v>
      </c>
    </row>
    <row r="3681" spans="1:20" ht="18.75" hidden="1" customHeight="1" x14ac:dyDescent="0.25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8"/>
        <v>0</v>
      </c>
      <c r="P3681" s="10">
        <f t="shared" si="229"/>
        <v>1</v>
      </c>
      <c r="Q3681" s="13" t="s">
        <v>8319</v>
      </c>
      <c r="R3681" s="13" t="s">
        <v>8345</v>
      </c>
      <c r="S3681" s="17">
        <f t="shared" si="230"/>
        <v>41828.967916666668</v>
      </c>
      <c r="T3681" s="17">
        <f t="shared" si="231"/>
        <v>41858.967916666668</v>
      </c>
    </row>
    <row r="3682" spans="1:20" ht="18.75" hidden="1" customHeight="1" x14ac:dyDescent="0.25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8"/>
        <v>0</v>
      </c>
      <c r="P3682" s="10">
        <f t="shared" si="229"/>
        <v>1</v>
      </c>
      <c r="Q3682" s="13" t="s">
        <v>8319</v>
      </c>
      <c r="R3682" s="13" t="s">
        <v>8345</v>
      </c>
      <c r="S3682" s="17">
        <f t="shared" si="230"/>
        <v>42551.961689814809</v>
      </c>
      <c r="T3682" s="17">
        <f t="shared" si="231"/>
        <v>42581.961689814809</v>
      </c>
    </row>
    <row r="3683" spans="1:20" ht="18.75" hidden="1" customHeight="1" x14ac:dyDescent="0.25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8"/>
        <v>0</v>
      </c>
      <c r="P3683" s="10">
        <f t="shared" si="229"/>
        <v>1</v>
      </c>
      <c r="Q3683" s="13" t="s">
        <v>8319</v>
      </c>
      <c r="R3683" s="13" t="s">
        <v>8345</v>
      </c>
      <c r="S3683" s="17">
        <f t="shared" si="230"/>
        <v>41878.140497685185</v>
      </c>
      <c r="T3683" s="17">
        <f t="shared" si="231"/>
        <v>41908.140497685185</v>
      </c>
    </row>
    <row r="3684" spans="1:20" ht="18.75" hidden="1" customHeight="1" x14ac:dyDescent="0.25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8"/>
        <v>0</v>
      </c>
      <c r="P3684" s="10">
        <f t="shared" si="229"/>
        <v>1</v>
      </c>
      <c r="Q3684" s="13" t="s">
        <v>8311</v>
      </c>
      <c r="R3684" s="13" t="s">
        <v>8356</v>
      </c>
      <c r="S3684" s="17">
        <f t="shared" si="230"/>
        <v>42474.86482638889</v>
      </c>
      <c r="T3684" s="17">
        <f t="shared" si="231"/>
        <v>42484.86482638889</v>
      </c>
    </row>
    <row r="3685" spans="1:20" ht="18.75" hidden="1" customHeight="1" x14ac:dyDescent="0.25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8"/>
        <v>0</v>
      </c>
      <c r="P3685" s="10">
        <f t="shared" si="229"/>
        <v>1</v>
      </c>
      <c r="Q3685" s="13" t="s">
        <v>8323</v>
      </c>
      <c r="R3685" s="13" t="s">
        <v>8326</v>
      </c>
      <c r="S3685" s="17">
        <f t="shared" si="230"/>
        <v>42107.841284722221</v>
      </c>
      <c r="T3685" s="17">
        <f t="shared" si="231"/>
        <v>42167.841284722221</v>
      </c>
    </row>
    <row r="3686" spans="1:20" ht="18.75" hidden="1" customHeight="1" x14ac:dyDescent="0.25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8"/>
        <v>0</v>
      </c>
      <c r="P3686" s="10">
        <f t="shared" si="229"/>
        <v>1</v>
      </c>
      <c r="Q3686" s="13" t="s">
        <v>8323</v>
      </c>
      <c r="R3686" s="13" t="s">
        <v>8326</v>
      </c>
      <c r="S3686" s="17">
        <f t="shared" si="230"/>
        <v>42017.907337962963</v>
      </c>
      <c r="T3686" s="17">
        <f t="shared" si="231"/>
        <v>42077.865671296298</v>
      </c>
    </row>
    <row r="3687" spans="1:20" ht="18.75" hidden="1" customHeight="1" x14ac:dyDescent="0.25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8"/>
        <v>0</v>
      </c>
      <c r="P3687" s="10">
        <f t="shared" si="229"/>
        <v>1</v>
      </c>
      <c r="Q3687" s="13" t="s">
        <v>8323</v>
      </c>
      <c r="R3687" s="13" t="s">
        <v>8324</v>
      </c>
      <c r="S3687" s="17">
        <f t="shared" si="230"/>
        <v>42034.960127314815</v>
      </c>
      <c r="T3687" s="17">
        <f t="shared" si="231"/>
        <v>42064.960127314815</v>
      </c>
    </row>
    <row r="3688" spans="1:20" ht="18.75" hidden="1" customHeight="1" x14ac:dyDescent="0.25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8"/>
        <v>0</v>
      </c>
      <c r="P3688" s="10">
        <f t="shared" si="229"/>
        <v>1</v>
      </c>
      <c r="Q3688" s="13" t="s">
        <v>8323</v>
      </c>
      <c r="R3688" s="13" t="s">
        <v>8324</v>
      </c>
      <c r="S3688" s="17">
        <f t="shared" si="230"/>
        <v>41953.95821759259</v>
      </c>
      <c r="T3688" s="17">
        <f t="shared" si="231"/>
        <v>42013.95821759259</v>
      </c>
    </row>
    <row r="3689" spans="1:20" ht="18.75" hidden="1" customHeight="1" x14ac:dyDescent="0.25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8"/>
        <v>0</v>
      </c>
      <c r="P3689" s="10">
        <f t="shared" si="229"/>
        <v>1</v>
      </c>
      <c r="Q3689" s="13" t="s">
        <v>8323</v>
      </c>
      <c r="R3689" s="13" t="s">
        <v>8324</v>
      </c>
      <c r="S3689" s="17">
        <f t="shared" si="230"/>
        <v>42509.374537037031</v>
      </c>
      <c r="T3689" s="17">
        <f t="shared" si="231"/>
        <v>42517.55</v>
      </c>
    </row>
    <row r="3690" spans="1:20" ht="18.75" hidden="1" customHeight="1" x14ac:dyDescent="0.25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8"/>
        <v>0</v>
      </c>
      <c r="P3690" s="10">
        <f t="shared" si="229"/>
        <v>1</v>
      </c>
      <c r="Q3690" s="13" t="s">
        <v>8323</v>
      </c>
      <c r="R3690" s="13" t="s">
        <v>8335</v>
      </c>
      <c r="S3690" s="17">
        <f t="shared" si="230"/>
        <v>42460.320613425924</v>
      </c>
      <c r="T3690" s="17">
        <f t="shared" si="231"/>
        <v>42490.231944444444</v>
      </c>
    </row>
    <row r="3691" spans="1:20" ht="18.75" customHeight="1" x14ac:dyDescent="0.25">
      <c r="A3691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8"/>
        <v>0</v>
      </c>
      <c r="P3691" s="10">
        <f t="shared" si="229"/>
        <v>1</v>
      </c>
      <c r="Q3691" s="13" t="s">
        <v>8323</v>
      </c>
      <c r="R3691" s="13" t="s">
        <v>8335</v>
      </c>
      <c r="S3691" s="17">
        <f t="shared" si="230"/>
        <v>41942.84710648148</v>
      </c>
      <c r="T3691" s="17">
        <f t="shared" si="231"/>
        <v>41972.888773148152</v>
      </c>
    </row>
    <row r="3692" spans="1:20" ht="18.75" hidden="1" customHeight="1" x14ac:dyDescent="0.25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8"/>
        <v>0</v>
      </c>
      <c r="P3692" s="10">
        <f t="shared" si="229"/>
        <v>1</v>
      </c>
      <c r="Q3692" s="13" t="s">
        <v>8323</v>
      </c>
      <c r="R3692" s="13" t="s">
        <v>8335</v>
      </c>
      <c r="S3692" s="17">
        <f t="shared" si="230"/>
        <v>42590.677152777775</v>
      </c>
      <c r="T3692" s="17">
        <f t="shared" si="231"/>
        <v>42650.632638888885</v>
      </c>
    </row>
    <row r="3693" spans="1:20" ht="18.75" hidden="1" customHeight="1" x14ac:dyDescent="0.25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8"/>
        <v>0</v>
      </c>
      <c r="P3693" s="10">
        <f t="shared" si="229"/>
        <v>1</v>
      </c>
      <c r="Q3693" s="13" t="s">
        <v>8323</v>
      </c>
      <c r="R3693" s="13" t="s">
        <v>8335</v>
      </c>
      <c r="S3693" s="17">
        <f t="shared" si="230"/>
        <v>42665.970347222217</v>
      </c>
      <c r="T3693" s="17">
        <f t="shared" si="231"/>
        <v>42696.012013888889</v>
      </c>
    </row>
    <row r="3694" spans="1:20" ht="18.75" hidden="1" customHeight="1" x14ac:dyDescent="0.25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8"/>
        <v>0</v>
      </c>
      <c r="P3694" s="10">
        <f t="shared" si="229"/>
        <v>1</v>
      </c>
      <c r="Q3694" s="13" t="s">
        <v>8323</v>
      </c>
      <c r="R3694" s="13" t="s">
        <v>8335</v>
      </c>
      <c r="S3694" s="17">
        <f t="shared" si="230"/>
        <v>42689.029583333337</v>
      </c>
      <c r="T3694" s="17">
        <f t="shared" si="231"/>
        <v>42749.029583333337</v>
      </c>
    </row>
    <row r="3695" spans="1:20" ht="18.75" hidden="1" customHeight="1" x14ac:dyDescent="0.25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8"/>
        <v>0</v>
      </c>
      <c r="P3695" s="10">
        <f t="shared" si="229"/>
        <v>1</v>
      </c>
      <c r="Q3695" s="13" t="s">
        <v>8323</v>
      </c>
      <c r="R3695" s="13" t="s">
        <v>8326</v>
      </c>
      <c r="S3695" s="17">
        <f t="shared" si="230"/>
        <v>42041.743090277778</v>
      </c>
      <c r="T3695" s="17">
        <f t="shared" si="231"/>
        <v>42071.701423611114</v>
      </c>
    </row>
    <row r="3696" spans="1:20" ht="18.75" hidden="1" customHeight="1" x14ac:dyDescent="0.25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8"/>
        <v>0</v>
      </c>
      <c r="P3696" s="10">
        <f t="shared" si="229"/>
        <v>1</v>
      </c>
      <c r="Q3696" s="13" t="s">
        <v>8323</v>
      </c>
      <c r="R3696" s="13" t="s">
        <v>8326</v>
      </c>
      <c r="S3696" s="17">
        <f t="shared" si="230"/>
        <v>41789.893599537041</v>
      </c>
      <c r="T3696" s="17">
        <f t="shared" si="231"/>
        <v>41815.875</v>
      </c>
    </row>
    <row r="3697" spans="1:20" ht="18.75" hidden="1" customHeight="1" x14ac:dyDescent="0.25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8"/>
        <v>0</v>
      </c>
      <c r="P3697" s="10">
        <f t="shared" si="229"/>
        <v>1</v>
      </c>
      <c r="Q3697" s="13" t="s">
        <v>8323</v>
      </c>
      <c r="R3697" s="13" t="s">
        <v>8326</v>
      </c>
      <c r="S3697" s="17">
        <f t="shared" si="230"/>
        <v>42611.261064814811</v>
      </c>
      <c r="T3697" s="17">
        <f t="shared" si="231"/>
        <v>42625.707638888889</v>
      </c>
    </row>
    <row r="3698" spans="1:20" ht="18.75" hidden="1" customHeight="1" x14ac:dyDescent="0.25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8"/>
        <v>0</v>
      </c>
      <c r="P3698" s="10">
        <f t="shared" si="229"/>
        <v>1</v>
      </c>
      <c r="Q3698" s="13" t="s">
        <v>8323</v>
      </c>
      <c r="R3698" s="13" t="s">
        <v>8326</v>
      </c>
      <c r="S3698" s="17">
        <f t="shared" si="230"/>
        <v>42059.270023148143</v>
      </c>
      <c r="T3698" s="17">
        <f t="shared" si="231"/>
        <v>42119.190972222219</v>
      </c>
    </row>
    <row r="3699" spans="1:20" ht="18.75" hidden="1" customHeight="1" x14ac:dyDescent="0.25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8"/>
        <v>0</v>
      </c>
      <c r="P3699" s="10">
        <f t="shared" si="229"/>
        <v>1</v>
      </c>
      <c r="Q3699" s="13" t="s">
        <v>8323</v>
      </c>
      <c r="R3699" s="13" t="s">
        <v>8326</v>
      </c>
      <c r="S3699" s="17">
        <f t="shared" si="230"/>
        <v>42415.168564814812</v>
      </c>
      <c r="T3699" s="17">
        <f t="shared" si="231"/>
        <v>42445.126898148148</v>
      </c>
    </row>
    <row r="3700" spans="1:20" ht="18.75" hidden="1" customHeight="1" x14ac:dyDescent="0.25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8"/>
        <v>0</v>
      </c>
      <c r="P3700" s="10">
        <f t="shared" si="229"/>
        <v>1</v>
      </c>
      <c r="Q3700" s="13" t="s">
        <v>8323</v>
      </c>
      <c r="R3700" s="13" t="s">
        <v>8326</v>
      </c>
      <c r="S3700" s="17">
        <f t="shared" si="230"/>
        <v>42433.825717592597</v>
      </c>
      <c r="T3700" s="17">
        <f t="shared" si="231"/>
        <v>42493.784050925926</v>
      </c>
    </row>
    <row r="3701" spans="1:20" ht="18.75" hidden="1" customHeight="1" x14ac:dyDescent="0.25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8"/>
        <v>0</v>
      </c>
      <c r="P3701" s="10">
        <f t="shared" si="229"/>
        <v>1</v>
      </c>
      <c r="Q3701" s="13" t="s">
        <v>8323</v>
      </c>
      <c r="R3701" s="13" t="s">
        <v>8326</v>
      </c>
      <c r="S3701" s="17">
        <f t="shared" si="230"/>
        <v>41890.16269675926</v>
      </c>
      <c r="T3701" s="17">
        <f t="shared" si="231"/>
        <v>41920.16269675926</v>
      </c>
    </row>
    <row r="3702" spans="1:20" ht="18.75" hidden="1" customHeight="1" x14ac:dyDescent="0.25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8"/>
        <v>0</v>
      </c>
      <c r="P3702" s="10">
        <f t="shared" si="229"/>
        <v>1</v>
      </c>
      <c r="Q3702" s="13" t="s">
        <v>8323</v>
      </c>
      <c r="R3702" s="13" t="s">
        <v>8326</v>
      </c>
      <c r="S3702" s="17">
        <f t="shared" si="230"/>
        <v>42174.780821759254</v>
      </c>
      <c r="T3702" s="17">
        <f t="shared" si="231"/>
        <v>42204.780821759254</v>
      </c>
    </row>
    <row r="3703" spans="1:20" ht="18.75" hidden="1" customHeight="1" x14ac:dyDescent="0.25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8"/>
        <v>0</v>
      </c>
      <c r="P3703" s="10">
        <f t="shared" si="229"/>
        <v>1</v>
      </c>
      <c r="Q3703" s="13" t="s">
        <v>8323</v>
      </c>
      <c r="R3703" s="13" t="s">
        <v>8326</v>
      </c>
      <c r="S3703" s="17">
        <f t="shared" si="230"/>
        <v>41842.201261574075</v>
      </c>
      <c r="T3703" s="17">
        <f t="shared" si="231"/>
        <v>41872.201261574075</v>
      </c>
    </row>
    <row r="3704" spans="1:20" ht="18.75" hidden="1" customHeight="1" x14ac:dyDescent="0.25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8"/>
        <v>0</v>
      </c>
      <c r="P3704" s="10">
        <f t="shared" si="229"/>
        <v>1</v>
      </c>
      <c r="Q3704" s="13" t="s">
        <v>8323</v>
      </c>
      <c r="R3704" s="13" t="s">
        <v>8326</v>
      </c>
      <c r="S3704" s="17">
        <f t="shared" si="230"/>
        <v>41905.636469907404</v>
      </c>
      <c r="T3704" s="17">
        <f t="shared" si="231"/>
        <v>41935.636469907404</v>
      </c>
    </row>
    <row r="3705" spans="1:20" ht="18.75" hidden="1" customHeight="1" x14ac:dyDescent="0.25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0</v>
      </c>
      <c r="P3705" s="10">
        <f t="shared" si="229"/>
        <v>1</v>
      </c>
      <c r="Q3705" s="13" t="s">
        <v>8323</v>
      </c>
      <c r="R3705" s="13" t="s">
        <v>8326</v>
      </c>
      <c r="S3705" s="17">
        <f t="shared" si="230"/>
        <v>42400.946597222224</v>
      </c>
      <c r="T3705" s="17">
        <f t="shared" si="231"/>
        <v>42428</v>
      </c>
    </row>
    <row r="3706" spans="1:20" ht="18.75" hidden="1" customHeight="1" x14ac:dyDescent="0.25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>
        <f>IFERROR(D4092/K4092,0)</f>
        <v>0</v>
      </c>
      <c r="Q3706" s="13" t="s">
        <v>8321</v>
      </c>
      <c r="R3706" s="13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18.75" hidden="1" customHeight="1" x14ac:dyDescent="0.25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8"/>
        <v>0</v>
      </c>
      <c r="P3707">
        <f t="shared" ref="P3707:P3770" si="232">IFERROR(D4093/K4093,0)</f>
        <v>0</v>
      </c>
      <c r="Q3707" s="13" t="s">
        <v>8321</v>
      </c>
      <c r="R3707" s="13" t="s">
        <v>8337</v>
      </c>
      <c r="S3707" s="17">
        <f t="shared" si="230"/>
        <v>42114.928726851853</v>
      </c>
      <c r="T3707" s="17">
        <f t="shared" si="231"/>
        <v>42139.928726851853</v>
      </c>
    </row>
    <row r="3708" spans="1:20" ht="18.75" hidden="1" customHeight="1" x14ac:dyDescent="0.25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8"/>
        <v>0</v>
      </c>
      <c r="P3708">
        <f t="shared" si="232"/>
        <v>0</v>
      </c>
      <c r="Q3708" s="13" t="s">
        <v>8321</v>
      </c>
      <c r="R3708" s="13" t="s">
        <v>8337</v>
      </c>
      <c r="S3708" s="17">
        <f t="shared" si="230"/>
        <v>41882.937303240738</v>
      </c>
      <c r="T3708" s="17">
        <f t="shared" si="231"/>
        <v>41942.937303240738</v>
      </c>
    </row>
    <row r="3709" spans="1:20" ht="18.75" hidden="1" customHeight="1" x14ac:dyDescent="0.25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8"/>
        <v>0</v>
      </c>
      <c r="P3709">
        <f t="shared" si="232"/>
        <v>0</v>
      </c>
      <c r="Q3709" s="13" t="s">
        <v>8321</v>
      </c>
      <c r="R3709" s="13" t="s">
        <v>8337</v>
      </c>
      <c r="S3709" s="17">
        <f t="shared" si="230"/>
        <v>41778.915416666663</v>
      </c>
      <c r="T3709" s="17">
        <f t="shared" si="231"/>
        <v>41806.844444444447</v>
      </c>
    </row>
    <row r="3710" spans="1:20" ht="18.75" hidden="1" customHeight="1" x14ac:dyDescent="0.25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8"/>
        <v>0</v>
      </c>
      <c r="P3710">
        <f t="shared" si="232"/>
        <v>0</v>
      </c>
      <c r="Q3710" s="13" t="s">
        <v>8321</v>
      </c>
      <c r="R3710" s="13" t="s">
        <v>8337</v>
      </c>
      <c r="S3710" s="17">
        <f t="shared" si="230"/>
        <v>42541.837511574078</v>
      </c>
      <c r="T3710" s="17">
        <f t="shared" si="231"/>
        <v>42557</v>
      </c>
    </row>
    <row r="3711" spans="1:20" ht="18.75" hidden="1" customHeight="1" x14ac:dyDescent="0.25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8"/>
        <v>0</v>
      </c>
      <c r="P3711">
        <f t="shared" si="232"/>
        <v>0</v>
      </c>
      <c r="Q3711" s="13" t="s">
        <v>8321</v>
      </c>
      <c r="R3711" s="13" t="s">
        <v>8337</v>
      </c>
      <c r="S3711" s="17">
        <f t="shared" si="230"/>
        <v>42491.80768518518</v>
      </c>
      <c r="T3711" s="17">
        <f t="shared" si="231"/>
        <v>42521.729861111111</v>
      </c>
    </row>
    <row r="3712" spans="1:20" ht="18.75" hidden="1" customHeight="1" x14ac:dyDescent="0.25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8"/>
        <v>0</v>
      </c>
      <c r="P3712">
        <f t="shared" si="232"/>
        <v>0</v>
      </c>
      <c r="Q3712" s="13" t="s">
        <v>8321</v>
      </c>
      <c r="R3712" s="13" t="s">
        <v>8337</v>
      </c>
      <c r="S3712" s="17">
        <f t="shared" si="230"/>
        <v>42221.909930555557</v>
      </c>
      <c r="T3712" s="17">
        <f t="shared" si="231"/>
        <v>42251.708333333328</v>
      </c>
    </row>
    <row r="3713" spans="1:20" ht="18.75" hidden="1" customHeight="1" x14ac:dyDescent="0.25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8"/>
        <v>0</v>
      </c>
      <c r="P3713">
        <f t="shared" si="232"/>
        <v>0</v>
      </c>
      <c r="Q3713" s="13" t="s">
        <v>8321</v>
      </c>
      <c r="R3713" s="13" t="s">
        <v>8337</v>
      </c>
      <c r="S3713" s="17">
        <f t="shared" si="230"/>
        <v>42096.410115740742</v>
      </c>
      <c r="T3713" s="17">
        <f t="shared" si="231"/>
        <v>42140.427777777775</v>
      </c>
    </row>
    <row r="3714" spans="1:20" ht="18.75" hidden="1" customHeight="1" x14ac:dyDescent="0.25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8"/>
        <v>0</v>
      </c>
      <c r="P3714">
        <f t="shared" si="232"/>
        <v>0</v>
      </c>
      <c r="Q3714" s="13" t="s">
        <v>8321</v>
      </c>
      <c r="R3714" s="13" t="s">
        <v>8337</v>
      </c>
      <c r="S3714" s="17">
        <f t="shared" si="230"/>
        <v>42239.573993055557</v>
      </c>
      <c r="T3714" s="17">
        <f t="shared" si="231"/>
        <v>42289.573993055557</v>
      </c>
    </row>
    <row r="3715" spans="1:20" ht="18.75" hidden="1" customHeight="1" x14ac:dyDescent="0.25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3">ROUND(E3715/D3715,2)</f>
        <v>0</v>
      </c>
      <c r="P3715">
        <f t="shared" si="232"/>
        <v>0</v>
      </c>
      <c r="Q3715" s="13" t="s">
        <v>8321</v>
      </c>
      <c r="R3715" s="13" t="s">
        <v>8337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18.75" hidden="1" customHeight="1" x14ac:dyDescent="0.25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3"/>
        <v>0</v>
      </c>
      <c r="P3716">
        <f t="shared" si="232"/>
        <v>0</v>
      </c>
      <c r="Q3716" s="13" t="s">
        <v>8321</v>
      </c>
      <c r="R3716" s="13" t="s">
        <v>8337</v>
      </c>
      <c r="S3716" s="17">
        <f t="shared" si="234"/>
        <v>42559.064143518524</v>
      </c>
      <c r="T3716" s="17">
        <f t="shared" si="235"/>
        <v>42616.246527777781</v>
      </c>
    </row>
    <row r="3717" spans="1:20" ht="18.75" hidden="1" customHeight="1" x14ac:dyDescent="0.25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3"/>
        <v>0</v>
      </c>
      <c r="P3717">
        <f t="shared" si="232"/>
        <v>0</v>
      </c>
      <c r="Q3717" s="13" t="s">
        <v>8321</v>
      </c>
      <c r="R3717" s="13" t="s">
        <v>8337</v>
      </c>
      <c r="S3717" s="17">
        <f t="shared" si="234"/>
        <v>41969.767824074079</v>
      </c>
      <c r="T3717" s="17">
        <f t="shared" si="235"/>
        <v>42012.762499999997</v>
      </c>
    </row>
    <row r="3718" spans="1:20" ht="18.75" hidden="1" customHeight="1" x14ac:dyDescent="0.25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3"/>
        <v>0</v>
      </c>
      <c r="P3718">
        <f t="shared" si="232"/>
        <v>0</v>
      </c>
      <c r="Q3718" s="13" t="s">
        <v>8321</v>
      </c>
      <c r="R3718" s="13" t="s">
        <v>8337</v>
      </c>
      <c r="S3718" s="17">
        <f t="shared" si="234"/>
        <v>41904.07671296296</v>
      </c>
      <c r="T3718" s="17">
        <f t="shared" si="235"/>
        <v>41934.07671296296</v>
      </c>
    </row>
    <row r="3719" spans="1:20" ht="18.75" hidden="1" customHeight="1" x14ac:dyDescent="0.25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3"/>
        <v>0</v>
      </c>
      <c r="P3719">
        <f t="shared" si="232"/>
        <v>0</v>
      </c>
      <c r="Q3719" s="13" t="s">
        <v>8321</v>
      </c>
      <c r="R3719" s="13" t="s">
        <v>8325</v>
      </c>
      <c r="S3719" s="17">
        <f t="shared" si="234"/>
        <v>42171.913090277783</v>
      </c>
      <c r="T3719" s="17">
        <f t="shared" si="235"/>
        <v>42231.913090277783</v>
      </c>
    </row>
    <row r="3720" spans="1:20" ht="18.75" hidden="1" customHeight="1" x14ac:dyDescent="0.25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3"/>
        <v>0</v>
      </c>
      <c r="P3720">
        <f t="shared" si="232"/>
        <v>0</v>
      </c>
      <c r="Q3720" s="13" t="s">
        <v>8321</v>
      </c>
      <c r="R3720" s="13" t="s">
        <v>8325</v>
      </c>
      <c r="S3720" s="17">
        <f t="shared" si="234"/>
        <v>42243.961273148147</v>
      </c>
      <c r="T3720" s="17">
        <f t="shared" si="235"/>
        <v>42278</v>
      </c>
    </row>
    <row r="3721" spans="1:20" ht="18.75" hidden="1" customHeight="1" x14ac:dyDescent="0.25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3"/>
        <v>0</v>
      </c>
      <c r="P3721">
        <f t="shared" si="232"/>
        <v>0</v>
      </c>
      <c r="Q3721" s="13" t="s">
        <v>8321</v>
      </c>
      <c r="R3721" s="13" t="s">
        <v>8325</v>
      </c>
      <c r="S3721" s="17">
        <f t="shared" si="234"/>
        <v>42351.658842592587</v>
      </c>
      <c r="T3721" s="17">
        <f t="shared" si="235"/>
        <v>42381.658842592587</v>
      </c>
    </row>
    <row r="3722" spans="1:20" ht="18.75" hidden="1" customHeight="1" x14ac:dyDescent="0.25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3"/>
        <v>0</v>
      </c>
      <c r="P3722">
        <f t="shared" si="232"/>
        <v>0</v>
      </c>
      <c r="Q3722" s="13" t="s">
        <v>8321</v>
      </c>
      <c r="R3722" s="13" t="s">
        <v>8325</v>
      </c>
      <c r="S3722" s="17">
        <f t="shared" si="234"/>
        <v>42047.394942129627</v>
      </c>
      <c r="T3722" s="17">
        <f t="shared" si="235"/>
        <v>42082.353275462956</v>
      </c>
    </row>
    <row r="3723" spans="1:20" ht="18.75" hidden="1" customHeight="1" x14ac:dyDescent="0.25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3"/>
        <v>0</v>
      </c>
      <c r="P3723">
        <f t="shared" si="232"/>
        <v>0</v>
      </c>
      <c r="Q3723" s="13" t="s">
        <v>8321</v>
      </c>
      <c r="R3723" s="13" t="s">
        <v>8325</v>
      </c>
      <c r="S3723" s="17">
        <f t="shared" si="234"/>
        <v>42033.573009259257</v>
      </c>
      <c r="T3723" s="17">
        <f t="shared" si="235"/>
        <v>42063.573009259257</v>
      </c>
    </row>
    <row r="3724" spans="1:20" ht="18.75" hidden="1" customHeight="1" x14ac:dyDescent="0.25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3"/>
        <v>0</v>
      </c>
      <c r="P3724">
        <f t="shared" si="232"/>
        <v>0</v>
      </c>
      <c r="Q3724" s="13" t="s">
        <v>8321</v>
      </c>
      <c r="R3724" s="13" t="s">
        <v>8325</v>
      </c>
      <c r="S3724" s="17">
        <f t="shared" si="234"/>
        <v>42072.758981481486</v>
      </c>
      <c r="T3724" s="17">
        <f t="shared" si="235"/>
        <v>42132.758981481486</v>
      </c>
    </row>
    <row r="3725" spans="1:20" ht="18.75" hidden="1" customHeight="1" x14ac:dyDescent="0.25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3"/>
        <v>0</v>
      </c>
      <c r="P3725">
        <f t="shared" si="232"/>
        <v>0</v>
      </c>
      <c r="Q3725" s="13" t="s">
        <v>8321</v>
      </c>
      <c r="R3725" s="13" t="s">
        <v>8325</v>
      </c>
      <c r="S3725" s="17">
        <f t="shared" si="234"/>
        <v>42191.824062500003</v>
      </c>
      <c r="T3725" s="17">
        <f t="shared" si="235"/>
        <v>42221.824062500003</v>
      </c>
    </row>
    <row r="3726" spans="1:20" ht="18.75" hidden="1" customHeight="1" x14ac:dyDescent="0.25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3"/>
        <v>0</v>
      </c>
      <c r="P3726">
        <f t="shared" si="232"/>
        <v>0</v>
      </c>
      <c r="Q3726" s="13" t="s">
        <v>8321</v>
      </c>
      <c r="R3726" s="13" t="s">
        <v>8325</v>
      </c>
      <c r="S3726" s="17">
        <f t="shared" si="234"/>
        <v>42304.955381944441</v>
      </c>
      <c r="T3726" s="17">
        <f t="shared" si="235"/>
        <v>42334.997048611112</v>
      </c>
    </row>
    <row r="3727" spans="1:20" ht="18.75" hidden="1" customHeight="1" x14ac:dyDescent="0.25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3"/>
        <v>0</v>
      </c>
      <c r="P3727">
        <f t="shared" si="232"/>
        <v>0</v>
      </c>
      <c r="Q3727" s="13" t="s">
        <v>8321</v>
      </c>
      <c r="R3727" s="13" t="s">
        <v>8325</v>
      </c>
      <c r="S3727" s="17">
        <f t="shared" si="234"/>
        <v>42712.011944444443</v>
      </c>
      <c r="T3727" s="17">
        <f t="shared" si="235"/>
        <v>42742.011944444443</v>
      </c>
    </row>
    <row r="3728" spans="1:20" ht="18.75" hidden="1" customHeight="1" x14ac:dyDescent="0.25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3"/>
        <v>0</v>
      </c>
      <c r="P3728">
        <f t="shared" si="232"/>
        <v>0</v>
      </c>
      <c r="Q3728" s="13" t="s">
        <v>8321</v>
      </c>
      <c r="R3728" s="13" t="s">
        <v>8325</v>
      </c>
      <c r="S3728" s="17">
        <f t="shared" si="234"/>
        <v>42767.812893518523</v>
      </c>
      <c r="T3728" s="17">
        <f t="shared" si="235"/>
        <v>42797.833333333328</v>
      </c>
    </row>
    <row r="3729" spans="1:20" ht="18.75" hidden="1" customHeight="1" x14ac:dyDescent="0.25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3"/>
        <v>0</v>
      </c>
      <c r="P3729">
        <f t="shared" si="232"/>
        <v>0</v>
      </c>
      <c r="Q3729" s="13" t="s">
        <v>8321</v>
      </c>
      <c r="R3729" s="13" t="s">
        <v>8325</v>
      </c>
      <c r="S3729" s="17">
        <f t="shared" si="234"/>
        <v>41857.18304398148</v>
      </c>
      <c r="T3729" s="17">
        <f t="shared" si="235"/>
        <v>41887.18304398148</v>
      </c>
    </row>
    <row r="3730" spans="1:20" ht="18.75" hidden="1" customHeight="1" x14ac:dyDescent="0.25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3"/>
        <v>0</v>
      </c>
      <c r="P3730">
        <f t="shared" si="232"/>
        <v>0</v>
      </c>
      <c r="Q3730" s="13" t="s">
        <v>8321</v>
      </c>
      <c r="R3730" s="13" t="s">
        <v>8325</v>
      </c>
      <c r="S3730" s="17">
        <f t="shared" si="234"/>
        <v>41911.934791666667</v>
      </c>
      <c r="T3730" s="17">
        <f t="shared" si="235"/>
        <v>41971.976458333331</v>
      </c>
    </row>
    <row r="3731" spans="1:20" ht="18.75" hidden="1" customHeight="1" x14ac:dyDescent="0.25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3"/>
        <v>0</v>
      </c>
      <c r="P3731">
        <f t="shared" si="232"/>
        <v>0</v>
      </c>
      <c r="Q3731" s="13" t="s">
        <v>8321</v>
      </c>
      <c r="R3731" s="13" t="s">
        <v>8325</v>
      </c>
      <c r="S3731" s="17">
        <f t="shared" si="234"/>
        <v>42135.67050925926</v>
      </c>
      <c r="T3731" s="17">
        <f t="shared" si="235"/>
        <v>42195.67050925926</v>
      </c>
    </row>
    <row r="3732" spans="1:20" ht="18.75" hidden="1" customHeight="1" x14ac:dyDescent="0.25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3"/>
        <v>0</v>
      </c>
      <c r="P3732">
        <f t="shared" si="232"/>
        <v>0</v>
      </c>
      <c r="Q3732" s="13" t="s">
        <v>8321</v>
      </c>
      <c r="R3732" s="13" t="s">
        <v>8325</v>
      </c>
      <c r="S3732" s="17">
        <f t="shared" si="234"/>
        <v>42584.123865740738</v>
      </c>
      <c r="T3732" s="17">
        <f t="shared" si="235"/>
        <v>42614.123865740738</v>
      </c>
    </row>
    <row r="3733" spans="1:20" ht="18.75" hidden="1" customHeight="1" x14ac:dyDescent="0.25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3"/>
        <v>0</v>
      </c>
      <c r="P3733">
        <f t="shared" si="232"/>
        <v>0</v>
      </c>
      <c r="Q3733" s="13" t="s">
        <v>8321</v>
      </c>
      <c r="R3733" s="13" t="s">
        <v>8325</v>
      </c>
      <c r="S3733" s="17">
        <f t="shared" si="234"/>
        <v>42255.927824074075</v>
      </c>
      <c r="T3733" s="17">
        <f t="shared" si="235"/>
        <v>42285.874305555553</v>
      </c>
    </row>
    <row r="3734" spans="1:20" ht="18.75" hidden="1" customHeight="1" x14ac:dyDescent="0.25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3"/>
        <v>0</v>
      </c>
      <c r="P3734">
        <f t="shared" si="232"/>
        <v>0</v>
      </c>
      <c r="Q3734" s="13" t="s">
        <v>8321</v>
      </c>
      <c r="R3734" s="13" t="s">
        <v>8325</v>
      </c>
      <c r="S3734" s="17">
        <f t="shared" si="234"/>
        <v>42567.004432870366</v>
      </c>
      <c r="T3734" s="17">
        <f t="shared" si="235"/>
        <v>42588.004432870366</v>
      </c>
    </row>
    <row r="3735" spans="1:20" ht="18.75" hidden="1" customHeight="1" x14ac:dyDescent="0.25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3"/>
        <v>0</v>
      </c>
      <c r="P3735">
        <f t="shared" si="232"/>
        <v>0</v>
      </c>
      <c r="Q3735" s="13" t="s">
        <v>8321</v>
      </c>
      <c r="R3735" s="13" t="s">
        <v>8325</v>
      </c>
      <c r="S3735" s="17">
        <f t="shared" si="234"/>
        <v>41959.369988425926</v>
      </c>
      <c r="T3735" s="17">
        <f t="shared" si="235"/>
        <v>41989.369988425926</v>
      </c>
    </row>
    <row r="3736" spans="1:20" ht="18.75" hidden="1" customHeight="1" x14ac:dyDescent="0.25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3"/>
        <v>0</v>
      </c>
      <c r="P3736">
        <f t="shared" si="232"/>
        <v>0</v>
      </c>
      <c r="Q3736" s="13" t="s">
        <v>8321</v>
      </c>
      <c r="R3736" s="13" t="s">
        <v>8325</v>
      </c>
      <c r="S3736" s="17">
        <f t="shared" si="234"/>
        <v>42165.922858796301</v>
      </c>
      <c r="T3736" s="17">
        <f t="shared" si="235"/>
        <v>42195.922858796301</v>
      </c>
    </row>
    <row r="3737" spans="1:20" ht="18.75" hidden="1" customHeight="1" x14ac:dyDescent="0.25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3"/>
        <v>0</v>
      </c>
      <c r="P3737">
        <f t="shared" si="232"/>
        <v>0</v>
      </c>
      <c r="Q3737" s="13" t="s">
        <v>8321</v>
      </c>
      <c r="R3737" s="13" t="s">
        <v>8325</v>
      </c>
      <c r="S3737" s="17">
        <f t="shared" si="234"/>
        <v>42031.837546296301</v>
      </c>
      <c r="T3737" s="17">
        <f t="shared" si="235"/>
        <v>42091.79587962963</v>
      </c>
    </row>
    <row r="3738" spans="1:20" ht="18.75" hidden="1" customHeight="1" x14ac:dyDescent="0.25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3"/>
        <v>0</v>
      </c>
      <c r="P3738">
        <f t="shared" si="232"/>
        <v>0</v>
      </c>
      <c r="Q3738" s="13" t="s">
        <v>8321</v>
      </c>
      <c r="R3738" s="13" t="s">
        <v>8325</v>
      </c>
      <c r="S3738" s="17">
        <f t="shared" si="234"/>
        <v>42482.048032407409</v>
      </c>
      <c r="T3738" s="17">
        <f t="shared" si="235"/>
        <v>42512.045138888891</v>
      </c>
    </row>
    <row r="3739" spans="1:20" ht="18.75" hidden="1" customHeight="1" x14ac:dyDescent="0.25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3"/>
        <v>0</v>
      </c>
      <c r="P3739">
        <f t="shared" si="232"/>
        <v>0</v>
      </c>
      <c r="Q3739" s="13" t="s">
        <v>8321</v>
      </c>
      <c r="R3739" s="13" t="s">
        <v>8325</v>
      </c>
      <c r="S3739" s="17">
        <f t="shared" si="234"/>
        <v>42135.235254629632</v>
      </c>
      <c r="T3739" s="17">
        <f t="shared" si="235"/>
        <v>42195.235254629632</v>
      </c>
    </row>
    <row r="3740" spans="1:20" ht="18.75" hidden="1" customHeight="1" x14ac:dyDescent="0.25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3"/>
        <v>0</v>
      </c>
      <c r="P3740">
        <f t="shared" si="232"/>
        <v>0</v>
      </c>
      <c r="Q3740" s="13" t="s">
        <v>8321</v>
      </c>
      <c r="R3740" s="13" t="s">
        <v>8325</v>
      </c>
      <c r="S3740" s="17">
        <f t="shared" si="234"/>
        <v>42438.961273148147</v>
      </c>
      <c r="T3740" s="17">
        <f t="shared" si="235"/>
        <v>42468.919606481482</v>
      </c>
    </row>
    <row r="3741" spans="1:20" ht="18.75" hidden="1" customHeight="1" x14ac:dyDescent="0.25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3"/>
        <v>0</v>
      </c>
      <c r="P3741">
        <f t="shared" si="232"/>
        <v>0</v>
      </c>
      <c r="Q3741" s="13" t="s">
        <v>8321</v>
      </c>
      <c r="R3741" s="13" t="s">
        <v>8325</v>
      </c>
      <c r="S3741" s="17">
        <f t="shared" si="234"/>
        <v>42164.893993055557</v>
      </c>
      <c r="T3741" s="17">
        <f t="shared" si="235"/>
        <v>42194.893993055557</v>
      </c>
    </row>
    <row r="3742" spans="1:20" ht="18.75" hidden="1" customHeight="1" x14ac:dyDescent="0.25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3"/>
        <v>0</v>
      </c>
      <c r="P3742">
        <f t="shared" si="232"/>
        <v>0</v>
      </c>
      <c r="Q3742" s="13" t="s">
        <v>8321</v>
      </c>
      <c r="R3742" s="13" t="s">
        <v>8325</v>
      </c>
      <c r="S3742" s="17">
        <f t="shared" si="234"/>
        <v>42096.686400462961</v>
      </c>
      <c r="T3742" s="17">
        <f t="shared" si="235"/>
        <v>42156.686400462961</v>
      </c>
    </row>
    <row r="3743" spans="1:20" ht="18.75" hidden="1" customHeight="1" x14ac:dyDescent="0.25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3"/>
        <v>0</v>
      </c>
      <c r="P3743">
        <f t="shared" si="232"/>
        <v>0</v>
      </c>
      <c r="Q3743" s="13" t="s">
        <v>8321</v>
      </c>
      <c r="R3743" s="13" t="s">
        <v>8325</v>
      </c>
      <c r="S3743" s="17">
        <f t="shared" si="234"/>
        <v>42383.933993055558</v>
      </c>
      <c r="T3743" s="17">
        <f t="shared" si="235"/>
        <v>42413.933993055558</v>
      </c>
    </row>
    <row r="3744" spans="1:20" ht="18.75" hidden="1" customHeight="1" x14ac:dyDescent="0.25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3"/>
        <v>0</v>
      </c>
      <c r="P3744">
        <f t="shared" si="232"/>
        <v>0</v>
      </c>
      <c r="Q3744" s="13" t="s">
        <v>8321</v>
      </c>
      <c r="R3744" s="13" t="s">
        <v>8325</v>
      </c>
      <c r="S3744" s="17">
        <f t="shared" si="234"/>
        <v>42341.958923611113</v>
      </c>
      <c r="T3744" s="17">
        <f t="shared" si="235"/>
        <v>42371.958923611113</v>
      </c>
    </row>
    <row r="3745" spans="1:20" ht="18.75" hidden="1" customHeight="1" x14ac:dyDescent="0.25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3"/>
        <v>0</v>
      </c>
      <c r="P3745">
        <f t="shared" si="232"/>
        <v>0</v>
      </c>
      <c r="Q3745" s="13" t="s">
        <v>8321</v>
      </c>
      <c r="R3745" s="13" t="s">
        <v>8325</v>
      </c>
      <c r="S3745" s="17">
        <f t="shared" si="234"/>
        <v>42612.911712962959</v>
      </c>
      <c r="T3745" s="17">
        <f t="shared" si="235"/>
        <v>42642.911712962959</v>
      </c>
    </row>
    <row r="3746" spans="1:20" ht="18.75" hidden="1" customHeight="1" x14ac:dyDescent="0.25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3"/>
        <v>0</v>
      </c>
      <c r="P3746">
        <f t="shared" si="232"/>
        <v>0</v>
      </c>
      <c r="Q3746" s="13" t="s">
        <v>8321</v>
      </c>
      <c r="R3746" s="13" t="s">
        <v>8325</v>
      </c>
      <c r="S3746" s="17">
        <f t="shared" si="234"/>
        <v>42164.908530092594</v>
      </c>
      <c r="T3746" s="17">
        <f t="shared" si="235"/>
        <v>42194.908530092594</v>
      </c>
    </row>
    <row r="3747" spans="1:20" ht="18.75" hidden="1" customHeight="1" x14ac:dyDescent="0.25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3"/>
        <v>0</v>
      </c>
      <c r="P3747">
        <f t="shared" si="232"/>
        <v>0</v>
      </c>
      <c r="Q3747" s="13" t="s">
        <v>8321</v>
      </c>
      <c r="R3747" s="13" t="s">
        <v>8325</v>
      </c>
      <c r="S3747" s="17">
        <f t="shared" si="234"/>
        <v>42321.08447916666</v>
      </c>
      <c r="T3747" s="17">
        <f t="shared" si="235"/>
        <v>42374</v>
      </c>
    </row>
    <row r="3748" spans="1:20" ht="18.75" hidden="1" customHeight="1" x14ac:dyDescent="0.25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3"/>
        <v>0</v>
      </c>
      <c r="P3748">
        <f t="shared" si="232"/>
        <v>0</v>
      </c>
      <c r="Q3748" s="13" t="s">
        <v>8321</v>
      </c>
      <c r="R3748" s="13" t="s">
        <v>8325</v>
      </c>
      <c r="S3748" s="17">
        <f t="shared" si="234"/>
        <v>42713.962499999994</v>
      </c>
      <c r="T3748" s="17">
        <f t="shared" si="235"/>
        <v>42734.375</v>
      </c>
    </row>
    <row r="3749" spans="1:20" ht="18.75" hidden="1" customHeight="1" x14ac:dyDescent="0.25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3"/>
        <v>0</v>
      </c>
      <c r="P3749">
        <f t="shared" si="232"/>
        <v>0</v>
      </c>
      <c r="Q3749" s="13" t="s">
        <v>8321</v>
      </c>
      <c r="R3749" s="13" t="s">
        <v>8339</v>
      </c>
      <c r="S3749" s="17">
        <f t="shared" si="234"/>
        <v>42285.909027777772</v>
      </c>
      <c r="T3749" s="17">
        <f t="shared" si="235"/>
        <v>42299.790972222225</v>
      </c>
    </row>
    <row r="3750" spans="1:20" ht="18.75" hidden="1" customHeight="1" x14ac:dyDescent="0.25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3"/>
        <v>0</v>
      </c>
      <c r="P3750">
        <f t="shared" si="232"/>
        <v>0</v>
      </c>
      <c r="Q3750" s="13" t="s">
        <v>8321</v>
      </c>
      <c r="R3750" s="13" t="s">
        <v>8339</v>
      </c>
      <c r="S3750" s="17">
        <f t="shared" si="234"/>
        <v>40070.901412037041</v>
      </c>
      <c r="T3750" s="17">
        <f t="shared" si="235"/>
        <v>40144.207638888889</v>
      </c>
    </row>
    <row r="3751" spans="1:20" ht="18.75" hidden="1" customHeight="1" x14ac:dyDescent="0.25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3"/>
        <v>0</v>
      </c>
      <c r="P3751">
        <f t="shared" si="232"/>
        <v>0</v>
      </c>
      <c r="Q3751" s="13" t="s">
        <v>8321</v>
      </c>
      <c r="R3751" s="13" t="s">
        <v>8339</v>
      </c>
      <c r="S3751" s="17">
        <f t="shared" si="234"/>
        <v>42228.629884259266</v>
      </c>
      <c r="T3751" s="17">
        <f t="shared" si="235"/>
        <v>42288.629884259266</v>
      </c>
    </row>
    <row r="3752" spans="1:20" ht="18.75" hidden="1" customHeight="1" x14ac:dyDescent="0.25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3"/>
        <v>0</v>
      </c>
      <c r="P3752">
        <f t="shared" si="232"/>
        <v>0</v>
      </c>
      <c r="Q3752" s="13" t="s">
        <v>8321</v>
      </c>
      <c r="R3752" s="13" t="s">
        <v>8339</v>
      </c>
      <c r="S3752" s="17">
        <f t="shared" si="234"/>
        <v>41456.36241898148</v>
      </c>
      <c r="T3752" s="17">
        <f t="shared" si="235"/>
        <v>41486.36241898148</v>
      </c>
    </row>
    <row r="3753" spans="1:20" ht="18.75" hidden="1" customHeight="1" x14ac:dyDescent="0.25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3"/>
        <v>0</v>
      </c>
      <c r="P3753">
        <f t="shared" si="232"/>
        <v>0</v>
      </c>
      <c r="Q3753" s="13" t="s">
        <v>8321</v>
      </c>
      <c r="R3753" s="13" t="s">
        <v>8339</v>
      </c>
      <c r="S3753" s="17">
        <f t="shared" si="234"/>
        <v>42591.31858796296</v>
      </c>
      <c r="T3753" s="17">
        <f t="shared" si="235"/>
        <v>42651.31858796296</v>
      </c>
    </row>
    <row r="3754" spans="1:20" ht="18.75" hidden="1" customHeight="1" x14ac:dyDescent="0.25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3"/>
        <v>0</v>
      </c>
      <c r="P3754">
        <f t="shared" si="232"/>
        <v>0</v>
      </c>
      <c r="Q3754" s="13" t="s">
        <v>8321</v>
      </c>
      <c r="R3754" s="13" t="s">
        <v>8339</v>
      </c>
      <c r="S3754" s="17">
        <f t="shared" si="234"/>
        <v>41919.761782407404</v>
      </c>
      <c r="T3754" s="17">
        <f t="shared" si="235"/>
        <v>41929.761782407404</v>
      </c>
    </row>
    <row r="3755" spans="1:20" ht="18.75" hidden="1" customHeight="1" x14ac:dyDescent="0.25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3"/>
        <v>0</v>
      </c>
      <c r="P3755">
        <f t="shared" si="232"/>
        <v>0</v>
      </c>
      <c r="Q3755" s="13" t="s">
        <v>8321</v>
      </c>
      <c r="R3755" s="13" t="s">
        <v>8339</v>
      </c>
      <c r="S3755" s="17">
        <f t="shared" si="234"/>
        <v>41550.793935185182</v>
      </c>
      <c r="T3755" s="17">
        <f t="shared" si="235"/>
        <v>41580.793935185182</v>
      </c>
    </row>
    <row r="3756" spans="1:20" ht="18.75" hidden="1" customHeight="1" x14ac:dyDescent="0.25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3"/>
        <v>0</v>
      </c>
      <c r="P3756">
        <f t="shared" si="232"/>
        <v>0</v>
      </c>
      <c r="Q3756" s="13" t="s">
        <v>8321</v>
      </c>
      <c r="R3756" s="13" t="s">
        <v>8339</v>
      </c>
      <c r="S3756" s="17">
        <f t="shared" si="234"/>
        <v>41634.715173611112</v>
      </c>
      <c r="T3756" s="17">
        <f t="shared" si="235"/>
        <v>41664.715173611112</v>
      </c>
    </row>
    <row r="3757" spans="1:20" ht="18.75" hidden="1" customHeight="1" x14ac:dyDescent="0.25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3"/>
        <v>0</v>
      </c>
      <c r="P3757">
        <f t="shared" si="232"/>
        <v>0</v>
      </c>
      <c r="Q3757" s="13" t="s">
        <v>8321</v>
      </c>
      <c r="R3757" s="13" t="s">
        <v>8339</v>
      </c>
      <c r="S3757" s="17">
        <f t="shared" si="234"/>
        <v>41837.767500000002</v>
      </c>
      <c r="T3757" s="17">
        <f t="shared" si="235"/>
        <v>41867.767500000002</v>
      </c>
    </row>
    <row r="3758" spans="1:20" ht="18.75" hidden="1" customHeight="1" x14ac:dyDescent="0.25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3"/>
        <v>0</v>
      </c>
      <c r="P3758">
        <f t="shared" si="232"/>
        <v>0</v>
      </c>
      <c r="Q3758" s="13" t="s">
        <v>8321</v>
      </c>
      <c r="R3758" s="13" t="s">
        <v>8339</v>
      </c>
      <c r="S3758" s="17">
        <f t="shared" si="234"/>
        <v>41407.84684027778</v>
      </c>
      <c r="T3758" s="17">
        <f t="shared" si="235"/>
        <v>41427.84684027778</v>
      </c>
    </row>
    <row r="3759" spans="1:20" ht="18.75" hidden="1" customHeight="1" x14ac:dyDescent="0.25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3"/>
        <v>0</v>
      </c>
      <c r="P3759">
        <f t="shared" si="232"/>
        <v>0</v>
      </c>
      <c r="Q3759" s="13" t="s">
        <v>8321</v>
      </c>
      <c r="R3759" s="13" t="s">
        <v>8339</v>
      </c>
      <c r="S3759" s="17">
        <f t="shared" si="234"/>
        <v>40705.126631944448</v>
      </c>
      <c r="T3759" s="17">
        <f t="shared" si="235"/>
        <v>40765.126631944448</v>
      </c>
    </row>
    <row r="3760" spans="1:20" ht="18.75" hidden="1" customHeight="1" x14ac:dyDescent="0.25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3"/>
        <v>0</v>
      </c>
      <c r="P3760">
        <f t="shared" si="232"/>
        <v>0</v>
      </c>
      <c r="Q3760" s="13" t="s">
        <v>8321</v>
      </c>
      <c r="R3760" s="13" t="s">
        <v>8339</v>
      </c>
      <c r="S3760" s="17">
        <f t="shared" si="234"/>
        <v>41041.167627314811</v>
      </c>
      <c r="T3760" s="17">
        <f t="shared" si="235"/>
        <v>41101.160474537035</v>
      </c>
    </row>
    <row r="3761" spans="1:20" ht="18.75" hidden="1" customHeight="1" x14ac:dyDescent="0.25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3"/>
        <v>0</v>
      </c>
      <c r="P3761">
        <f t="shared" si="232"/>
        <v>0</v>
      </c>
      <c r="Q3761" s="13" t="s">
        <v>8321</v>
      </c>
      <c r="R3761" s="13" t="s">
        <v>8339</v>
      </c>
      <c r="S3761" s="17">
        <f t="shared" si="234"/>
        <v>41827.989861111113</v>
      </c>
      <c r="T3761" s="17">
        <f t="shared" si="235"/>
        <v>41887.989861111113</v>
      </c>
    </row>
    <row r="3762" spans="1:20" ht="18.75" hidden="1" customHeight="1" x14ac:dyDescent="0.25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3"/>
        <v>0</v>
      </c>
      <c r="P3762">
        <f t="shared" si="232"/>
        <v>0</v>
      </c>
      <c r="Q3762" s="13" t="s">
        <v>8321</v>
      </c>
      <c r="R3762" s="13" t="s">
        <v>8339</v>
      </c>
      <c r="S3762" s="17">
        <f t="shared" si="234"/>
        <v>42100.086145833338</v>
      </c>
      <c r="T3762" s="17">
        <f t="shared" si="235"/>
        <v>42130.086145833338</v>
      </c>
    </row>
    <row r="3763" spans="1:20" ht="18.75" hidden="1" customHeight="1" x14ac:dyDescent="0.25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3"/>
        <v>0</v>
      </c>
      <c r="P3763">
        <f t="shared" si="232"/>
        <v>0</v>
      </c>
      <c r="Q3763" s="13" t="s">
        <v>8321</v>
      </c>
      <c r="R3763" s="13" t="s">
        <v>8339</v>
      </c>
      <c r="S3763" s="17">
        <f t="shared" si="234"/>
        <v>40987.83488425926</v>
      </c>
      <c r="T3763" s="17">
        <f t="shared" si="235"/>
        <v>41047.83488425926</v>
      </c>
    </row>
    <row r="3764" spans="1:20" ht="18.75" hidden="1" customHeight="1" x14ac:dyDescent="0.25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3"/>
        <v>0</v>
      </c>
      <c r="P3764">
        <f t="shared" si="232"/>
        <v>0</v>
      </c>
      <c r="Q3764" s="13" t="s">
        <v>8321</v>
      </c>
      <c r="R3764" s="13" t="s">
        <v>8339</v>
      </c>
      <c r="S3764" s="17">
        <f t="shared" si="234"/>
        <v>42065.910983796297</v>
      </c>
      <c r="T3764" s="17">
        <f t="shared" si="235"/>
        <v>42095.869317129633</v>
      </c>
    </row>
    <row r="3765" spans="1:20" ht="18.75" hidden="1" customHeight="1" x14ac:dyDescent="0.25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3"/>
        <v>0</v>
      </c>
      <c r="P3765">
        <f t="shared" si="232"/>
        <v>0</v>
      </c>
      <c r="Q3765" s="13" t="s">
        <v>8321</v>
      </c>
      <c r="R3765" s="13" t="s">
        <v>8339</v>
      </c>
      <c r="S3765" s="17">
        <f t="shared" si="234"/>
        <v>42669.594837962963</v>
      </c>
      <c r="T3765" s="17">
        <f t="shared" si="235"/>
        <v>42729.636504629627</v>
      </c>
    </row>
    <row r="3766" spans="1:20" ht="18.75" hidden="1" customHeight="1" x14ac:dyDescent="0.25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3"/>
        <v>0</v>
      </c>
      <c r="P3766">
        <f t="shared" si="232"/>
        <v>0</v>
      </c>
      <c r="Q3766" s="13" t="s">
        <v>8321</v>
      </c>
      <c r="R3766" s="13" t="s">
        <v>8339</v>
      </c>
      <c r="S3766" s="17">
        <f t="shared" si="234"/>
        <v>42714.054398148146</v>
      </c>
      <c r="T3766" s="17">
        <f t="shared" si="235"/>
        <v>42744.054398148146</v>
      </c>
    </row>
    <row r="3767" spans="1:20" ht="18.75" hidden="1" customHeight="1" x14ac:dyDescent="0.25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3"/>
        <v>0</v>
      </c>
      <c r="P3767">
        <f t="shared" si="232"/>
        <v>0</v>
      </c>
      <c r="Q3767" s="13" t="s">
        <v>8321</v>
      </c>
      <c r="R3767" s="13" t="s">
        <v>8339</v>
      </c>
      <c r="S3767" s="17">
        <f t="shared" si="234"/>
        <v>41113.968576388892</v>
      </c>
      <c r="T3767" s="17">
        <f t="shared" si="235"/>
        <v>41143.968576388892</v>
      </c>
    </row>
    <row r="3768" spans="1:20" ht="18.75" hidden="1" customHeight="1" x14ac:dyDescent="0.25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3"/>
        <v>0</v>
      </c>
      <c r="P3768">
        <f t="shared" si="232"/>
        <v>0</v>
      </c>
      <c r="Q3768" s="13" t="s">
        <v>8321</v>
      </c>
      <c r="R3768" s="13" t="s">
        <v>8339</v>
      </c>
      <c r="S3768" s="17">
        <f t="shared" si="234"/>
        <v>42366.982627314821</v>
      </c>
      <c r="T3768" s="17">
        <f t="shared" si="235"/>
        <v>42396.982627314821</v>
      </c>
    </row>
    <row r="3769" spans="1:20" ht="18.75" hidden="1" customHeight="1" x14ac:dyDescent="0.25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3"/>
        <v>0</v>
      </c>
      <c r="P3769">
        <f t="shared" si="232"/>
        <v>0</v>
      </c>
      <c r="Q3769" s="13" t="s">
        <v>8321</v>
      </c>
      <c r="R3769" s="13" t="s">
        <v>8339</v>
      </c>
      <c r="S3769" s="17">
        <f t="shared" si="234"/>
        <v>42596.03506944445</v>
      </c>
      <c r="T3769" s="17">
        <f t="shared" si="235"/>
        <v>42656.03506944445</v>
      </c>
    </row>
    <row r="3770" spans="1:20" ht="18.75" hidden="1" customHeight="1" x14ac:dyDescent="0.25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3"/>
        <v>0</v>
      </c>
      <c r="P3770">
        <f t="shared" si="232"/>
        <v>0</v>
      </c>
      <c r="Q3770" s="13" t="s">
        <v>8321</v>
      </c>
      <c r="R3770" s="13" t="s">
        <v>8339</v>
      </c>
      <c r="S3770" s="17">
        <f t="shared" si="234"/>
        <v>42114.726134259254</v>
      </c>
      <c r="T3770" s="17">
        <f t="shared" si="235"/>
        <v>42144.726134259254</v>
      </c>
    </row>
    <row r="3771" spans="1:20" ht="18.75" hidden="1" customHeight="1" x14ac:dyDescent="0.25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3"/>
        <v>0</v>
      </c>
      <c r="P3771">
        <f t="shared" ref="P3771:P3834" si="236">IFERROR(D4157/K4157,0)</f>
        <v>0</v>
      </c>
      <c r="Q3771" s="13" t="s">
        <v>8321</v>
      </c>
      <c r="R3771" s="13" t="s">
        <v>8339</v>
      </c>
      <c r="S3771" s="17">
        <f t="shared" si="234"/>
        <v>42171.827604166669</v>
      </c>
      <c r="T3771" s="17">
        <f t="shared" si="235"/>
        <v>42201.827604166669</v>
      </c>
    </row>
    <row r="3772" spans="1:20" ht="18.75" hidden="1" customHeight="1" x14ac:dyDescent="0.25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3"/>
        <v>0</v>
      </c>
      <c r="P3772">
        <f t="shared" si="236"/>
        <v>0</v>
      </c>
      <c r="Q3772" s="13" t="s">
        <v>8321</v>
      </c>
      <c r="R3772" s="13" t="s">
        <v>8339</v>
      </c>
      <c r="S3772" s="17">
        <f t="shared" si="234"/>
        <v>40703.234386574077</v>
      </c>
      <c r="T3772" s="17">
        <f t="shared" si="235"/>
        <v>40733.234386574077</v>
      </c>
    </row>
    <row r="3773" spans="1:20" ht="18.75" hidden="1" customHeight="1" x14ac:dyDescent="0.25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3"/>
        <v>0</v>
      </c>
      <c r="P3773">
        <f t="shared" si="236"/>
        <v>0</v>
      </c>
      <c r="Q3773" s="13" t="s">
        <v>8321</v>
      </c>
      <c r="R3773" s="13" t="s">
        <v>8339</v>
      </c>
      <c r="S3773" s="17">
        <f t="shared" si="234"/>
        <v>42400.176377314812</v>
      </c>
      <c r="T3773" s="17">
        <f t="shared" si="235"/>
        <v>42430.176377314812</v>
      </c>
    </row>
    <row r="3774" spans="1:20" ht="18.75" hidden="1" customHeight="1" x14ac:dyDescent="0.25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3"/>
        <v>0</v>
      </c>
      <c r="P3774">
        <f t="shared" si="236"/>
        <v>0</v>
      </c>
      <c r="Q3774" s="13" t="s">
        <v>8321</v>
      </c>
      <c r="R3774" s="13" t="s">
        <v>8339</v>
      </c>
      <c r="S3774" s="17">
        <f t="shared" si="234"/>
        <v>42091.778703703705</v>
      </c>
      <c r="T3774" s="17">
        <f t="shared" si="235"/>
        <v>42151.778703703705</v>
      </c>
    </row>
    <row r="3775" spans="1:20" ht="18.75" hidden="1" customHeight="1" x14ac:dyDescent="0.25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3"/>
        <v>0</v>
      </c>
      <c r="P3775">
        <f t="shared" si="236"/>
        <v>0</v>
      </c>
      <c r="Q3775" s="13" t="s">
        <v>8321</v>
      </c>
      <c r="R3775" s="13" t="s">
        <v>8339</v>
      </c>
      <c r="S3775" s="17">
        <f t="shared" si="234"/>
        <v>42223.616018518514</v>
      </c>
      <c r="T3775" s="17">
        <f t="shared" si="235"/>
        <v>42253.615277777775</v>
      </c>
    </row>
    <row r="3776" spans="1:20" ht="18.75" hidden="1" customHeight="1" x14ac:dyDescent="0.25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3"/>
        <v>0</v>
      </c>
      <c r="P3776">
        <f t="shared" si="236"/>
        <v>0</v>
      </c>
      <c r="Q3776" s="13" t="s">
        <v>8308</v>
      </c>
      <c r="R3776" s="13" t="s">
        <v>8342</v>
      </c>
      <c r="S3776" s="17">
        <f t="shared" si="234"/>
        <v>42380.696342592593</v>
      </c>
      <c r="T3776" s="17">
        <f t="shared" si="235"/>
        <v>42410.696342592593</v>
      </c>
    </row>
    <row r="3777" spans="1:20" ht="18.75" hidden="1" customHeight="1" x14ac:dyDescent="0.25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3"/>
        <v>0</v>
      </c>
      <c r="P3777">
        <f t="shared" si="236"/>
        <v>0</v>
      </c>
      <c r="Q3777" s="13" t="s">
        <v>8308</v>
      </c>
      <c r="R3777" s="13" t="s">
        <v>8342</v>
      </c>
      <c r="S3777" s="17">
        <f t="shared" si="234"/>
        <v>42318.616851851853</v>
      </c>
      <c r="T3777" s="17">
        <f t="shared" si="235"/>
        <v>42378.616851851853</v>
      </c>
    </row>
    <row r="3778" spans="1:20" ht="18.75" hidden="1" customHeight="1" x14ac:dyDescent="0.25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3"/>
        <v>0</v>
      </c>
      <c r="P3778">
        <f t="shared" si="236"/>
        <v>0</v>
      </c>
      <c r="Q3778" s="13" t="s">
        <v>8308</v>
      </c>
      <c r="R3778" s="13" t="s">
        <v>8342</v>
      </c>
      <c r="S3778" s="17">
        <f t="shared" si="234"/>
        <v>42503.353506944448</v>
      </c>
      <c r="T3778" s="17">
        <f t="shared" si="235"/>
        <v>42533.353506944448</v>
      </c>
    </row>
    <row r="3779" spans="1:20" ht="18.75" hidden="1" customHeight="1" x14ac:dyDescent="0.25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7">ROUND(E3779/D3779,2)</f>
        <v>0</v>
      </c>
      <c r="P3779">
        <f t="shared" si="236"/>
        <v>0</v>
      </c>
      <c r="Q3779" s="13" t="s">
        <v>8308</v>
      </c>
      <c r="R3779" s="13" t="s">
        <v>8342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18.75" hidden="1" customHeight="1" x14ac:dyDescent="0.25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7"/>
        <v>0</v>
      </c>
      <c r="P3780">
        <f t="shared" si="236"/>
        <v>0</v>
      </c>
      <c r="Q3780" s="13" t="s">
        <v>8308</v>
      </c>
      <c r="R3780" s="13" t="s">
        <v>8342</v>
      </c>
      <c r="S3780" s="17">
        <f t="shared" si="238"/>
        <v>42692.389062500006</v>
      </c>
      <c r="T3780" s="17">
        <f t="shared" si="239"/>
        <v>42722.389062500006</v>
      </c>
    </row>
    <row r="3781" spans="1:20" ht="18.75" hidden="1" customHeight="1" x14ac:dyDescent="0.25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7"/>
        <v>0</v>
      </c>
      <c r="P3781">
        <f t="shared" si="236"/>
        <v>0</v>
      </c>
      <c r="Q3781" s="13" t="s">
        <v>8308</v>
      </c>
      <c r="R3781" s="13" t="s">
        <v>8342</v>
      </c>
      <c r="S3781" s="17">
        <f t="shared" si="238"/>
        <v>42165.785289351858</v>
      </c>
      <c r="T3781" s="17">
        <f t="shared" si="239"/>
        <v>42195.785289351858</v>
      </c>
    </row>
    <row r="3782" spans="1:20" ht="18.75" hidden="1" customHeight="1" x14ac:dyDescent="0.25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7"/>
        <v>0</v>
      </c>
      <c r="P3782">
        <f t="shared" si="236"/>
        <v>0</v>
      </c>
      <c r="Q3782" s="13" t="s">
        <v>8308</v>
      </c>
      <c r="R3782" s="13" t="s">
        <v>8342</v>
      </c>
      <c r="S3782" s="17">
        <f t="shared" si="238"/>
        <v>41975.842523148152</v>
      </c>
      <c r="T3782" s="17">
        <f t="shared" si="239"/>
        <v>42005.842523148152</v>
      </c>
    </row>
    <row r="3783" spans="1:20" ht="18.75" hidden="1" customHeight="1" x14ac:dyDescent="0.25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7"/>
        <v>0</v>
      </c>
      <c r="P3783">
        <f t="shared" si="236"/>
        <v>0</v>
      </c>
      <c r="Q3783" s="13" t="s">
        <v>8308</v>
      </c>
      <c r="R3783" s="13" t="s">
        <v>8342</v>
      </c>
      <c r="S3783" s="17">
        <f t="shared" si="238"/>
        <v>42282.71629629629</v>
      </c>
      <c r="T3783" s="17">
        <f t="shared" si="239"/>
        <v>42312.757962962962</v>
      </c>
    </row>
    <row r="3784" spans="1:20" ht="18.75" hidden="1" customHeight="1" x14ac:dyDescent="0.25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7"/>
        <v>0</v>
      </c>
      <c r="P3784">
        <f t="shared" si="236"/>
        <v>0</v>
      </c>
      <c r="Q3784" s="13" t="s">
        <v>8308</v>
      </c>
      <c r="R3784" s="13" t="s">
        <v>8342</v>
      </c>
      <c r="S3784" s="17">
        <f t="shared" si="238"/>
        <v>42188.012777777782</v>
      </c>
      <c r="T3784" s="17">
        <f t="shared" si="239"/>
        <v>42218.012777777782</v>
      </c>
    </row>
    <row r="3785" spans="1:20" ht="18.75" hidden="1" customHeight="1" x14ac:dyDescent="0.25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7"/>
        <v>0</v>
      </c>
      <c r="P3785">
        <f t="shared" si="236"/>
        <v>0</v>
      </c>
      <c r="Q3785" s="13" t="s">
        <v>8308</v>
      </c>
      <c r="R3785" s="13" t="s">
        <v>8342</v>
      </c>
      <c r="S3785" s="17">
        <f t="shared" si="238"/>
        <v>42055.739803240736</v>
      </c>
      <c r="T3785" s="17">
        <f t="shared" si="239"/>
        <v>42078.75</v>
      </c>
    </row>
    <row r="3786" spans="1:20" ht="18.75" hidden="1" customHeight="1" x14ac:dyDescent="0.25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7"/>
        <v>0</v>
      </c>
      <c r="P3786">
        <f t="shared" si="236"/>
        <v>0</v>
      </c>
      <c r="Q3786" s="13" t="s">
        <v>8308</v>
      </c>
      <c r="R3786" s="13" t="s">
        <v>8342</v>
      </c>
      <c r="S3786" s="17">
        <f t="shared" si="238"/>
        <v>42283.3909375</v>
      </c>
      <c r="T3786" s="17">
        <f t="shared" si="239"/>
        <v>42339</v>
      </c>
    </row>
    <row r="3787" spans="1:20" ht="18.75" hidden="1" customHeight="1" x14ac:dyDescent="0.25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7"/>
        <v>0</v>
      </c>
      <c r="P3787">
        <f t="shared" si="236"/>
        <v>0</v>
      </c>
      <c r="Q3787" s="13" t="s">
        <v>8308</v>
      </c>
      <c r="R3787" s="13" t="s">
        <v>8342</v>
      </c>
      <c r="S3787" s="17">
        <f t="shared" si="238"/>
        <v>42143.79415509259</v>
      </c>
      <c r="T3787" s="17">
        <f t="shared" si="239"/>
        <v>42173.79415509259</v>
      </c>
    </row>
    <row r="3788" spans="1:20" ht="18.75" hidden="1" customHeight="1" x14ac:dyDescent="0.25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7"/>
        <v>0</v>
      </c>
      <c r="P3788">
        <f t="shared" si="236"/>
        <v>0</v>
      </c>
      <c r="Q3788" s="13" t="s">
        <v>8308</v>
      </c>
      <c r="R3788" s="13" t="s">
        <v>8342</v>
      </c>
      <c r="S3788" s="17">
        <f t="shared" si="238"/>
        <v>41849.035370370373</v>
      </c>
      <c r="T3788" s="17">
        <f t="shared" si="239"/>
        <v>41879.035370370373</v>
      </c>
    </row>
    <row r="3789" spans="1:20" ht="18.75" hidden="1" customHeight="1" x14ac:dyDescent="0.25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7"/>
        <v>0</v>
      </c>
      <c r="P3789">
        <f t="shared" si="236"/>
        <v>0</v>
      </c>
      <c r="Q3789" s="13" t="s">
        <v>8308</v>
      </c>
      <c r="R3789" s="13" t="s">
        <v>8342</v>
      </c>
      <c r="S3789" s="17">
        <f t="shared" si="238"/>
        <v>42300.825648148151</v>
      </c>
      <c r="T3789" s="17">
        <f t="shared" si="239"/>
        <v>42330.867314814815</v>
      </c>
    </row>
    <row r="3790" spans="1:20" ht="18.75" hidden="1" customHeight="1" x14ac:dyDescent="0.25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7"/>
        <v>0</v>
      </c>
      <c r="P3790">
        <f t="shared" si="236"/>
        <v>0</v>
      </c>
      <c r="Q3790" s="13" t="s">
        <v>8308</v>
      </c>
      <c r="R3790" s="13" t="s">
        <v>8342</v>
      </c>
      <c r="S3790" s="17">
        <f t="shared" si="238"/>
        <v>42086.83085648148</v>
      </c>
      <c r="T3790" s="17">
        <f t="shared" si="239"/>
        <v>42116.83085648148</v>
      </c>
    </row>
    <row r="3791" spans="1:20" ht="18.75" hidden="1" customHeight="1" x14ac:dyDescent="0.25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7"/>
        <v>0</v>
      </c>
      <c r="P3791">
        <f t="shared" si="236"/>
        <v>0</v>
      </c>
      <c r="Q3791" s="13" t="s">
        <v>8308</v>
      </c>
      <c r="R3791" s="13" t="s">
        <v>8342</v>
      </c>
      <c r="S3791" s="17">
        <f t="shared" si="238"/>
        <v>42328.560613425929</v>
      </c>
      <c r="T3791" s="17">
        <f t="shared" si="239"/>
        <v>42388.560613425929</v>
      </c>
    </row>
    <row r="3792" spans="1:20" ht="18.75" hidden="1" customHeight="1" x14ac:dyDescent="0.25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7"/>
        <v>0</v>
      </c>
      <c r="P3792">
        <f t="shared" si="236"/>
        <v>0</v>
      </c>
      <c r="Q3792" s="13" t="s">
        <v>8308</v>
      </c>
      <c r="R3792" s="13" t="s">
        <v>8342</v>
      </c>
      <c r="S3792" s="17">
        <f t="shared" si="238"/>
        <v>42585.031782407401</v>
      </c>
      <c r="T3792" s="17">
        <f t="shared" si="239"/>
        <v>42615.031782407401</v>
      </c>
    </row>
    <row r="3793" spans="1:20" ht="18.75" hidden="1" customHeight="1" x14ac:dyDescent="0.25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7"/>
        <v>0</v>
      </c>
      <c r="P3793">
        <f t="shared" si="236"/>
        <v>0</v>
      </c>
      <c r="Q3793" s="13" t="s">
        <v>8308</v>
      </c>
      <c r="R3793" s="13" t="s">
        <v>8342</v>
      </c>
      <c r="S3793" s="17">
        <f t="shared" si="238"/>
        <v>42515.061805555553</v>
      </c>
      <c r="T3793" s="17">
        <f t="shared" si="239"/>
        <v>42545.061805555553</v>
      </c>
    </row>
    <row r="3794" spans="1:20" ht="18.75" hidden="1" customHeight="1" x14ac:dyDescent="0.25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7"/>
        <v>0</v>
      </c>
      <c r="P3794">
        <f t="shared" si="236"/>
        <v>0</v>
      </c>
      <c r="Q3794" s="13" t="s">
        <v>8308</v>
      </c>
      <c r="R3794" s="13" t="s">
        <v>8342</v>
      </c>
      <c r="S3794" s="17">
        <f t="shared" si="238"/>
        <v>42242.122210648144</v>
      </c>
      <c r="T3794" s="17">
        <f t="shared" si="239"/>
        <v>42272.122210648144</v>
      </c>
    </row>
    <row r="3795" spans="1:20" ht="18.75" hidden="1" customHeight="1" x14ac:dyDescent="0.25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7"/>
        <v>0</v>
      </c>
      <c r="P3795">
        <f t="shared" si="236"/>
        <v>0</v>
      </c>
      <c r="Q3795" s="13" t="s">
        <v>8308</v>
      </c>
      <c r="R3795" s="13" t="s">
        <v>8342</v>
      </c>
      <c r="S3795" s="17">
        <f t="shared" si="238"/>
        <v>42761.376238425932</v>
      </c>
      <c r="T3795" s="17">
        <f t="shared" si="239"/>
        <v>42791.376238425932</v>
      </c>
    </row>
    <row r="3796" spans="1:20" ht="18.75" hidden="1" customHeight="1" x14ac:dyDescent="0.25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7"/>
        <v>0</v>
      </c>
      <c r="P3796">
        <f t="shared" si="236"/>
        <v>0</v>
      </c>
      <c r="Q3796" s="13" t="s">
        <v>8308</v>
      </c>
      <c r="R3796" s="13" t="s">
        <v>8342</v>
      </c>
      <c r="S3796" s="17">
        <f t="shared" si="238"/>
        <v>42317.810219907406</v>
      </c>
      <c r="T3796" s="17">
        <f t="shared" si="239"/>
        <v>42347.810219907406</v>
      </c>
    </row>
    <row r="3797" spans="1:20" ht="18.75" hidden="1" customHeight="1" x14ac:dyDescent="0.25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7"/>
        <v>0</v>
      </c>
      <c r="P3797">
        <f t="shared" si="236"/>
        <v>0</v>
      </c>
      <c r="Q3797" s="13" t="s">
        <v>8308</v>
      </c>
      <c r="R3797" s="13" t="s">
        <v>8342</v>
      </c>
      <c r="S3797" s="17">
        <f t="shared" si="238"/>
        <v>42122.009224537032</v>
      </c>
      <c r="T3797" s="17">
        <f t="shared" si="239"/>
        <v>42152.009224537032</v>
      </c>
    </row>
    <row r="3798" spans="1:20" ht="18.75" hidden="1" customHeight="1" x14ac:dyDescent="0.25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7"/>
        <v>0</v>
      </c>
      <c r="P3798">
        <f t="shared" si="236"/>
        <v>0</v>
      </c>
      <c r="Q3798" s="13" t="s">
        <v>8308</v>
      </c>
      <c r="R3798" s="13" t="s">
        <v>8342</v>
      </c>
      <c r="S3798" s="17">
        <f t="shared" si="238"/>
        <v>42108.988900462966</v>
      </c>
      <c r="T3798" s="17">
        <f t="shared" si="239"/>
        <v>42138.988900462966</v>
      </c>
    </row>
    <row r="3799" spans="1:20" ht="18.75" hidden="1" customHeight="1" x14ac:dyDescent="0.25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7"/>
        <v>0</v>
      </c>
      <c r="P3799">
        <f t="shared" si="236"/>
        <v>0</v>
      </c>
      <c r="Q3799" s="13" t="s">
        <v>8308</v>
      </c>
      <c r="R3799" s="13" t="s">
        <v>8342</v>
      </c>
      <c r="S3799" s="17">
        <f t="shared" si="238"/>
        <v>42790.895567129628</v>
      </c>
      <c r="T3799" s="17">
        <f t="shared" si="239"/>
        <v>42820.853900462964</v>
      </c>
    </row>
    <row r="3800" spans="1:20" ht="18.75" hidden="1" customHeight="1" x14ac:dyDescent="0.25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7"/>
        <v>0</v>
      </c>
      <c r="P3800">
        <f t="shared" si="236"/>
        <v>0</v>
      </c>
      <c r="Q3800" s="13" t="s">
        <v>8308</v>
      </c>
      <c r="R3800" s="13" t="s">
        <v>8342</v>
      </c>
      <c r="S3800" s="17">
        <f t="shared" si="238"/>
        <v>41803.692789351851</v>
      </c>
      <c r="T3800" s="17">
        <f t="shared" si="239"/>
        <v>41833.692789351851</v>
      </c>
    </row>
    <row r="3801" spans="1:20" ht="18.75" hidden="1" customHeight="1" x14ac:dyDescent="0.25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7"/>
        <v>0</v>
      </c>
      <c r="P3801">
        <f t="shared" si="236"/>
        <v>0</v>
      </c>
      <c r="Q3801" s="13" t="s">
        <v>8308</v>
      </c>
      <c r="R3801" s="13" t="s">
        <v>8342</v>
      </c>
      <c r="S3801" s="17">
        <f t="shared" si="238"/>
        <v>42303.659317129626</v>
      </c>
      <c r="T3801" s="17">
        <f t="shared" si="239"/>
        <v>42333.700983796298</v>
      </c>
    </row>
    <row r="3802" spans="1:20" ht="18.75" hidden="1" customHeight="1" x14ac:dyDescent="0.25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7"/>
        <v>0</v>
      </c>
      <c r="P3802">
        <f t="shared" si="236"/>
        <v>0</v>
      </c>
      <c r="Q3802" s="13" t="s">
        <v>8308</v>
      </c>
      <c r="R3802" s="13" t="s">
        <v>8342</v>
      </c>
      <c r="S3802" s="17">
        <f t="shared" si="238"/>
        <v>42762.962013888886</v>
      </c>
      <c r="T3802" s="17">
        <f t="shared" si="239"/>
        <v>42791.961111111115</v>
      </c>
    </row>
    <row r="3803" spans="1:20" ht="18.75" hidden="1" customHeight="1" x14ac:dyDescent="0.25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7"/>
        <v>0</v>
      </c>
      <c r="P3803">
        <f t="shared" si="236"/>
        <v>0</v>
      </c>
      <c r="Q3803" s="13" t="s">
        <v>8308</v>
      </c>
      <c r="R3803" s="13" t="s">
        <v>8310</v>
      </c>
      <c r="S3803" s="17">
        <f t="shared" si="238"/>
        <v>42189.673263888893</v>
      </c>
      <c r="T3803" s="17">
        <f t="shared" si="239"/>
        <v>42219.673263888893</v>
      </c>
    </row>
    <row r="3804" spans="1:20" ht="18.75" hidden="1" customHeight="1" x14ac:dyDescent="0.25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7"/>
        <v>0</v>
      </c>
      <c r="P3804">
        <f t="shared" si="236"/>
        <v>0</v>
      </c>
      <c r="Q3804" s="13" t="s">
        <v>8308</v>
      </c>
      <c r="R3804" s="13" t="s">
        <v>8310</v>
      </c>
      <c r="S3804" s="17">
        <f t="shared" si="238"/>
        <v>42676.995173611111</v>
      </c>
      <c r="T3804" s="17">
        <f t="shared" si="239"/>
        <v>42718.777083333334</v>
      </c>
    </row>
    <row r="3805" spans="1:20" ht="18.75" hidden="1" customHeight="1" x14ac:dyDescent="0.25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7"/>
        <v>0</v>
      </c>
      <c r="P3805">
        <f t="shared" si="236"/>
        <v>0</v>
      </c>
      <c r="Q3805" s="13" t="s">
        <v>8308</v>
      </c>
      <c r="R3805" s="13" t="s">
        <v>8310</v>
      </c>
      <c r="S3805" s="17">
        <f t="shared" si="238"/>
        <v>41837.984976851854</v>
      </c>
      <c r="T3805" s="17">
        <f t="shared" si="239"/>
        <v>41871.030555555553</v>
      </c>
    </row>
    <row r="3806" spans="1:20" ht="18.75" hidden="1" customHeight="1" x14ac:dyDescent="0.25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7"/>
        <v>0</v>
      </c>
      <c r="P3806">
        <f t="shared" si="236"/>
        <v>0</v>
      </c>
      <c r="Q3806" s="13" t="s">
        <v>8311</v>
      </c>
      <c r="R3806" s="13" t="s">
        <v>8352</v>
      </c>
      <c r="S3806" s="17">
        <f t="shared" si="238"/>
        <v>42670.764039351852</v>
      </c>
      <c r="T3806" s="17">
        <f t="shared" si="239"/>
        <v>42700.805706018517</v>
      </c>
    </row>
    <row r="3807" spans="1:20" ht="18.75" hidden="1" customHeight="1" x14ac:dyDescent="0.25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7"/>
        <v>0</v>
      </c>
      <c r="P3807">
        <f t="shared" si="236"/>
        <v>0</v>
      </c>
      <c r="Q3807" s="13" t="s">
        <v>8311</v>
      </c>
      <c r="R3807" s="13" t="s">
        <v>8352</v>
      </c>
      <c r="S3807" s="17">
        <f t="shared" si="238"/>
        <v>42690.858449074076</v>
      </c>
      <c r="T3807" s="17">
        <f t="shared" si="239"/>
        <v>42708.25</v>
      </c>
    </row>
    <row r="3808" spans="1:20" ht="18.75" hidden="1" customHeight="1" x14ac:dyDescent="0.25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7"/>
        <v>0</v>
      </c>
      <c r="P3808">
        <f t="shared" si="236"/>
        <v>0</v>
      </c>
      <c r="Q3808" s="13" t="s">
        <v>8311</v>
      </c>
      <c r="R3808" s="13" t="s">
        <v>8352</v>
      </c>
      <c r="S3808" s="17">
        <f t="shared" si="238"/>
        <v>42227.173159722224</v>
      </c>
      <c r="T3808" s="17">
        <f t="shared" si="239"/>
        <v>42257.173159722224</v>
      </c>
    </row>
    <row r="3809" spans="1:20" ht="18.75" hidden="1" customHeight="1" x14ac:dyDescent="0.25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7"/>
        <v>0</v>
      </c>
      <c r="P3809">
        <f t="shared" si="236"/>
        <v>0</v>
      </c>
      <c r="Q3809" s="13" t="s">
        <v>8311</v>
      </c>
      <c r="R3809" s="13" t="s">
        <v>8352</v>
      </c>
      <c r="S3809" s="17">
        <f t="shared" si="238"/>
        <v>42021.783368055556</v>
      </c>
      <c r="T3809" s="17">
        <f t="shared" si="239"/>
        <v>42051.783368055556</v>
      </c>
    </row>
    <row r="3810" spans="1:20" ht="18.75" hidden="1" customHeight="1" x14ac:dyDescent="0.25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7"/>
        <v>0</v>
      </c>
      <c r="P3810">
        <f t="shared" si="236"/>
        <v>0</v>
      </c>
      <c r="Q3810" s="13" t="s">
        <v>8311</v>
      </c>
      <c r="R3810" s="13" t="s">
        <v>8352</v>
      </c>
      <c r="S3810" s="17">
        <f t="shared" si="238"/>
        <v>41594.207060185188</v>
      </c>
      <c r="T3810" s="17">
        <f t="shared" si="239"/>
        <v>41624.207060185188</v>
      </c>
    </row>
    <row r="3811" spans="1:20" ht="18.75" hidden="1" customHeight="1" x14ac:dyDescent="0.25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7"/>
        <v>0</v>
      </c>
      <c r="P3811">
        <f t="shared" si="236"/>
        <v>0</v>
      </c>
      <c r="Q3811" s="13" t="s">
        <v>8311</v>
      </c>
      <c r="R3811" s="13" t="s">
        <v>8352</v>
      </c>
      <c r="S3811" s="17">
        <f t="shared" si="238"/>
        <v>41289.999641203707</v>
      </c>
      <c r="T3811" s="17">
        <f t="shared" si="239"/>
        <v>41329.999641203707</v>
      </c>
    </row>
    <row r="3812" spans="1:20" ht="18.75" hidden="1" customHeight="1" x14ac:dyDescent="0.25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7"/>
        <v>0</v>
      </c>
      <c r="P3812">
        <f t="shared" si="236"/>
        <v>0</v>
      </c>
      <c r="Q3812" s="13" t="s">
        <v>8327</v>
      </c>
      <c r="R3812" s="13" t="s">
        <v>8350</v>
      </c>
      <c r="S3812" s="17">
        <f t="shared" si="238"/>
        <v>42248.723738425921</v>
      </c>
      <c r="T3812" s="17">
        <f t="shared" si="239"/>
        <v>42268.723738425921</v>
      </c>
    </row>
    <row r="3813" spans="1:20" ht="18.75" hidden="1" customHeight="1" x14ac:dyDescent="0.25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7"/>
        <v>0</v>
      </c>
      <c r="P3813">
        <f t="shared" si="236"/>
        <v>0</v>
      </c>
      <c r="Q3813" s="13" t="s">
        <v>8327</v>
      </c>
      <c r="R3813" s="13" t="s">
        <v>8328</v>
      </c>
      <c r="S3813" s="17">
        <f t="shared" si="238"/>
        <v>41026.958969907406</v>
      </c>
      <c r="T3813" s="17">
        <f t="shared" si="239"/>
        <v>41056.958969907406</v>
      </c>
    </row>
    <row r="3814" spans="1:20" ht="18.75" hidden="1" customHeight="1" x14ac:dyDescent="0.25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7"/>
        <v>0</v>
      </c>
      <c r="P3814">
        <f t="shared" si="236"/>
        <v>0</v>
      </c>
      <c r="Q3814" s="13" t="s">
        <v>8327</v>
      </c>
      <c r="R3814" s="13" t="s">
        <v>8328</v>
      </c>
      <c r="S3814" s="17">
        <f t="shared" si="238"/>
        <v>41211.688750000001</v>
      </c>
      <c r="T3814" s="17">
        <f t="shared" si="239"/>
        <v>41241.730416666665</v>
      </c>
    </row>
    <row r="3815" spans="1:20" ht="18.75" hidden="1" customHeight="1" x14ac:dyDescent="0.25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7"/>
        <v>0</v>
      </c>
      <c r="P3815">
        <f t="shared" si="236"/>
        <v>0</v>
      </c>
      <c r="Q3815" s="13" t="s">
        <v>8327</v>
      </c>
      <c r="R3815" s="13" t="s">
        <v>8350</v>
      </c>
      <c r="S3815" s="17">
        <f t="shared" si="238"/>
        <v>40291.81150462963</v>
      </c>
      <c r="T3815" s="17">
        <f t="shared" si="239"/>
        <v>40337.799305555556</v>
      </c>
    </row>
    <row r="3816" spans="1:20" ht="18.75" hidden="1" customHeight="1" x14ac:dyDescent="0.25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7"/>
        <v>0</v>
      </c>
      <c r="P3816">
        <f t="shared" si="236"/>
        <v>0</v>
      </c>
      <c r="Q3816" s="13" t="s">
        <v>8327</v>
      </c>
      <c r="R3816" s="13" t="s">
        <v>8350</v>
      </c>
      <c r="S3816" s="17">
        <f t="shared" si="238"/>
        <v>41681.189699074072</v>
      </c>
      <c r="T3816" s="17">
        <f t="shared" si="239"/>
        <v>41711.148032407407</v>
      </c>
    </row>
    <row r="3817" spans="1:20" ht="18.75" hidden="1" customHeight="1" x14ac:dyDescent="0.25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7"/>
        <v>0</v>
      </c>
      <c r="P3817">
        <f t="shared" si="236"/>
        <v>0</v>
      </c>
      <c r="Q3817" s="13" t="s">
        <v>8327</v>
      </c>
      <c r="R3817" s="13" t="s">
        <v>8350</v>
      </c>
      <c r="S3817" s="17">
        <f t="shared" si="238"/>
        <v>40767.192395833335</v>
      </c>
      <c r="T3817" s="17">
        <f t="shared" si="239"/>
        <v>40797.192395833335</v>
      </c>
    </row>
    <row r="3818" spans="1:20" ht="18.75" hidden="1" customHeight="1" x14ac:dyDescent="0.25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7"/>
        <v>0</v>
      </c>
      <c r="P3818">
        <f t="shared" si="236"/>
        <v>0</v>
      </c>
      <c r="Q3818" s="13" t="s">
        <v>8327</v>
      </c>
      <c r="R3818" s="13" t="s">
        <v>8350</v>
      </c>
      <c r="S3818" s="17">
        <f t="shared" si="238"/>
        <v>40340.801562499997</v>
      </c>
      <c r="T3818" s="17">
        <f t="shared" si="239"/>
        <v>40386.207638888889</v>
      </c>
    </row>
    <row r="3819" spans="1:20" ht="18.75" hidden="1" customHeight="1" x14ac:dyDescent="0.25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7"/>
        <v>0</v>
      </c>
      <c r="P3819">
        <f t="shared" si="236"/>
        <v>0</v>
      </c>
      <c r="Q3819" s="13" t="s">
        <v>8327</v>
      </c>
      <c r="R3819" s="13" t="s">
        <v>8350</v>
      </c>
      <c r="S3819" s="17">
        <f t="shared" si="238"/>
        <v>41642.005150462966</v>
      </c>
      <c r="T3819" s="17">
        <f t="shared" si="239"/>
        <v>41663.005150462966</v>
      </c>
    </row>
    <row r="3820" spans="1:20" ht="18.75" hidden="1" customHeight="1" x14ac:dyDescent="0.25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7"/>
        <v>0</v>
      </c>
      <c r="P3820">
        <f t="shared" si="236"/>
        <v>0</v>
      </c>
      <c r="Q3820" s="13" t="s">
        <v>8327</v>
      </c>
      <c r="R3820" s="13" t="s">
        <v>8350</v>
      </c>
      <c r="S3820" s="17">
        <f t="shared" si="238"/>
        <v>41116.763275462967</v>
      </c>
      <c r="T3820" s="17">
        <f t="shared" si="239"/>
        <v>41146.763275462967</v>
      </c>
    </row>
    <row r="3821" spans="1:20" ht="18.75" hidden="1" customHeight="1" x14ac:dyDescent="0.25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7"/>
        <v>0</v>
      </c>
      <c r="P3821">
        <f t="shared" si="236"/>
        <v>0</v>
      </c>
      <c r="Q3821" s="13" t="s">
        <v>8327</v>
      </c>
      <c r="R3821" s="13" t="s">
        <v>8350</v>
      </c>
      <c r="S3821" s="17">
        <f t="shared" si="238"/>
        <v>40434.853402777779</v>
      </c>
      <c r="T3821" s="17">
        <f t="shared" si="239"/>
        <v>40473.208333333336</v>
      </c>
    </row>
    <row r="3822" spans="1:20" ht="18.75" hidden="1" customHeight="1" x14ac:dyDescent="0.25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7"/>
        <v>0</v>
      </c>
      <c r="P3822">
        <f t="shared" si="236"/>
        <v>0</v>
      </c>
      <c r="Q3822" s="13" t="s">
        <v>8327</v>
      </c>
      <c r="R3822" s="13" t="s">
        <v>8350</v>
      </c>
      <c r="S3822" s="17">
        <f t="shared" si="238"/>
        <v>41562.67155092593</v>
      </c>
      <c r="T3822" s="17">
        <f t="shared" si="239"/>
        <v>41592.713217592594</v>
      </c>
    </row>
    <row r="3823" spans="1:20" ht="18.75" hidden="1" customHeight="1" x14ac:dyDescent="0.25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7"/>
        <v>0</v>
      </c>
      <c r="P3823">
        <f t="shared" si="236"/>
        <v>0</v>
      </c>
      <c r="Q3823" s="13" t="s">
        <v>8327</v>
      </c>
      <c r="R3823" s="13" t="s">
        <v>8350</v>
      </c>
      <c r="S3823" s="17">
        <f t="shared" si="238"/>
        <v>40338.02002314815</v>
      </c>
      <c r="T3823" s="17">
        <f t="shared" si="239"/>
        <v>40367.944444444445</v>
      </c>
    </row>
    <row r="3824" spans="1:20" ht="18.75" hidden="1" customHeight="1" x14ac:dyDescent="0.25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7"/>
        <v>0</v>
      </c>
      <c r="P3824">
        <f t="shared" si="236"/>
        <v>0</v>
      </c>
      <c r="Q3824" s="13" t="s">
        <v>8327</v>
      </c>
      <c r="R3824" s="13" t="s">
        <v>8350</v>
      </c>
      <c r="S3824" s="17">
        <f t="shared" si="238"/>
        <v>41013.822858796295</v>
      </c>
      <c r="T3824" s="17">
        <f t="shared" si="239"/>
        <v>41043.822858796295</v>
      </c>
    </row>
    <row r="3825" spans="1:20" ht="18.75" hidden="1" customHeight="1" x14ac:dyDescent="0.25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7"/>
        <v>0</v>
      </c>
      <c r="P3825">
        <f t="shared" si="236"/>
        <v>0</v>
      </c>
      <c r="Q3825" s="13" t="s">
        <v>8327</v>
      </c>
      <c r="R3825" s="13" t="s">
        <v>8350</v>
      </c>
      <c r="S3825" s="17">
        <f t="shared" si="238"/>
        <v>40978.238067129627</v>
      </c>
      <c r="T3825" s="17">
        <f t="shared" si="239"/>
        <v>41008.196400462963</v>
      </c>
    </row>
    <row r="3826" spans="1:20" ht="18.75" hidden="1" customHeight="1" x14ac:dyDescent="0.25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7"/>
        <v>0</v>
      </c>
      <c r="P3826">
        <f t="shared" si="236"/>
        <v>0</v>
      </c>
      <c r="Q3826" s="13" t="s">
        <v>8327</v>
      </c>
      <c r="R3826" s="13" t="s">
        <v>8350</v>
      </c>
      <c r="S3826" s="17">
        <f t="shared" si="238"/>
        <v>40883.024178240739</v>
      </c>
      <c r="T3826" s="17">
        <f t="shared" si="239"/>
        <v>40926.833333333336</v>
      </c>
    </row>
    <row r="3827" spans="1:20" ht="18.75" hidden="1" customHeight="1" x14ac:dyDescent="0.25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7"/>
        <v>0</v>
      </c>
      <c r="P3827">
        <f t="shared" si="236"/>
        <v>0</v>
      </c>
      <c r="Q3827" s="13" t="s">
        <v>8308</v>
      </c>
      <c r="R3827" s="13" t="s">
        <v>8310</v>
      </c>
      <c r="S3827" s="17">
        <f t="shared" si="238"/>
        <v>42491.781319444446</v>
      </c>
      <c r="T3827" s="17">
        <f t="shared" si="239"/>
        <v>42551.781319444446</v>
      </c>
    </row>
    <row r="3828" spans="1:20" ht="18.75" hidden="1" customHeight="1" x14ac:dyDescent="0.25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7"/>
        <v>0</v>
      </c>
      <c r="P3828">
        <f t="shared" si="236"/>
        <v>0</v>
      </c>
      <c r="Q3828" s="13" t="s">
        <v>8308</v>
      </c>
      <c r="R3828" s="13" t="s">
        <v>8310</v>
      </c>
      <c r="S3828" s="17">
        <f t="shared" si="238"/>
        <v>42614.356770833328</v>
      </c>
      <c r="T3828" s="17">
        <f t="shared" si="239"/>
        <v>42644.356770833328</v>
      </c>
    </row>
    <row r="3829" spans="1:20" ht="18.75" hidden="1" customHeight="1" x14ac:dyDescent="0.25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7"/>
        <v>0</v>
      </c>
      <c r="P3829">
        <f t="shared" si="236"/>
        <v>0</v>
      </c>
      <c r="Q3829" s="13" t="s">
        <v>8346</v>
      </c>
      <c r="R3829" s="13" t="s">
        <v>8347</v>
      </c>
      <c r="S3829" s="17">
        <f t="shared" si="238"/>
        <v>41831.060092592597</v>
      </c>
      <c r="T3829" s="17">
        <f t="shared" si="239"/>
        <v>41851.060092592597</v>
      </c>
    </row>
    <row r="3830" spans="1:20" ht="18.75" hidden="1" customHeight="1" x14ac:dyDescent="0.25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7"/>
        <v>0</v>
      </c>
      <c r="P3830">
        <f t="shared" si="236"/>
        <v>0</v>
      </c>
      <c r="Q3830" s="13" t="s">
        <v>8346</v>
      </c>
      <c r="R3830" s="13" t="s">
        <v>8347</v>
      </c>
      <c r="S3830" s="17">
        <f t="shared" si="238"/>
        <v>42319.851388888885</v>
      </c>
      <c r="T3830" s="17">
        <f t="shared" si="239"/>
        <v>42364.851388888885</v>
      </c>
    </row>
    <row r="3831" spans="1:20" ht="18.75" hidden="1" customHeight="1" x14ac:dyDescent="0.25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7"/>
        <v>0</v>
      </c>
      <c r="P3831">
        <f t="shared" si="236"/>
        <v>0</v>
      </c>
      <c r="Q3831" s="13" t="s">
        <v>8346</v>
      </c>
      <c r="R3831" s="13" t="s">
        <v>8347</v>
      </c>
      <c r="S3831" s="17">
        <f t="shared" si="238"/>
        <v>42382.431076388893</v>
      </c>
      <c r="T3831" s="17">
        <f t="shared" si="239"/>
        <v>42412.431076388893</v>
      </c>
    </row>
    <row r="3832" spans="1:20" ht="18.75" hidden="1" customHeight="1" x14ac:dyDescent="0.25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7"/>
        <v>0</v>
      </c>
      <c r="P3832">
        <f t="shared" si="236"/>
        <v>0</v>
      </c>
      <c r="Q3832" s="13" t="s">
        <v>8346</v>
      </c>
      <c r="R3832" s="13" t="s">
        <v>8347</v>
      </c>
      <c r="S3832" s="17">
        <f t="shared" si="238"/>
        <v>42231.7971875</v>
      </c>
      <c r="T3832" s="17">
        <f t="shared" si="239"/>
        <v>42261.7971875</v>
      </c>
    </row>
    <row r="3833" spans="1:20" ht="18.75" hidden="1" customHeight="1" x14ac:dyDescent="0.25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7"/>
        <v>0</v>
      </c>
      <c r="P3833">
        <f t="shared" si="236"/>
        <v>0</v>
      </c>
      <c r="Q3833" s="13" t="s">
        <v>8346</v>
      </c>
      <c r="R3833" s="13" t="s">
        <v>8347</v>
      </c>
      <c r="S3833" s="17">
        <f t="shared" si="238"/>
        <v>41850.014178240745</v>
      </c>
      <c r="T3833" s="17">
        <f t="shared" si="239"/>
        <v>41878.014178240745</v>
      </c>
    </row>
    <row r="3834" spans="1:20" ht="18.75" hidden="1" customHeight="1" x14ac:dyDescent="0.25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7"/>
        <v>0</v>
      </c>
      <c r="P3834">
        <f t="shared" si="236"/>
        <v>0</v>
      </c>
      <c r="Q3834" s="13" t="s">
        <v>8346</v>
      </c>
      <c r="R3834" s="13" t="s">
        <v>8347</v>
      </c>
      <c r="S3834" s="17">
        <f t="shared" si="238"/>
        <v>42483.797395833331</v>
      </c>
      <c r="T3834" s="17">
        <f t="shared" si="239"/>
        <v>42527.839583333334</v>
      </c>
    </row>
    <row r="3835" spans="1:20" ht="18.75" hidden="1" customHeight="1" x14ac:dyDescent="0.25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7"/>
        <v>0</v>
      </c>
      <c r="P3835">
        <f t="shared" ref="P3835:P3898" si="240">IFERROR(D4221/K4221,0)</f>
        <v>0</v>
      </c>
      <c r="Q3835" s="13" t="s">
        <v>8346</v>
      </c>
      <c r="R3835" s="13" t="s">
        <v>8347</v>
      </c>
      <c r="S3835" s="17">
        <f t="shared" si="238"/>
        <v>41831.851840277777</v>
      </c>
      <c r="T3835" s="17">
        <f t="shared" si="239"/>
        <v>41861.916666666664</v>
      </c>
    </row>
    <row r="3836" spans="1:20" ht="18.75" hidden="1" customHeight="1" x14ac:dyDescent="0.25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7"/>
        <v>0</v>
      </c>
      <c r="P3836">
        <f t="shared" si="240"/>
        <v>0</v>
      </c>
      <c r="Q3836" s="13" t="s">
        <v>8346</v>
      </c>
      <c r="R3836" s="13" t="s">
        <v>8347</v>
      </c>
      <c r="S3836" s="17">
        <f t="shared" si="238"/>
        <v>42406.992418981477</v>
      </c>
      <c r="T3836" s="17">
        <f t="shared" si="239"/>
        <v>42436.992418981477</v>
      </c>
    </row>
    <row r="3837" spans="1:20" ht="18.75" hidden="1" customHeight="1" x14ac:dyDescent="0.25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7"/>
        <v>0</v>
      </c>
      <c r="P3837">
        <f t="shared" si="240"/>
        <v>0</v>
      </c>
      <c r="Q3837" s="13" t="s">
        <v>8346</v>
      </c>
      <c r="R3837" s="13" t="s">
        <v>8347</v>
      </c>
      <c r="S3837" s="17">
        <f t="shared" si="238"/>
        <v>42058.719641203701</v>
      </c>
      <c r="T3837" s="17">
        <f t="shared" si="239"/>
        <v>42118.677974537044</v>
      </c>
    </row>
    <row r="3838" spans="1:20" ht="18.75" hidden="1" customHeight="1" x14ac:dyDescent="0.25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7"/>
        <v>0</v>
      </c>
      <c r="P3838">
        <f t="shared" si="240"/>
        <v>0</v>
      </c>
      <c r="Q3838" s="13" t="s">
        <v>8346</v>
      </c>
      <c r="R3838" s="13" t="s">
        <v>8347</v>
      </c>
      <c r="S3838" s="17">
        <f t="shared" si="238"/>
        <v>42678.871331018512</v>
      </c>
      <c r="T3838" s="17">
        <f t="shared" si="239"/>
        <v>42708.912997685184</v>
      </c>
    </row>
    <row r="3839" spans="1:20" ht="18.75" hidden="1" customHeight="1" x14ac:dyDescent="0.25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7"/>
        <v>0</v>
      </c>
      <c r="P3839">
        <f t="shared" si="240"/>
        <v>0</v>
      </c>
      <c r="Q3839" s="13" t="s">
        <v>8346</v>
      </c>
      <c r="R3839" s="13" t="s">
        <v>8347</v>
      </c>
      <c r="S3839" s="17">
        <f t="shared" si="238"/>
        <v>42047.900960648149</v>
      </c>
      <c r="T3839" s="17">
        <f t="shared" si="239"/>
        <v>42089</v>
      </c>
    </row>
    <row r="3840" spans="1:20" ht="18.75" hidden="1" customHeight="1" x14ac:dyDescent="0.25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7"/>
        <v>0</v>
      </c>
      <c r="P3840">
        <f t="shared" si="240"/>
        <v>0</v>
      </c>
      <c r="Q3840" s="13" t="s">
        <v>8346</v>
      </c>
      <c r="R3840" s="13" t="s">
        <v>8347</v>
      </c>
      <c r="S3840" s="17">
        <f t="shared" si="238"/>
        <v>42046.79</v>
      </c>
      <c r="T3840" s="17">
        <f t="shared" si="239"/>
        <v>42076.748333333337</v>
      </c>
    </row>
    <row r="3841" spans="1:20" ht="18.75" hidden="1" customHeight="1" x14ac:dyDescent="0.25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7"/>
        <v>0</v>
      </c>
      <c r="P3841">
        <f t="shared" si="240"/>
        <v>0</v>
      </c>
      <c r="Q3841" s="13" t="s">
        <v>8346</v>
      </c>
      <c r="R3841" s="13" t="s">
        <v>8347</v>
      </c>
      <c r="S3841" s="17">
        <f t="shared" si="238"/>
        <v>42432.276712962965</v>
      </c>
      <c r="T3841" s="17">
        <f t="shared" si="239"/>
        <v>42492.041666666672</v>
      </c>
    </row>
    <row r="3842" spans="1:20" ht="18.75" hidden="1" customHeight="1" x14ac:dyDescent="0.25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7"/>
        <v>0</v>
      </c>
      <c r="P3842">
        <f t="shared" si="240"/>
        <v>0</v>
      </c>
      <c r="Q3842" s="13" t="s">
        <v>8346</v>
      </c>
      <c r="R3842" s="13" t="s">
        <v>8347</v>
      </c>
      <c r="S3842" s="17">
        <f t="shared" si="238"/>
        <v>42583.030810185184</v>
      </c>
      <c r="T3842" s="17">
        <f t="shared" si="239"/>
        <v>42613.030810185184</v>
      </c>
    </row>
    <row r="3843" spans="1:20" ht="18.75" hidden="1" customHeight="1" x14ac:dyDescent="0.25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1">ROUND(E3843/D3843,2)</f>
        <v>0</v>
      </c>
      <c r="P3843">
        <f t="shared" si="240"/>
        <v>0</v>
      </c>
      <c r="Q3843" s="13" t="s">
        <v>8316</v>
      </c>
      <c r="R3843" s="13" t="s">
        <v>8334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t="18.75" hidden="1" customHeight="1" x14ac:dyDescent="0.25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1"/>
        <v>0</v>
      </c>
      <c r="P3844">
        <f t="shared" si="240"/>
        <v>0</v>
      </c>
      <c r="Q3844" s="13" t="s">
        <v>8316</v>
      </c>
      <c r="R3844" s="13" t="s">
        <v>8334</v>
      </c>
      <c r="S3844" s="17">
        <f t="shared" si="242"/>
        <v>41829.912083333329</v>
      </c>
      <c r="T3844" s="17">
        <f t="shared" si="243"/>
        <v>41859.912083333329</v>
      </c>
    </row>
    <row r="3845" spans="1:20" ht="18.75" hidden="1" customHeight="1" x14ac:dyDescent="0.25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1"/>
        <v>0</v>
      </c>
      <c r="P3845">
        <f t="shared" si="240"/>
        <v>0</v>
      </c>
      <c r="Q3845" s="13" t="s">
        <v>8316</v>
      </c>
      <c r="R3845" s="13" t="s">
        <v>8334</v>
      </c>
      <c r="S3845" s="17">
        <f t="shared" si="242"/>
        <v>41775.713969907411</v>
      </c>
      <c r="T3845" s="17">
        <f t="shared" si="243"/>
        <v>41805.713969907411</v>
      </c>
    </row>
    <row r="3846" spans="1:20" ht="18.75" hidden="1" customHeight="1" x14ac:dyDescent="0.25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1"/>
        <v>0</v>
      </c>
      <c r="P3846">
        <f t="shared" si="240"/>
        <v>0</v>
      </c>
      <c r="Q3846" s="13" t="s">
        <v>8316</v>
      </c>
      <c r="R3846" s="13" t="s">
        <v>8334</v>
      </c>
      <c r="S3846" s="17">
        <f t="shared" si="242"/>
        <v>41813.861388888887</v>
      </c>
      <c r="T3846" s="17">
        <f t="shared" si="243"/>
        <v>41843.861388888887</v>
      </c>
    </row>
    <row r="3847" spans="1:20" ht="18.75" hidden="1" customHeight="1" x14ac:dyDescent="0.25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1"/>
        <v>0</v>
      </c>
      <c r="P3847">
        <f t="shared" si="240"/>
        <v>0</v>
      </c>
      <c r="Q3847" s="13" t="s">
        <v>8316</v>
      </c>
      <c r="R3847" s="13" t="s">
        <v>8334</v>
      </c>
      <c r="S3847" s="17">
        <f t="shared" si="242"/>
        <v>40799.872685185182</v>
      </c>
      <c r="T3847" s="17">
        <f t="shared" si="243"/>
        <v>40844.872685185182</v>
      </c>
    </row>
    <row r="3848" spans="1:20" ht="18.75" hidden="1" customHeight="1" x14ac:dyDescent="0.25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1"/>
        <v>0</v>
      </c>
      <c r="P3848">
        <f t="shared" si="240"/>
        <v>0</v>
      </c>
      <c r="Q3848" s="13" t="s">
        <v>8316</v>
      </c>
      <c r="R3848" s="13" t="s">
        <v>8334</v>
      </c>
      <c r="S3848" s="17">
        <f t="shared" si="242"/>
        <v>41410.703993055555</v>
      </c>
      <c r="T3848" s="17">
        <f t="shared" si="243"/>
        <v>41424.703993055555</v>
      </c>
    </row>
    <row r="3849" spans="1:20" ht="18.75" hidden="1" customHeight="1" x14ac:dyDescent="0.25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1"/>
        <v>0</v>
      </c>
      <c r="P3849">
        <f t="shared" si="240"/>
        <v>0</v>
      </c>
      <c r="Q3849" s="13" t="s">
        <v>8316</v>
      </c>
      <c r="R3849" s="13" t="s">
        <v>8344</v>
      </c>
      <c r="S3849" s="17">
        <f t="shared" si="242"/>
        <v>42212.624189814815</v>
      </c>
      <c r="T3849" s="17">
        <f t="shared" si="243"/>
        <v>42272.624189814815</v>
      </c>
    </row>
    <row r="3850" spans="1:20" ht="18.75" hidden="1" customHeight="1" x14ac:dyDescent="0.25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1"/>
        <v>0</v>
      </c>
      <c r="P3850">
        <f t="shared" si="240"/>
        <v>0</v>
      </c>
      <c r="Q3850" s="13" t="s">
        <v>8316</v>
      </c>
      <c r="R3850" s="13" t="s">
        <v>8344</v>
      </c>
      <c r="S3850" s="17">
        <f t="shared" si="242"/>
        <v>42332.908194444448</v>
      </c>
      <c r="T3850" s="17">
        <f t="shared" si="243"/>
        <v>42362.908194444448</v>
      </c>
    </row>
    <row r="3851" spans="1:20" ht="18.75" hidden="1" customHeight="1" x14ac:dyDescent="0.25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1"/>
        <v>0</v>
      </c>
      <c r="P3851">
        <f t="shared" si="240"/>
        <v>0</v>
      </c>
      <c r="Q3851" s="13" t="s">
        <v>8316</v>
      </c>
      <c r="R3851" s="13" t="s">
        <v>8344</v>
      </c>
      <c r="S3851" s="17">
        <f t="shared" si="242"/>
        <v>42192.462048611109</v>
      </c>
      <c r="T3851" s="17">
        <f t="shared" si="243"/>
        <v>42222.462048611109</v>
      </c>
    </row>
    <row r="3852" spans="1:20" ht="18.75" hidden="1" customHeight="1" x14ac:dyDescent="0.25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1"/>
        <v>0</v>
      </c>
      <c r="P3852">
        <f t="shared" si="240"/>
        <v>0</v>
      </c>
      <c r="Q3852" s="13" t="s">
        <v>8316</v>
      </c>
      <c r="R3852" s="13" t="s">
        <v>8344</v>
      </c>
      <c r="S3852" s="17">
        <f t="shared" si="242"/>
        <v>42164.699652777781</v>
      </c>
      <c r="T3852" s="17">
        <f t="shared" si="243"/>
        <v>42194.699652777781</v>
      </c>
    </row>
    <row r="3853" spans="1:20" ht="18.75" hidden="1" customHeight="1" x14ac:dyDescent="0.25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1"/>
        <v>0</v>
      </c>
      <c r="P3853">
        <f t="shared" si="240"/>
        <v>0</v>
      </c>
      <c r="Q3853" s="13" t="s">
        <v>8316</v>
      </c>
      <c r="R3853" s="13" t="s">
        <v>8344</v>
      </c>
      <c r="S3853" s="17">
        <f t="shared" si="242"/>
        <v>42022.006099537044</v>
      </c>
      <c r="T3853" s="17">
        <f t="shared" si="243"/>
        <v>42052.006099537044</v>
      </c>
    </row>
    <row r="3854" spans="1:20" ht="18.75" hidden="1" customHeight="1" x14ac:dyDescent="0.25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1"/>
        <v>0</v>
      </c>
      <c r="P3854">
        <f t="shared" si="240"/>
        <v>0</v>
      </c>
      <c r="Q3854" s="13" t="s">
        <v>8319</v>
      </c>
      <c r="R3854" s="13" t="s">
        <v>8345</v>
      </c>
      <c r="S3854" s="17">
        <f t="shared" si="242"/>
        <v>42093.181944444441</v>
      </c>
      <c r="T3854" s="17">
        <f t="shared" si="243"/>
        <v>42123.181944444441</v>
      </c>
    </row>
    <row r="3855" spans="1:20" ht="18.75" hidden="1" customHeight="1" x14ac:dyDescent="0.25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1"/>
        <v>0</v>
      </c>
      <c r="P3855">
        <f t="shared" si="240"/>
        <v>0</v>
      </c>
      <c r="Q3855" s="13" t="s">
        <v>8319</v>
      </c>
      <c r="R3855" s="13" t="s">
        <v>8345</v>
      </c>
      <c r="S3855" s="17">
        <f t="shared" si="242"/>
        <v>41871.972025462965</v>
      </c>
      <c r="T3855" s="17">
        <f t="shared" si="243"/>
        <v>41931.972025462965</v>
      </c>
    </row>
    <row r="3856" spans="1:20" ht="18.75" hidden="1" customHeight="1" x14ac:dyDescent="0.25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1"/>
        <v>0</v>
      </c>
      <c r="P3856">
        <f t="shared" si="240"/>
        <v>0</v>
      </c>
      <c r="Q3856" s="13" t="s">
        <v>8319</v>
      </c>
      <c r="R3856" s="13" t="s">
        <v>8345</v>
      </c>
      <c r="S3856" s="17">
        <f t="shared" si="242"/>
        <v>42224.102581018517</v>
      </c>
      <c r="T3856" s="17">
        <f t="shared" si="243"/>
        <v>42254.102581018517</v>
      </c>
    </row>
    <row r="3857" spans="1:20" ht="18.75" hidden="1" customHeight="1" x14ac:dyDescent="0.25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1"/>
        <v>0</v>
      </c>
      <c r="P3857">
        <f t="shared" si="240"/>
        <v>0</v>
      </c>
      <c r="Q3857" s="13" t="s">
        <v>8319</v>
      </c>
      <c r="R3857" s="13" t="s">
        <v>8345</v>
      </c>
      <c r="S3857" s="17">
        <f t="shared" si="242"/>
        <v>42029.07131944444</v>
      </c>
      <c r="T3857" s="17">
        <f t="shared" si="243"/>
        <v>42059.07131944444</v>
      </c>
    </row>
    <row r="3858" spans="1:20" ht="18.75" hidden="1" customHeight="1" x14ac:dyDescent="0.25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1"/>
        <v>0</v>
      </c>
      <c r="P3858">
        <f t="shared" si="240"/>
        <v>0</v>
      </c>
      <c r="Q3858" s="13" t="s">
        <v>8319</v>
      </c>
      <c r="R3858" s="13" t="s">
        <v>8345</v>
      </c>
      <c r="S3858" s="17">
        <f t="shared" si="242"/>
        <v>42154.726446759261</v>
      </c>
      <c r="T3858" s="17">
        <f t="shared" si="243"/>
        <v>42185.65625</v>
      </c>
    </row>
    <row r="3859" spans="1:20" ht="18.75" hidden="1" customHeight="1" x14ac:dyDescent="0.25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1"/>
        <v>0</v>
      </c>
      <c r="P3859">
        <f t="shared" si="240"/>
        <v>0</v>
      </c>
      <c r="Q3859" s="13" t="s">
        <v>8319</v>
      </c>
      <c r="R3859" s="13" t="s">
        <v>8345</v>
      </c>
      <c r="S3859" s="17">
        <f t="shared" si="242"/>
        <v>42122.629502314812</v>
      </c>
      <c r="T3859" s="17">
        <f t="shared" si="243"/>
        <v>42143.629502314812</v>
      </c>
    </row>
    <row r="3860" spans="1:20" ht="18.75" hidden="1" customHeight="1" x14ac:dyDescent="0.25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1"/>
        <v>0</v>
      </c>
      <c r="P3860">
        <f t="shared" si="240"/>
        <v>0</v>
      </c>
      <c r="Q3860" s="13" t="s">
        <v>8319</v>
      </c>
      <c r="R3860" s="13" t="s">
        <v>8345</v>
      </c>
      <c r="S3860" s="17">
        <f t="shared" si="242"/>
        <v>41830.723611111112</v>
      </c>
      <c r="T3860" s="17">
        <f t="shared" si="243"/>
        <v>41860.723611111112</v>
      </c>
    </row>
    <row r="3861" spans="1:20" ht="18.75" hidden="1" customHeight="1" x14ac:dyDescent="0.25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1"/>
        <v>0</v>
      </c>
      <c r="P3861">
        <f t="shared" si="240"/>
        <v>0</v>
      </c>
      <c r="Q3861" s="13" t="s">
        <v>8319</v>
      </c>
      <c r="R3861" s="13" t="s">
        <v>8345</v>
      </c>
      <c r="S3861" s="17">
        <f t="shared" si="242"/>
        <v>42509.724328703705</v>
      </c>
      <c r="T3861" s="17">
        <f t="shared" si="243"/>
        <v>42539.724328703705</v>
      </c>
    </row>
    <row r="3862" spans="1:20" ht="18.75" hidden="1" customHeight="1" x14ac:dyDescent="0.25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1"/>
        <v>0</v>
      </c>
      <c r="P3862">
        <f t="shared" si="240"/>
        <v>0</v>
      </c>
      <c r="Q3862" s="13" t="s">
        <v>8319</v>
      </c>
      <c r="R3862" s="13" t="s">
        <v>8345</v>
      </c>
      <c r="S3862" s="17">
        <f t="shared" si="242"/>
        <v>41841.682314814818</v>
      </c>
      <c r="T3862" s="17">
        <f t="shared" si="243"/>
        <v>41871.682314814818</v>
      </c>
    </row>
    <row r="3863" spans="1:20" ht="18.75" hidden="1" customHeight="1" x14ac:dyDescent="0.25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1"/>
        <v>0</v>
      </c>
      <c r="P3863">
        <f t="shared" si="240"/>
        <v>0</v>
      </c>
      <c r="Q3863" s="13" t="s">
        <v>8319</v>
      </c>
      <c r="R3863" s="13" t="s">
        <v>8345</v>
      </c>
      <c r="S3863" s="17">
        <f t="shared" si="242"/>
        <v>41897.660833333335</v>
      </c>
      <c r="T3863" s="17">
        <f t="shared" si="243"/>
        <v>41927.660833333335</v>
      </c>
    </row>
    <row r="3864" spans="1:20" ht="18.75" hidden="1" customHeight="1" x14ac:dyDescent="0.25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1"/>
        <v>0</v>
      </c>
      <c r="P3864">
        <f t="shared" si="240"/>
        <v>0</v>
      </c>
      <c r="Q3864" s="13" t="s">
        <v>8327</v>
      </c>
      <c r="R3864" s="13" t="s">
        <v>8354</v>
      </c>
      <c r="S3864" s="17">
        <f t="shared" si="242"/>
        <v>41827.919166666667</v>
      </c>
      <c r="T3864" s="17">
        <f t="shared" si="243"/>
        <v>41858.291666666664</v>
      </c>
    </row>
    <row r="3865" spans="1:20" ht="18.75" hidden="1" customHeight="1" x14ac:dyDescent="0.25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1"/>
        <v>0</v>
      </c>
      <c r="P3865">
        <f t="shared" si="240"/>
        <v>0</v>
      </c>
      <c r="Q3865" s="13" t="s">
        <v>8327</v>
      </c>
      <c r="R3865" s="13" t="s">
        <v>8354</v>
      </c>
      <c r="S3865" s="17">
        <f t="shared" si="242"/>
        <v>40568.972569444442</v>
      </c>
      <c r="T3865" s="17">
        <f t="shared" si="243"/>
        <v>40598.972569444442</v>
      </c>
    </row>
    <row r="3866" spans="1:20" ht="18.75" hidden="1" customHeight="1" x14ac:dyDescent="0.25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1"/>
        <v>0</v>
      </c>
      <c r="P3866">
        <f t="shared" si="240"/>
        <v>0</v>
      </c>
      <c r="Q3866" s="13" t="s">
        <v>8327</v>
      </c>
      <c r="R3866" s="13" t="s">
        <v>8354</v>
      </c>
      <c r="S3866" s="17">
        <f t="shared" si="242"/>
        <v>42193.941759259258</v>
      </c>
      <c r="T3866" s="17">
        <f t="shared" si="243"/>
        <v>42244.041666666672</v>
      </c>
    </row>
    <row r="3867" spans="1:20" ht="18.75" hidden="1" customHeight="1" x14ac:dyDescent="0.25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1"/>
        <v>0</v>
      </c>
      <c r="P3867">
        <f t="shared" si="240"/>
        <v>0</v>
      </c>
      <c r="Q3867" s="13" t="s">
        <v>8327</v>
      </c>
      <c r="R3867" s="13" t="s">
        <v>8354</v>
      </c>
      <c r="S3867" s="17">
        <f t="shared" si="242"/>
        <v>42007.788680555561</v>
      </c>
      <c r="T3867" s="17">
        <f t="shared" si="243"/>
        <v>42037.788680555561</v>
      </c>
    </row>
    <row r="3868" spans="1:20" ht="18.75" hidden="1" customHeight="1" x14ac:dyDescent="0.25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1"/>
        <v>0</v>
      </c>
      <c r="P3868">
        <f t="shared" si="240"/>
        <v>0</v>
      </c>
      <c r="Q3868" s="13" t="s">
        <v>8327</v>
      </c>
      <c r="R3868" s="13" t="s">
        <v>8354</v>
      </c>
      <c r="S3868" s="17">
        <f t="shared" si="242"/>
        <v>41110.680138888885</v>
      </c>
      <c r="T3868" s="17">
        <f t="shared" si="243"/>
        <v>41118.666666666664</v>
      </c>
    </row>
    <row r="3869" spans="1:20" ht="18.75" hidden="1" customHeight="1" x14ac:dyDescent="0.25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1"/>
        <v>0</v>
      </c>
      <c r="P3869">
        <f t="shared" si="240"/>
        <v>0</v>
      </c>
      <c r="Q3869" s="13" t="s">
        <v>8327</v>
      </c>
      <c r="R3869" s="13" t="s">
        <v>8354</v>
      </c>
      <c r="S3869" s="17">
        <f t="shared" si="242"/>
        <v>41125.283159722225</v>
      </c>
      <c r="T3869" s="17">
        <f t="shared" si="243"/>
        <v>41145.283159722225</v>
      </c>
    </row>
    <row r="3870" spans="1:20" ht="18.75" hidden="1" customHeight="1" x14ac:dyDescent="0.25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1"/>
        <v>0</v>
      </c>
      <c r="P3870">
        <f t="shared" si="240"/>
        <v>0</v>
      </c>
      <c r="Q3870" s="13" t="s">
        <v>8327</v>
      </c>
      <c r="R3870" s="13" t="s">
        <v>8354</v>
      </c>
      <c r="S3870" s="17">
        <f t="shared" si="242"/>
        <v>40883.962581018517</v>
      </c>
      <c r="T3870" s="17">
        <f t="shared" si="243"/>
        <v>40913.962581018517</v>
      </c>
    </row>
    <row r="3871" spans="1:20" ht="18.75" hidden="1" customHeight="1" x14ac:dyDescent="0.25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1"/>
        <v>0</v>
      </c>
      <c r="P3871">
        <f t="shared" si="240"/>
        <v>0</v>
      </c>
      <c r="Q3871" s="13" t="s">
        <v>8308</v>
      </c>
      <c r="R3871" s="13" t="s">
        <v>8310</v>
      </c>
      <c r="S3871" s="17">
        <f t="shared" si="242"/>
        <v>42732.060277777782</v>
      </c>
      <c r="T3871" s="17">
        <f t="shared" si="243"/>
        <v>42762.060277777782</v>
      </c>
    </row>
    <row r="3872" spans="1:20" ht="18.75" hidden="1" customHeight="1" x14ac:dyDescent="0.25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1"/>
        <v>0</v>
      </c>
      <c r="P3872">
        <f t="shared" si="240"/>
        <v>0</v>
      </c>
      <c r="Q3872" s="13" t="s">
        <v>8308</v>
      </c>
      <c r="R3872" s="13" t="s">
        <v>8310</v>
      </c>
      <c r="S3872" s="17">
        <f t="shared" si="242"/>
        <v>41806.106770833336</v>
      </c>
      <c r="T3872" s="17">
        <f t="shared" si="243"/>
        <v>41836.106770833336</v>
      </c>
    </row>
    <row r="3873" spans="1:20" ht="18.75" hidden="1" customHeight="1" x14ac:dyDescent="0.25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1"/>
        <v>0</v>
      </c>
      <c r="P3873">
        <f t="shared" si="240"/>
        <v>0</v>
      </c>
      <c r="Q3873" s="13" t="s">
        <v>8308</v>
      </c>
      <c r="R3873" s="13" t="s">
        <v>8310</v>
      </c>
      <c r="S3873" s="17">
        <f t="shared" si="242"/>
        <v>41836.595520833333</v>
      </c>
      <c r="T3873" s="17">
        <f t="shared" si="243"/>
        <v>41866.595520833333</v>
      </c>
    </row>
    <row r="3874" spans="1:20" ht="18.75" hidden="1" customHeight="1" x14ac:dyDescent="0.25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1"/>
        <v>0</v>
      </c>
      <c r="P3874">
        <f t="shared" si="240"/>
        <v>0</v>
      </c>
      <c r="Q3874" s="13" t="s">
        <v>8311</v>
      </c>
      <c r="R3874" s="13" t="s">
        <v>8348</v>
      </c>
      <c r="S3874" s="17">
        <f t="shared" si="242"/>
        <v>41945.133506944447</v>
      </c>
      <c r="T3874" s="17">
        <f t="shared" si="243"/>
        <v>42005.175173611111</v>
      </c>
    </row>
    <row r="3875" spans="1:20" ht="18.75" hidden="1" customHeight="1" x14ac:dyDescent="0.25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1"/>
        <v>0</v>
      </c>
      <c r="P3875">
        <f t="shared" si="240"/>
        <v>0</v>
      </c>
      <c r="Q3875" s="13" t="s">
        <v>8311</v>
      </c>
      <c r="R3875" s="13" t="s">
        <v>8348</v>
      </c>
      <c r="S3875" s="17">
        <f t="shared" si="242"/>
        <v>42299.926145833335</v>
      </c>
      <c r="T3875" s="17">
        <f t="shared" si="243"/>
        <v>42329.967812499999</v>
      </c>
    </row>
    <row r="3876" spans="1:20" ht="18.75" hidden="1" customHeight="1" x14ac:dyDescent="0.25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1"/>
        <v>0</v>
      </c>
      <c r="P3876">
        <f t="shared" si="240"/>
        <v>0</v>
      </c>
      <c r="Q3876" s="13" t="s">
        <v>8311</v>
      </c>
      <c r="R3876" s="13" t="s">
        <v>8348</v>
      </c>
      <c r="S3876" s="17">
        <f t="shared" si="242"/>
        <v>42093.131469907406</v>
      </c>
      <c r="T3876" s="17">
        <f t="shared" si="243"/>
        <v>42123.131469907406</v>
      </c>
    </row>
    <row r="3877" spans="1:20" ht="18.75" hidden="1" customHeight="1" x14ac:dyDescent="0.25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1"/>
        <v>0</v>
      </c>
      <c r="P3877">
        <f t="shared" si="240"/>
        <v>0</v>
      </c>
      <c r="Q3877" s="13" t="s">
        <v>8311</v>
      </c>
      <c r="R3877" s="13" t="s">
        <v>8348</v>
      </c>
      <c r="S3877" s="17">
        <f t="shared" si="242"/>
        <v>42180.390277777777</v>
      </c>
      <c r="T3877" s="17">
        <f t="shared" si="243"/>
        <v>42240.390277777777</v>
      </c>
    </row>
    <row r="3878" spans="1:20" ht="18.75" hidden="1" customHeight="1" x14ac:dyDescent="0.25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1"/>
        <v>0</v>
      </c>
      <c r="P3878">
        <f t="shared" si="240"/>
        <v>0</v>
      </c>
      <c r="Q3878" s="13" t="s">
        <v>8311</v>
      </c>
      <c r="R3878" s="13" t="s">
        <v>8348</v>
      </c>
      <c r="S3878" s="17">
        <f t="shared" si="242"/>
        <v>42074.060671296291</v>
      </c>
      <c r="T3878" s="17">
        <f t="shared" si="243"/>
        <v>42104.060671296291</v>
      </c>
    </row>
    <row r="3879" spans="1:20" ht="18.75" hidden="1" customHeight="1" x14ac:dyDescent="0.25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1"/>
        <v>0</v>
      </c>
      <c r="P3879">
        <f t="shared" si="240"/>
        <v>0</v>
      </c>
      <c r="Q3879" s="13" t="s">
        <v>8311</v>
      </c>
      <c r="R3879" s="13" t="s">
        <v>8348</v>
      </c>
      <c r="S3879" s="17">
        <f t="shared" si="242"/>
        <v>42175.780416666668</v>
      </c>
      <c r="T3879" s="17">
        <f t="shared" si="243"/>
        <v>42205.780416666668</v>
      </c>
    </row>
    <row r="3880" spans="1:20" ht="18.75" hidden="1" customHeight="1" x14ac:dyDescent="0.25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1"/>
        <v>0</v>
      </c>
      <c r="P3880">
        <f t="shared" si="240"/>
        <v>0</v>
      </c>
      <c r="Q3880" s="13" t="s">
        <v>8311</v>
      </c>
      <c r="R3880" s="13" t="s">
        <v>8348</v>
      </c>
      <c r="S3880" s="17">
        <f t="shared" si="242"/>
        <v>42485.64534722222</v>
      </c>
      <c r="T3880" s="17">
        <f t="shared" si="243"/>
        <v>42515.64534722222</v>
      </c>
    </row>
    <row r="3881" spans="1:20" ht="18.75" hidden="1" customHeight="1" x14ac:dyDescent="0.25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1"/>
        <v>0</v>
      </c>
      <c r="P3881">
        <f t="shared" si="240"/>
        <v>0</v>
      </c>
      <c r="Q3881" s="13" t="s">
        <v>8311</v>
      </c>
      <c r="R3881" s="13" t="s">
        <v>8348</v>
      </c>
      <c r="S3881" s="17">
        <f t="shared" si="242"/>
        <v>42707.926030092596</v>
      </c>
      <c r="T3881" s="17">
        <f t="shared" si="243"/>
        <v>42737.926030092596</v>
      </c>
    </row>
    <row r="3882" spans="1:20" ht="18.75" hidden="1" customHeight="1" x14ac:dyDescent="0.25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1"/>
        <v>0</v>
      </c>
      <c r="P3882">
        <f t="shared" si="240"/>
        <v>0</v>
      </c>
      <c r="Q3882" s="13" t="s">
        <v>8311</v>
      </c>
      <c r="R3882" s="13" t="s">
        <v>8348</v>
      </c>
      <c r="S3882" s="17">
        <f t="shared" si="242"/>
        <v>42199.873402777783</v>
      </c>
      <c r="T3882" s="17">
        <f t="shared" si="243"/>
        <v>42259.873402777783</v>
      </c>
    </row>
    <row r="3883" spans="1:20" ht="18.75" hidden="1" customHeight="1" x14ac:dyDescent="0.25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1"/>
        <v>0</v>
      </c>
      <c r="P3883">
        <f t="shared" si="240"/>
        <v>0</v>
      </c>
      <c r="Q3883" s="13" t="s">
        <v>8311</v>
      </c>
      <c r="R3883" s="13" t="s">
        <v>8348</v>
      </c>
      <c r="S3883" s="17">
        <f t="shared" si="242"/>
        <v>42139.542303240742</v>
      </c>
      <c r="T3883" s="17">
        <f t="shared" si="243"/>
        <v>42169.542303240742</v>
      </c>
    </row>
    <row r="3884" spans="1:20" ht="18.75" hidden="1" customHeight="1" x14ac:dyDescent="0.25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1"/>
        <v>0</v>
      </c>
      <c r="P3884">
        <f t="shared" si="240"/>
        <v>0</v>
      </c>
      <c r="Q3884" s="13" t="s">
        <v>8311</v>
      </c>
      <c r="R3884" s="13" t="s">
        <v>8348</v>
      </c>
      <c r="S3884" s="17">
        <f t="shared" si="242"/>
        <v>42461.447662037041</v>
      </c>
      <c r="T3884" s="17">
        <f t="shared" si="243"/>
        <v>42481.447662037041</v>
      </c>
    </row>
    <row r="3885" spans="1:20" ht="18.75" hidden="1" customHeight="1" x14ac:dyDescent="0.25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1"/>
        <v>0</v>
      </c>
      <c r="P3885">
        <f t="shared" si="240"/>
        <v>0</v>
      </c>
      <c r="Q3885" s="13" t="s">
        <v>8311</v>
      </c>
      <c r="R3885" s="13" t="s">
        <v>8348</v>
      </c>
      <c r="S3885" s="17">
        <f t="shared" si="242"/>
        <v>42115.936550925922</v>
      </c>
      <c r="T3885" s="17">
        <f t="shared" si="243"/>
        <v>42146.225694444445</v>
      </c>
    </row>
    <row r="3886" spans="1:20" ht="18.75" hidden="1" customHeight="1" x14ac:dyDescent="0.25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1"/>
        <v>0</v>
      </c>
      <c r="P3886">
        <f t="shared" si="240"/>
        <v>0</v>
      </c>
      <c r="Q3886" s="13" t="s">
        <v>8311</v>
      </c>
      <c r="R3886" s="13" t="s">
        <v>8348</v>
      </c>
      <c r="S3886" s="17">
        <f t="shared" si="242"/>
        <v>42086.811400462961</v>
      </c>
      <c r="T3886" s="17">
        <f t="shared" si="243"/>
        <v>42134.811400462961</v>
      </c>
    </row>
    <row r="3887" spans="1:20" ht="18.75" hidden="1" customHeight="1" x14ac:dyDescent="0.25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1"/>
        <v>0</v>
      </c>
      <c r="P3887">
        <f t="shared" si="240"/>
        <v>0</v>
      </c>
      <c r="Q3887" s="13" t="s">
        <v>8311</v>
      </c>
      <c r="R3887" s="13" t="s">
        <v>8348</v>
      </c>
      <c r="S3887" s="17">
        <f t="shared" si="242"/>
        <v>41818.703275462962</v>
      </c>
      <c r="T3887" s="17">
        <f t="shared" si="243"/>
        <v>41848.703275462962</v>
      </c>
    </row>
    <row r="3888" spans="1:20" ht="18.75" hidden="1" customHeight="1" x14ac:dyDescent="0.25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1"/>
        <v>0</v>
      </c>
      <c r="P3888">
        <f t="shared" si="240"/>
        <v>0</v>
      </c>
      <c r="Q3888" s="13" t="s">
        <v>8311</v>
      </c>
      <c r="R3888" s="13" t="s">
        <v>8348</v>
      </c>
      <c r="S3888" s="17">
        <f t="shared" si="242"/>
        <v>42795.696145833332</v>
      </c>
      <c r="T3888" s="17">
        <f t="shared" si="243"/>
        <v>42840.654479166667</v>
      </c>
    </row>
    <row r="3889" spans="1:20" ht="18.75" hidden="1" customHeight="1" x14ac:dyDescent="0.25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1"/>
        <v>0</v>
      </c>
      <c r="P3889">
        <f t="shared" si="240"/>
        <v>0</v>
      </c>
      <c r="Q3889" s="13" t="s">
        <v>8311</v>
      </c>
      <c r="R3889" s="13" t="s">
        <v>8348</v>
      </c>
      <c r="S3889" s="17">
        <f t="shared" si="242"/>
        <v>42289.89634259259</v>
      </c>
      <c r="T3889" s="17">
        <f t="shared" si="243"/>
        <v>42319.938009259262</v>
      </c>
    </row>
    <row r="3890" spans="1:20" ht="18.75" hidden="1" customHeight="1" x14ac:dyDescent="0.25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1"/>
        <v>0</v>
      </c>
      <c r="P3890">
        <f t="shared" si="240"/>
        <v>0</v>
      </c>
      <c r="Q3890" s="13" t="s">
        <v>8311</v>
      </c>
      <c r="R3890" s="13" t="s">
        <v>8348</v>
      </c>
      <c r="S3890" s="17">
        <f t="shared" si="242"/>
        <v>41831.705555555556</v>
      </c>
      <c r="T3890" s="17">
        <f t="shared" si="243"/>
        <v>41862.166666666664</v>
      </c>
    </row>
    <row r="3891" spans="1:20" ht="18.75" hidden="1" customHeight="1" x14ac:dyDescent="0.25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1"/>
        <v>0</v>
      </c>
      <c r="P3891">
        <f t="shared" si="240"/>
        <v>0</v>
      </c>
      <c r="Q3891" s="13" t="s">
        <v>8311</v>
      </c>
      <c r="R3891" s="13" t="s">
        <v>8348</v>
      </c>
      <c r="S3891" s="17">
        <f t="shared" si="242"/>
        <v>42312.204814814817</v>
      </c>
      <c r="T3891" s="17">
        <f t="shared" si="243"/>
        <v>42340.725694444445</v>
      </c>
    </row>
    <row r="3892" spans="1:20" ht="18.75" hidden="1" customHeight="1" x14ac:dyDescent="0.25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1"/>
        <v>0</v>
      </c>
      <c r="P3892">
        <f t="shared" si="240"/>
        <v>0</v>
      </c>
      <c r="Q3892" s="13" t="s">
        <v>8311</v>
      </c>
      <c r="R3892" s="13" t="s">
        <v>8348</v>
      </c>
      <c r="S3892" s="17">
        <f t="shared" si="242"/>
        <v>41915.896967592591</v>
      </c>
      <c r="T3892" s="17">
        <f t="shared" si="243"/>
        <v>41973.989583333328</v>
      </c>
    </row>
    <row r="3893" spans="1:20" ht="18.75" hidden="1" customHeight="1" x14ac:dyDescent="0.25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1"/>
        <v>0</v>
      </c>
      <c r="P3893">
        <f t="shared" si="240"/>
        <v>0</v>
      </c>
      <c r="Q3893" s="13" t="s">
        <v>8311</v>
      </c>
      <c r="R3893" s="13" t="s">
        <v>8352</v>
      </c>
      <c r="S3893" s="17">
        <f t="shared" si="242"/>
        <v>41053.200960648144</v>
      </c>
      <c r="T3893" s="17">
        <f t="shared" si="243"/>
        <v>41111.618750000001</v>
      </c>
    </row>
    <row r="3894" spans="1:20" ht="18.75" hidden="1" customHeight="1" x14ac:dyDescent="0.25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1"/>
        <v>0</v>
      </c>
      <c r="P3894">
        <f t="shared" si="240"/>
        <v>0</v>
      </c>
      <c r="Q3894" s="13" t="s">
        <v>8311</v>
      </c>
      <c r="R3894" s="13" t="s">
        <v>8352</v>
      </c>
      <c r="S3894" s="17">
        <f t="shared" si="242"/>
        <v>42554.917488425926</v>
      </c>
      <c r="T3894" s="17">
        <f t="shared" si="243"/>
        <v>42584.917488425926</v>
      </c>
    </row>
    <row r="3895" spans="1:20" ht="18.75" hidden="1" customHeight="1" x14ac:dyDescent="0.25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1"/>
        <v>0</v>
      </c>
      <c r="P3895">
        <f t="shared" si="240"/>
        <v>0</v>
      </c>
      <c r="Q3895" s="13" t="s">
        <v>8311</v>
      </c>
      <c r="R3895" s="13" t="s">
        <v>8352</v>
      </c>
      <c r="S3895" s="17">
        <f t="shared" si="242"/>
        <v>41198.611712962964</v>
      </c>
      <c r="T3895" s="17">
        <f t="shared" si="243"/>
        <v>41228.653379629628</v>
      </c>
    </row>
    <row r="3896" spans="1:20" ht="18.75" hidden="1" customHeight="1" x14ac:dyDescent="0.25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1"/>
        <v>0</v>
      </c>
      <c r="P3896">
        <f t="shared" si="240"/>
        <v>0</v>
      </c>
      <c r="Q3896" s="13" t="s">
        <v>8311</v>
      </c>
      <c r="R3896" s="13" t="s">
        <v>8352</v>
      </c>
      <c r="S3896" s="17">
        <f t="shared" si="242"/>
        <v>41411.866608796299</v>
      </c>
      <c r="T3896" s="17">
        <f t="shared" si="243"/>
        <v>41441.866608796299</v>
      </c>
    </row>
    <row r="3897" spans="1:20" ht="18.75" hidden="1" customHeight="1" x14ac:dyDescent="0.25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1"/>
        <v>0</v>
      </c>
      <c r="P3897">
        <f t="shared" si="240"/>
        <v>0</v>
      </c>
      <c r="Q3897" s="13" t="s">
        <v>8311</v>
      </c>
      <c r="R3897" s="13" t="s">
        <v>8352</v>
      </c>
      <c r="S3897" s="17">
        <f t="shared" si="242"/>
        <v>40752.789710648147</v>
      </c>
      <c r="T3897" s="17">
        <f t="shared" si="243"/>
        <v>40782.789710648147</v>
      </c>
    </row>
    <row r="3898" spans="1:20" ht="18.75" hidden="1" customHeight="1" x14ac:dyDescent="0.25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1"/>
        <v>0</v>
      </c>
      <c r="P3898">
        <f t="shared" si="240"/>
        <v>0</v>
      </c>
      <c r="Q3898" s="13" t="s">
        <v>8311</v>
      </c>
      <c r="R3898" s="13" t="s">
        <v>8352</v>
      </c>
      <c r="S3898" s="17">
        <f t="shared" si="242"/>
        <v>41838.475219907406</v>
      </c>
      <c r="T3898" s="17">
        <f t="shared" si="243"/>
        <v>41898.475219907406</v>
      </c>
    </row>
    <row r="3899" spans="1:20" ht="18.75" hidden="1" customHeight="1" x14ac:dyDescent="0.25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1"/>
        <v>0</v>
      </c>
      <c r="P3899">
        <f t="shared" ref="P3899:P3962" si="244">IFERROR(D4285/K4285,0)</f>
        <v>0</v>
      </c>
      <c r="Q3899" s="13" t="s">
        <v>8313</v>
      </c>
      <c r="R3899" s="13" t="s">
        <v>8355</v>
      </c>
      <c r="S3899" s="17">
        <f t="shared" si="242"/>
        <v>42053.051203703704</v>
      </c>
      <c r="T3899" s="17">
        <f t="shared" si="243"/>
        <v>42095.012499999997</v>
      </c>
    </row>
    <row r="3900" spans="1:20" ht="18.75" hidden="1" customHeight="1" x14ac:dyDescent="0.25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1"/>
        <v>0</v>
      </c>
      <c r="P3900">
        <f t="shared" si="244"/>
        <v>0</v>
      </c>
      <c r="Q3900" s="13" t="s">
        <v>8313</v>
      </c>
      <c r="R3900" s="13" t="s">
        <v>8355</v>
      </c>
      <c r="S3900" s="17">
        <f t="shared" si="242"/>
        <v>42782.426875000005</v>
      </c>
      <c r="T3900" s="17">
        <f t="shared" si="243"/>
        <v>42789.426875000005</v>
      </c>
    </row>
    <row r="3901" spans="1:20" ht="18.75" hidden="1" customHeight="1" x14ac:dyDescent="0.25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1"/>
        <v>0</v>
      </c>
      <c r="P3901">
        <f t="shared" si="244"/>
        <v>0</v>
      </c>
      <c r="Q3901" s="13" t="s">
        <v>8313</v>
      </c>
      <c r="R3901" s="13" t="s">
        <v>8355</v>
      </c>
      <c r="S3901" s="17">
        <f t="shared" si="242"/>
        <v>42121.824525462958</v>
      </c>
      <c r="T3901" s="17">
        <f t="shared" si="243"/>
        <v>42151.824525462958</v>
      </c>
    </row>
    <row r="3902" spans="1:20" ht="18.75" hidden="1" customHeight="1" x14ac:dyDescent="0.25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1"/>
        <v>0</v>
      </c>
      <c r="P3902">
        <f t="shared" si="244"/>
        <v>0</v>
      </c>
      <c r="Q3902" s="13" t="s">
        <v>8313</v>
      </c>
      <c r="R3902" s="13" t="s">
        <v>8355</v>
      </c>
      <c r="S3902" s="17">
        <f t="shared" si="242"/>
        <v>42219.282951388886</v>
      </c>
      <c r="T3902" s="17">
        <f t="shared" si="243"/>
        <v>42249.282951388886</v>
      </c>
    </row>
    <row r="3903" spans="1:20" ht="18.75" hidden="1" customHeight="1" x14ac:dyDescent="0.25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1"/>
        <v>0</v>
      </c>
      <c r="P3903">
        <f t="shared" si="244"/>
        <v>0</v>
      </c>
      <c r="Q3903" s="13" t="s">
        <v>8313</v>
      </c>
      <c r="R3903" s="13" t="s">
        <v>8355</v>
      </c>
      <c r="S3903" s="17">
        <f t="shared" si="242"/>
        <v>42188.252199074079</v>
      </c>
      <c r="T3903" s="17">
        <f t="shared" si="243"/>
        <v>42218.252199074079</v>
      </c>
    </row>
    <row r="3904" spans="1:20" ht="18.75" hidden="1" customHeight="1" x14ac:dyDescent="0.25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1"/>
        <v>0</v>
      </c>
      <c r="P3904">
        <f t="shared" si="244"/>
        <v>0</v>
      </c>
      <c r="Q3904" s="13" t="s">
        <v>8313</v>
      </c>
      <c r="R3904" s="13" t="s">
        <v>8355</v>
      </c>
      <c r="S3904" s="17">
        <f t="shared" si="242"/>
        <v>42241.613796296297</v>
      </c>
      <c r="T3904" s="17">
        <f t="shared" si="243"/>
        <v>42264.708333333328</v>
      </c>
    </row>
    <row r="3905" spans="1:20" ht="18.75" hidden="1" customHeight="1" x14ac:dyDescent="0.25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1"/>
        <v>0</v>
      </c>
      <c r="P3905">
        <f t="shared" si="244"/>
        <v>0</v>
      </c>
      <c r="Q3905" s="13" t="s">
        <v>8311</v>
      </c>
      <c r="R3905" s="13" t="s">
        <v>8349</v>
      </c>
      <c r="S3905" s="17">
        <f t="shared" si="242"/>
        <v>40079.566157407404</v>
      </c>
      <c r="T3905" s="17">
        <f t="shared" si="243"/>
        <v>40149.034722222219</v>
      </c>
    </row>
    <row r="3906" spans="1:20" ht="18.75" hidden="1" customHeight="1" x14ac:dyDescent="0.25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1"/>
        <v>0</v>
      </c>
      <c r="P3906">
        <f t="shared" si="244"/>
        <v>0</v>
      </c>
      <c r="Q3906" s="13" t="s">
        <v>8311</v>
      </c>
      <c r="R3906" s="13" t="s">
        <v>8349</v>
      </c>
      <c r="S3906" s="17">
        <f t="shared" si="242"/>
        <v>41389.679560185185</v>
      </c>
      <c r="T3906" s="17">
        <f t="shared" si="243"/>
        <v>41419.679560185185</v>
      </c>
    </row>
    <row r="3907" spans="1:20" ht="18.75" hidden="1" customHeight="1" x14ac:dyDescent="0.25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5">ROUND(E3907/D3907,2)</f>
        <v>0</v>
      </c>
      <c r="P3907">
        <f t="shared" si="244"/>
        <v>0</v>
      </c>
      <c r="Q3907" s="13" t="s">
        <v>8311</v>
      </c>
      <c r="R3907" s="13" t="s">
        <v>8349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18.75" hidden="1" customHeight="1" x14ac:dyDescent="0.25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5"/>
        <v>0</v>
      </c>
      <c r="P3908">
        <f t="shared" si="244"/>
        <v>0</v>
      </c>
      <c r="Q3908" s="13" t="s">
        <v>8313</v>
      </c>
      <c r="R3908" s="13" t="s">
        <v>8351</v>
      </c>
      <c r="S3908" s="17">
        <f t="shared" si="246"/>
        <v>41779.649317129632</v>
      </c>
      <c r="T3908" s="17">
        <f t="shared" si="247"/>
        <v>41789.649317129632</v>
      </c>
    </row>
    <row r="3909" spans="1:20" ht="18.75" hidden="1" customHeight="1" x14ac:dyDescent="0.25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5"/>
        <v>0</v>
      </c>
      <c r="P3909">
        <f t="shared" si="244"/>
        <v>0</v>
      </c>
      <c r="Q3909" s="13" t="s">
        <v>8313</v>
      </c>
      <c r="R3909" s="13" t="s">
        <v>8351</v>
      </c>
      <c r="S3909" s="17">
        <f t="shared" si="246"/>
        <v>42069.104421296302</v>
      </c>
      <c r="T3909" s="17">
        <f t="shared" si="247"/>
        <v>42099.062754629631</v>
      </c>
    </row>
    <row r="3910" spans="1:20" ht="18.75" hidden="1" customHeight="1" x14ac:dyDescent="0.25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5"/>
        <v>0</v>
      </c>
      <c r="P3910">
        <f t="shared" si="244"/>
        <v>0</v>
      </c>
      <c r="Q3910" s="13" t="s">
        <v>8313</v>
      </c>
      <c r="R3910" s="13" t="s">
        <v>8351</v>
      </c>
      <c r="S3910" s="17">
        <f t="shared" si="246"/>
        <v>42005.24998842593</v>
      </c>
      <c r="T3910" s="17">
        <f t="shared" si="247"/>
        <v>42035.841666666667</v>
      </c>
    </row>
    <row r="3911" spans="1:20" ht="18.75" hidden="1" customHeight="1" x14ac:dyDescent="0.25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5"/>
        <v>0</v>
      </c>
      <c r="P3911">
        <f t="shared" si="244"/>
        <v>0</v>
      </c>
      <c r="Q3911" s="13" t="s">
        <v>8313</v>
      </c>
      <c r="R3911" s="13" t="s">
        <v>8351</v>
      </c>
      <c r="S3911" s="17">
        <f t="shared" si="246"/>
        <v>42256.984791666662</v>
      </c>
      <c r="T3911" s="17">
        <f t="shared" si="247"/>
        <v>42286.984791666662</v>
      </c>
    </row>
    <row r="3912" spans="1:20" ht="18.75" hidden="1" customHeight="1" x14ac:dyDescent="0.25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5"/>
        <v>0</v>
      </c>
      <c r="P3912">
        <f t="shared" si="244"/>
        <v>0</v>
      </c>
      <c r="Q3912" s="13" t="s">
        <v>8313</v>
      </c>
      <c r="R3912" s="13" t="s">
        <v>8351</v>
      </c>
      <c r="S3912" s="17">
        <f t="shared" si="246"/>
        <v>42046.072743055556</v>
      </c>
      <c r="T3912" s="17">
        <f t="shared" si="247"/>
        <v>42091.031076388885</v>
      </c>
    </row>
    <row r="3913" spans="1:20" ht="18.75" hidden="1" customHeight="1" x14ac:dyDescent="0.25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5"/>
        <v>0</v>
      </c>
      <c r="P3913">
        <f t="shared" si="244"/>
        <v>0</v>
      </c>
      <c r="Q3913" s="13" t="s">
        <v>8313</v>
      </c>
      <c r="R3913" s="13" t="s">
        <v>8351</v>
      </c>
      <c r="S3913" s="17">
        <f t="shared" si="246"/>
        <v>42603.354131944448</v>
      </c>
      <c r="T3913" s="17">
        <f t="shared" si="247"/>
        <v>42633.354131944448</v>
      </c>
    </row>
    <row r="3914" spans="1:20" ht="18.75" hidden="1" customHeight="1" x14ac:dyDescent="0.25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5"/>
        <v>0</v>
      </c>
      <c r="P3914">
        <f t="shared" si="244"/>
        <v>0</v>
      </c>
      <c r="Q3914" s="13" t="s">
        <v>8313</v>
      </c>
      <c r="R3914" s="13" t="s">
        <v>8351</v>
      </c>
      <c r="S3914" s="17">
        <f t="shared" si="246"/>
        <v>42438.53907407407</v>
      </c>
      <c r="T3914" s="17">
        <f t="shared" si="247"/>
        <v>42468.497407407413</v>
      </c>
    </row>
    <row r="3915" spans="1:20" ht="18.75" hidden="1" customHeight="1" x14ac:dyDescent="0.25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5"/>
        <v>0</v>
      </c>
      <c r="P3915">
        <f t="shared" si="244"/>
        <v>0</v>
      </c>
      <c r="Q3915" s="13" t="s">
        <v>8327</v>
      </c>
      <c r="R3915" s="13" t="s">
        <v>8330</v>
      </c>
      <c r="S3915" s="17">
        <f t="shared" si="246"/>
        <v>42779.21365740741</v>
      </c>
      <c r="T3915" s="17">
        <f t="shared" si="247"/>
        <v>42839.171990740739</v>
      </c>
    </row>
    <row r="3916" spans="1:20" ht="18.75" hidden="1" customHeight="1" x14ac:dyDescent="0.25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5"/>
        <v>0</v>
      </c>
      <c r="P3916">
        <f t="shared" si="244"/>
        <v>0</v>
      </c>
      <c r="Q3916" s="13" t="s">
        <v>8327</v>
      </c>
      <c r="R3916" s="13" t="s">
        <v>8330</v>
      </c>
      <c r="S3916" s="17">
        <f t="shared" si="246"/>
        <v>42796.069571759261</v>
      </c>
      <c r="T3916" s="17">
        <f t="shared" si="247"/>
        <v>42826.027905092589</v>
      </c>
    </row>
    <row r="3917" spans="1:20" ht="18.75" hidden="1" customHeight="1" x14ac:dyDescent="0.25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5"/>
        <v>0</v>
      </c>
      <c r="P3917">
        <f t="shared" si="244"/>
        <v>0</v>
      </c>
      <c r="Q3917" s="13" t="s">
        <v>8327</v>
      </c>
      <c r="R3917" s="13" t="s">
        <v>8330</v>
      </c>
      <c r="S3917" s="17">
        <f t="shared" si="246"/>
        <v>42796.207870370374</v>
      </c>
      <c r="T3917" s="17">
        <f t="shared" si="247"/>
        <v>42820.147916666669</v>
      </c>
    </row>
    <row r="3918" spans="1:20" ht="18.75" hidden="1" customHeight="1" x14ac:dyDescent="0.25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5"/>
        <v>0</v>
      </c>
      <c r="P3918">
        <f t="shared" si="244"/>
        <v>0</v>
      </c>
      <c r="Q3918" s="13" t="s">
        <v>8327</v>
      </c>
      <c r="R3918" s="13" t="s">
        <v>8330</v>
      </c>
      <c r="S3918" s="17">
        <f t="shared" si="246"/>
        <v>42245.016736111109</v>
      </c>
      <c r="T3918" s="17">
        <f t="shared" si="247"/>
        <v>42256.666666666672</v>
      </c>
    </row>
    <row r="3919" spans="1:20" ht="18.75" hidden="1" customHeight="1" x14ac:dyDescent="0.25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5"/>
        <v>0</v>
      </c>
      <c r="P3919">
        <f t="shared" si="244"/>
        <v>0</v>
      </c>
      <c r="Q3919" s="13" t="s">
        <v>8327</v>
      </c>
      <c r="R3919" s="13" t="s">
        <v>8330</v>
      </c>
      <c r="S3919" s="17">
        <f t="shared" si="246"/>
        <v>42179.306388888886</v>
      </c>
      <c r="T3919" s="17">
        <f t="shared" si="247"/>
        <v>42239.306388888886</v>
      </c>
    </row>
    <row r="3920" spans="1:20" ht="18.75" hidden="1" customHeight="1" x14ac:dyDescent="0.25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5"/>
        <v>0</v>
      </c>
      <c r="P3920">
        <f t="shared" si="244"/>
        <v>0</v>
      </c>
      <c r="Q3920" s="13" t="s">
        <v>8327</v>
      </c>
      <c r="R3920" s="13" t="s">
        <v>8330</v>
      </c>
      <c r="S3920" s="17">
        <f t="shared" si="246"/>
        <v>42451.866967592592</v>
      </c>
      <c r="T3920" s="17">
        <f t="shared" si="247"/>
        <v>42491.866967592592</v>
      </c>
    </row>
    <row r="3921" spans="1:20" ht="18.75" hidden="1" customHeight="1" x14ac:dyDescent="0.25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5"/>
        <v>0</v>
      </c>
      <c r="P3921">
        <f t="shared" si="244"/>
        <v>0</v>
      </c>
      <c r="Q3921" s="13" t="s">
        <v>8327</v>
      </c>
      <c r="R3921" s="13" t="s">
        <v>8330</v>
      </c>
      <c r="S3921" s="17">
        <f t="shared" si="246"/>
        <v>42125.913807870369</v>
      </c>
      <c r="T3921" s="17">
        <f t="shared" si="247"/>
        <v>42185.913807870369</v>
      </c>
    </row>
    <row r="3922" spans="1:20" ht="18.75" hidden="1" customHeight="1" x14ac:dyDescent="0.25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5"/>
        <v>0</v>
      </c>
      <c r="P3922">
        <f t="shared" si="244"/>
        <v>0</v>
      </c>
      <c r="Q3922" s="13" t="s">
        <v>8327</v>
      </c>
      <c r="R3922" s="13" t="s">
        <v>8330</v>
      </c>
      <c r="S3922" s="17">
        <f t="shared" si="246"/>
        <v>42319.461377314816</v>
      </c>
      <c r="T3922" s="17">
        <f t="shared" si="247"/>
        <v>42349.461377314816</v>
      </c>
    </row>
    <row r="3923" spans="1:20" ht="18.75" hidden="1" customHeight="1" x14ac:dyDescent="0.25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5"/>
        <v>0</v>
      </c>
      <c r="P3923">
        <f t="shared" si="244"/>
        <v>0</v>
      </c>
      <c r="Q3923" s="13" t="s">
        <v>8327</v>
      </c>
      <c r="R3923" s="13" t="s">
        <v>8330</v>
      </c>
      <c r="S3923" s="17">
        <f t="shared" si="246"/>
        <v>42471.052152777775</v>
      </c>
      <c r="T3923" s="17">
        <f t="shared" si="247"/>
        <v>42531.052152777775</v>
      </c>
    </row>
    <row r="3924" spans="1:20" ht="18.75" hidden="1" customHeight="1" x14ac:dyDescent="0.25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5"/>
        <v>0</v>
      </c>
      <c r="P3924">
        <f t="shared" si="244"/>
        <v>0</v>
      </c>
      <c r="Q3924" s="13" t="s">
        <v>8327</v>
      </c>
      <c r="R3924" s="13" t="s">
        <v>8330</v>
      </c>
      <c r="S3924" s="17">
        <f t="shared" si="246"/>
        <v>42272.087766203709</v>
      </c>
      <c r="T3924" s="17">
        <f t="shared" si="247"/>
        <v>42302.087766203709</v>
      </c>
    </row>
    <row r="3925" spans="1:20" ht="18.75" hidden="1" customHeight="1" x14ac:dyDescent="0.25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5"/>
        <v>0</v>
      </c>
      <c r="P3925">
        <f t="shared" si="244"/>
        <v>0</v>
      </c>
      <c r="Q3925" s="13" t="s">
        <v>8327</v>
      </c>
      <c r="R3925" s="13" t="s">
        <v>8330</v>
      </c>
      <c r="S3925" s="17">
        <f t="shared" si="246"/>
        <v>42152.906851851847</v>
      </c>
      <c r="T3925" s="17">
        <f t="shared" si="247"/>
        <v>42166.625</v>
      </c>
    </row>
    <row r="3926" spans="1:20" ht="18.75" hidden="1" customHeight="1" x14ac:dyDescent="0.25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5"/>
        <v>0</v>
      </c>
      <c r="P3926">
        <f t="shared" si="244"/>
        <v>0</v>
      </c>
      <c r="Q3926" s="13" t="s">
        <v>8327</v>
      </c>
      <c r="R3926" s="13" t="s">
        <v>8330</v>
      </c>
      <c r="S3926" s="17">
        <f t="shared" si="246"/>
        <v>42325.683807870373</v>
      </c>
      <c r="T3926" s="17">
        <f t="shared" si="247"/>
        <v>42385.208333333328</v>
      </c>
    </row>
    <row r="3927" spans="1:20" ht="18.75" hidden="1" customHeight="1" x14ac:dyDescent="0.25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5"/>
        <v>0</v>
      </c>
      <c r="P3927">
        <f t="shared" si="244"/>
        <v>0</v>
      </c>
      <c r="Q3927" s="13" t="s">
        <v>8327</v>
      </c>
      <c r="R3927" s="13" t="s">
        <v>8330</v>
      </c>
      <c r="S3927" s="17">
        <f t="shared" si="246"/>
        <v>42614.675625000003</v>
      </c>
      <c r="T3927" s="17">
        <f t="shared" si="247"/>
        <v>42626.895833333328</v>
      </c>
    </row>
    <row r="3928" spans="1:20" ht="18.75" hidden="1" customHeight="1" x14ac:dyDescent="0.25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5"/>
        <v>0</v>
      </c>
      <c r="P3928">
        <f t="shared" si="244"/>
        <v>0</v>
      </c>
      <c r="Q3928" s="13" t="s">
        <v>8327</v>
      </c>
      <c r="R3928" s="13" t="s">
        <v>8330</v>
      </c>
      <c r="S3928" s="17">
        <f t="shared" si="246"/>
        <v>42171.817384259266</v>
      </c>
      <c r="T3928" s="17">
        <f t="shared" si="247"/>
        <v>42201.817384259266</v>
      </c>
    </row>
    <row r="3929" spans="1:20" ht="18.75" hidden="1" customHeight="1" x14ac:dyDescent="0.25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5"/>
        <v>0</v>
      </c>
      <c r="P3929">
        <f t="shared" si="244"/>
        <v>0</v>
      </c>
      <c r="Q3929" s="13" t="s">
        <v>8313</v>
      </c>
      <c r="R3929" s="13" t="s">
        <v>8314</v>
      </c>
      <c r="S3929" s="17">
        <f t="shared" si="246"/>
        <v>41855.859814814816</v>
      </c>
      <c r="T3929" s="17">
        <f t="shared" si="247"/>
        <v>41876.859814814816</v>
      </c>
    </row>
    <row r="3930" spans="1:20" ht="18.75" hidden="1" customHeight="1" x14ac:dyDescent="0.25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5"/>
        <v>0</v>
      </c>
      <c r="P3930">
        <f t="shared" si="244"/>
        <v>0</v>
      </c>
      <c r="Q3930" s="13" t="s">
        <v>8313</v>
      </c>
      <c r="R3930" s="13" t="s">
        <v>8314</v>
      </c>
      <c r="S3930" s="17">
        <f t="shared" si="246"/>
        <v>41829.889027777775</v>
      </c>
      <c r="T3930" s="17">
        <f t="shared" si="247"/>
        <v>41859.889027777775</v>
      </c>
    </row>
    <row r="3931" spans="1:20" ht="18.75" hidden="1" customHeight="1" x14ac:dyDescent="0.25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5"/>
        <v>0</v>
      </c>
      <c r="P3931">
        <f t="shared" si="244"/>
        <v>0</v>
      </c>
      <c r="Q3931" s="13" t="s">
        <v>8313</v>
      </c>
      <c r="R3931" s="13" t="s">
        <v>8314</v>
      </c>
      <c r="S3931" s="17">
        <f t="shared" si="246"/>
        <v>42172.906678240746</v>
      </c>
      <c r="T3931" s="17">
        <f t="shared" si="247"/>
        <v>42186.906678240746</v>
      </c>
    </row>
    <row r="3932" spans="1:20" ht="18.75" hidden="1" customHeight="1" x14ac:dyDescent="0.25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5"/>
        <v>0</v>
      </c>
      <c r="P3932">
        <f t="shared" si="244"/>
        <v>0</v>
      </c>
      <c r="Q3932" s="13" t="s">
        <v>8313</v>
      </c>
      <c r="R3932" s="13" t="s">
        <v>8314</v>
      </c>
      <c r="S3932" s="17">
        <f t="shared" si="246"/>
        <v>42067.234375</v>
      </c>
      <c r="T3932" s="17">
        <f t="shared" si="247"/>
        <v>42097.192708333328</v>
      </c>
    </row>
    <row r="3933" spans="1:20" ht="18.75" hidden="1" customHeight="1" x14ac:dyDescent="0.25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5"/>
        <v>0</v>
      </c>
      <c r="P3933">
        <f t="shared" si="244"/>
        <v>0</v>
      </c>
      <c r="Q3933" s="13" t="s">
        <v>8316</v>
      </c>
      <c r="R3933" s="13" t="s">
        <v>8344</v>
      </c>
      <c r="S3933" s="17">
        <f t="shared" si="246"/>
        <v>42000.300243055557</v>
      </c>
      <c r="T3933" s="17">
        <f t="shared" si="247"/>
        <v>42030.300243055557</v>
      </c>
    </row>
    <row r="3934" spans="1:20" ht="18.75" hidden="1" customHeight="1" x14ac:dyDescent="0.25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5"/>
        <v>0</v>
      </c>
      <c r="P3934">
        <f t="shared" si="244"/>
        <v>0</v>
      </c>
      <c r="Q3934" s="13" t="s">
        <v>8316</v>
      </c>
      <c r="R3934" s="13" t="s">
        <v>8344</v>
      </c>
      <c r="S3934" s="17">
        <f t="shared" si="246"/>
        <v>42709.002881944441</v>
      </c>
      <c r="T3934" s="17">
        <f t="shared" si="247"/>
        <v>42739.002881944441</v>
      </c>
    </row>
    <row r="3935" spans="1:20" ht="18.75" hidden="1" customHeight="1" x14ac:dyDescent="0.25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5"/>
        <v>0</v>
      </c>
      <c r="P3935">
        <f t="shared" si="244"/>
        <v>0</v>
      </c>
      <c r="Q3935" s="13" t="s">
        <v>8316</v>
      </c>
      <c r="R3935" s="13" t="s">
        <v>8344</v>
      </c>
      <c r="S3935" s="17">
        <f t="shared" si="246"/>
        <v>41776.284780092588</v>
      </c>
      <c r="T3935" s="17">
        <f t="shared" si="247"/>
        <v>41806.284780092588</v>
      </c>
    </row>
    <row r="3936" spans="1:20" ht="18.75" hidden="1" customHeight="1" x14ac:dyDescent="0.25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5"/>
        <v>0</v>
      </c>
      <c r="P3936">
        <f t="shared" si="244"/>
        <v>0</v>
      </c>
      <c r="Q3936" s="13" t="s">
        <v>8316</v>
      </c>
      <c r="R3936" s="13" t="s">
        <v>8344</v>
      </c>
      <c r="S3936" s="17">
        <f t="shared" si="246"/>
        <v>42035.029224537036</v>
      </c>
      <c r="T3936" s="17">
        <f t="shared" si="247"/>
        <v>42064.029224537036</v>
      </c>
    </row>
    <row r="3937" spans="1:20" ht="18.75" hidden="1" customHeight="1" x14ac:dyDescent="0.25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5"/>
        <v>0</v>
      </c>
      <c r="P3937">
        <f t="shared" si="244"/>
        <v>0</v>
      </c>
      <c r="Q3937" s="13" t="s">
        <v>8316</v>
      </c>
      <c r="R3937" s="13" t="s">
        <v>8344</v>
      </c>
      <c r="S3937" s="17">
        <f t="shared" si="246"/>
        <v>41773.008738425924</v>
      </c>
      <c r="T3937" s="17">
        <f t="shared" si="247"/>
        <v>41803.008738425924</v>
      </c>
    </row>
    <row r="3938" spans="1:20" ht="18.75" hidden="1" customHeight="1" x14ac:dyDescent="0.25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5"/>
        <v>0</v>
      </c>
      <c r="P3938">
        <f t="shared" si="244"/>
        <v>0</v>
      </c>
      <c r="Q3938" s="13" t="s">
        <v>8313</v>
      </c>
      <c r="R3938" s="13" t="s">
        <v>8353</v>
      </c>
      <c r="S3938" s="17">
        <f t="shared" si="246"/>
        <v>42678.586655092593</v>
      </c>
      <c r="T3938" s="17">
        <f t="shared" si="247"/>
        <v>42708.628321759257</v>
      </c>
    </row>
    <row r="3939" spans="1:20" ht="18.75" hidden="1" customHeight="1" x14ac:dyDescent="0.25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5"/>
        <v>0</v>
      </c>
      <c r="P3939">
        <f t="shared" si="244"/>
        <v>0</v>
      </c>
      <c r="Q3939" s="13" t="s">
        <v>8313</v>
      </c>
      <c r="R3939" s="13" t="s">
        <v>8353</v>
      </c>
      <c r="S3939" s="17">
        <f t="shared" si="246"/>
        <v>42329.58839120371</v>
      </c>
      <c r="T3939" s="17">
        <f t="shared" si="247"/>
        <v>42359.58839120371</v>
      </c>
    </row>
    <row r="3940" spans="1:20" ht="18.75" hidden="1" customHeight="1" x14ac:dyDescent="0.25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5"/>
        <v>0</v>
      </c>
      <c r="P3940">
        <f t="shared" si="244"/>
        <v>0</v>
      </c>
      <c r="Q3940" s="13" t="s">
        <v>8313</v>
      </c>
      <c r="R3940" s="13" t="s">
        <v>8353</v>
      </c>
      <c r="S3940" s="17">
        <f t="shared" si="246"/>
        <v>42651.006273148145</v>
      </c>
      <c r="T3940" s="17">
        <f t="shared" si="247"/>
        <v>42711.047939814816</v>
      </c>
    </row>
    <row r="3941" spans="1:20" ht="18.75" hidden="1" customHeight="1" x14ac:dyDescent="0.25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5"/>
        <v>0</v>
      </c>
      <c r="P3941">
        <f t="shared" si="244"/>
        <v>0</v>
      </c>
      <c r="Q3941" s="13" t="s">
        <v>8313</v>
      </c>
      <c r="R3941" s="13" t="s">
        <v>8353</v>
      </c>
      <c r="S3941" s="17">
        <f t="shared" si="246"/>
        <v>41800.819571759261</v>
      </c>
      <c r="T3941" s="17">
        <f t="shared" si="247"/>
        <v>41830.819571759261</v>
      </c>
    </row>
    <row r="3942" spans="1:20" ht="18.75" hidden="1" customHeight="1" x14ac:dyDescent="0.25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5"/>
        <v>0</v>
      </c>
      <c r="P3942">
        <f t="shared" si="244"/>
        <v>0</v>
      </c>
      <c r="Q3942" s="13" t="s">
        <v>8313</v>
      </c>
      <c r="R3942" s="13" t="s">
        <v>8353</v>
      </c>
      <c r="S3942" s="17">
        <f t="shared" si="246"/>
        <v>41847.930694444447</v>
      </c>
      <c r="T3942" s="17">
        <f t="shared" si="247"/>
        <v>41877.930694444447</v>
      </c>
    </row>
    <row r="3943" spans="1:20" ht="18.75" hidden="1" customHeight="1" x14ac:dyDescent="0.25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5"/>
        <v>0</v>
      </c>
      <c r="P3943">
        <f t="shared" si="244"/>
        <v>0</v>
      </c>
      <c r="Q3943" s="13" t="s">
        <v>8316</v>
      </c>
      <c r="R3943" s="13" t="s">
        <v>8334</v>
      </c>
      <c r="S3943" s="17">
        <f t="shared" si="246"/>
        <v>41927.235636574071</v>
      </c>
      <c r="T3943" s="17">
        <f t="shared" si="247"/>
        <v>41957.277303240742</v>
      </c>
    </row>
    <row r="3944" spans="1:20" ht="18.75" hidden="1" customHeight="1" x14ac:dyDescent="0.25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5"/>
        <v>0</v>
      </c>
      <c r="P3944">
        <f t="shared" si="244"/>
        <v>0</v>
      </c>
      <c r="Q3944" s="13" t="s">
        <v>8316</v>
      </c>
      <c r="R3944" s="13" t="s">
        <v>8334</v>
      </c>
      <c r="S3944" s="17">
        <f t="shared" si="246"/>
        <v>40355.024953703702</v>
      </c>
      <c r="T3944" s="17">
        <f t="shared" si="247"/>
        <v>40390</v>
      </c>
    </row>
    <row r="3945" spans="1:20" ht="18.75" hidden="1" customHeight="1" x14ac:dyDescent="0.25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5"/>
        <v>0</v>
      </c>
      <c r="P3945">
        <f t="shared" si="244"/>
        <v>0</v>
      </c>
      <c r="Q3945" s="13" t="s">
        <v>8308</v>
      </c>
      <c r="R3945" s="13" t="s">
        <v>8342</v>
      </c>
      <c r="S3945" s="17">
        <f t="shared" si="246"/>
        <v>42167.813703703709</v>
      </c>
      <c r="T3945" s="17">
        <f t="shared" si="247"/>
        <v>42197.813703703709</v>
      </c>
    </row>
    <row r="3946" spans="1:20" ht="18.75" hidden="1" customHeight="1" x14ac:dyDescent="0.25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5"/>
        <v>0</v>
      </c>
      <c r="P3946">
        <f t="shared" si="244"/>
        <v>0</v>
      </c>
      <c r="Q3946" s="13" t="s">
        <v>8308</v>
      </c>
      <c r="R3946" s="13" t="s">
        <v>8342</v>
      </c>
      <c r="S3946" s="17">
        <f t="shared" si="246"/>
        <v>41897.702199074076</v>
      </c>
      <c r="T3946" s="17">
        <f t="shared" si="247"/>
        <v>41918.208333333336</v>
      </c>
    </row>
    <row r="3947" spans="1:20" ht="18.75" hidden="1" customHeight="1" x14ac:dyDescent="0.25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5"/>
        <v>0</v>
      </c>
      <c r="P3947">
        <f t="shared" si="244"/>
        <v>0</v>
      </c>
      <c r="Q3947" s="13" t="s">
        <v>8308</v>
      </c>
      <c r="R3947" s="13" t="s">
        <v>8342</v>
      </c>
      <c r="S3947" s="17">
        <f t="shared" si="246"/>
        <v>42060.001805555556</v>
      </c>
      <c r="T3947" s="17">
        <f t="shared" si="247"/>
        <v>42094.985416666663</v>
      </c>
    </row>
    <row r="3948" spans="1:20" ht="18.75" hidden="1" customHeight="1" x14ac:dyDescent="0.25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5"/>
        <v>0</v>
      </c>
      <c r="P3948">
        <f t="shared" si="244"/>
        <v>0</v>
      </c>
      <c r="Q3948" s="13" t="s">
        <v>8308</v>
      </c>
      <c r="R3948" s="13" t="s">
        <v>8342</v>
      </c>
      <c r="S3948" s="17">
        <f t="shared" si="246"/>
        <v>42198.775787037041</v>
      </c>
      <c r="T3948" s="17">
        <f t="shared" si="247"/>
        <v>42227.775787037041</v>
      </c>
    </row>
    <row r="3949" spans="1:20" ht="18.75" hidden="1" customHeight="1" x14ac:dyDescent="0.25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5"/>
        <v>0</v>
      </c>
      <c r="P3949">
        <f t="shared" si="244"/>
        <v>0</v>
      </c>
      <c r="Q3949" s="13" t="s">
        <v>8308</v>
      </c>
      <c r="R3949" s="13" t="s">
        <v>8342</v>
      </c>
      <c r="S3949" s="17">
        <f t="shared" si="246"/>
        <v>42708.842245370368</v>
      </c>
      <c r="T3949" s="17">
        <f t="shared" si="247"/>
        <v>42738.842245370368</v>
      </c>
    </row>
    <row r="3950" spans="1:20" ht="18.75" hidden="1" customHeight="1" x14ac:dyDescent="0.25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5"/>
        <v>0</v>
      </c>
      <c r="P3950">
        <f t="shared" si="244"/>
        <v>0</v>
      </c>
      <c r="Q3950" s="13" t="s">
        <v>8308</v>
      </c>
      <c r="R3950" s="13" t="s">
        <v>8342</v>
      </c>
      <c r="S3950" s="17">
        <f t="shared" si="246"/>
        <v>42101.633703703701</v>
      </c>
      <c r="T3950" s="17">
        <f t="shared" si="247"/>
        <v>42161.633703703701</v>
      </c>
    </row>
    <row r="3951" spans="1:20" ht="18.75" hidden="1" customHeight="1" x14ac:dyDescent="0.25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5"/>
        <v>0</v>
      </c>
      <c r="P3951">
        <f t="shared" si="244"/>
        <v>0</v>
      </c>
      <c r="Q3951" s="13" t="s">
        <v>8308</v>
      </c>
      <c r="R3951" s="13" t="s">
        <v>8342</v>
      </c>
      <c r="S3951" s="17">
        <f t="shared" si="246"/>
        <v>42103.676180555558</v>
      </c>
      <c r="T3951" s="17">
        <f t="shared" si="247"/>
        <v>42115.676180555558</v>
      </c>
    </row>
    <row r="3952" spans="1:20" ht="18.75" hidden="1" customHeight="1" x14ac:dyDescent="0.25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5"/>
        <v>0</v>
      </c>
      <c r="P3952">
        <f t="shared" si="244"/>
        <v>0</v>
      </c>
      <c r="Q3952" s="13" t="s">
        <v>8308</v>
      </c>
      <c r="R3952" s="13" t="s">
        <v>8342</v>
      </c>
      <c r="S3952" s="17">
        <f t="shared" si="246"/>
        <v>42130.78361111111</v>
      </c>
      <c r="T3952" s="17">
        <f t="shared" si="247"/>
        <v>42160.78361111111</v>
      </c>
    </row>
    <row r="3953" spans="1:20" ht="18.75" hidden="1" customHeight="1" x14ac:dyDescent="0.25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5"/>
        <v>0</v>
      </c>
      <c r="P3953">
        <f t="shared" si="244"/>
        <v>0</v>
      </c>
      <c r="Q3953" s="13" t="s">
        <v>8308</v>
      </c>
      <c r="R3953" s="13" t="s">
        <v>8342</v>
      </c>
      <c r="S3953" s="17">
        <f t="shared" si="246"/>
        <v>42264.620115740734</v>
      </c>
      <c r="T3953" s="17">
        <f t="shared" si="247"/>
        <v>42294.620115740734</v>
      </c>
    </row>
    <row r="3954" spans="1:20" ht="18.75" hidden="1" customHeight="1" x14ac:dyDescent="0.25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5"/>
        <v>0</v>
      </c>
      <c r="P3954">
        <f t="shared" si="244"/>
        <v>0</v>
      </c>
      <c r="Q3954" s="13" t="s">
        <v>8308</v>
      </c>
      <c r="R3954" s="13" t="s">
        <v>8342</v>
      </c>
      <c r="S3954" s="17">
        <f t="shared" si="246"/>
        <v>41978.930972222224</v>
      </c>
      <c r="T3954" s="17">
        <f t="shared" si="247"/>
        <v>42035.027083333334</v>
      </c>
    </row>
    <row r="3955" spans="1:20" ht="18.75" hidden="1" customHeight="1" x14ac:dyDescent="0.25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5"/>
        <v>0</v>
      </c>
      <c r="P3955">
        <f t="shared" si="244"/>
        <v>0</v>
      </c>
      <c r="Q3955" s="13" t="s">
        <v>8308</v>
      </c>
      <c r="R3955" s="13" t="s">
        <v>8342</v>
      </c>
      <c r="S3955" s="17">
        <f t="shared" si="246"/>
        <v>42466.858888888892</v>
      </c>
      <c r="T3955" s="17">
        <f t="shared" si="247"/>
        <v>42490.916666666672</v>
      </c>
    </row>
    <row r="3956" spans="1:20" ht="18.75" hidden="1" customHeight="1" x14ac:dyDescent="0.25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5"/>
        <v>0</v>
      </c>
      <c r="P3956">
        <f t="shared" si="244"/>
        <v>0</v>
      </c>
      <c r="Q3956" s="13" t="s">
        <v>8308</v>
      </c>
      <c r="R3956" s="13" t="s">
        <v>8342</v>
      </c>
      <c r="S3956" s="17">
        <f t="shared" si="246"/>
        <v>42322.011574074073</v>
      </c>
      <c r="T3956" s="17">
        <f t="shared" si="247"/>
        <v>42367.011574074073</v>
      </c>
    </row>
    <row r="3957" spans="1:20" ht="18.75" hidden="1" customHeight="1" x14ac:dyDescent="0.25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5"/>
        <v>0</v>
      </c>
      <c r="P3957">
        <f t="shared" si="244"/>
        <v>0</v>
      </c>
      <c r="Q3957" s="13" t="s">
        <v>8308</v>
      </c>
      <c r="R3957" s="13" t="s">
        <v>8342</v>
      </c>
      <c r="S3957" s="17">
        <f t="shared" si="246"/>
        <v>42248.934675925921</v>
      </c>
      <c r="T3957" s="17">
        <f t="shared" si="247"/>
        <v>42303.934675925921</v>
      </c>
    </row>
    <row r="3958" spans="1:20" ht="18.75" hidden="1" customHeight="1" x14ac:dyDescent="0.25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5"/>
        <v>0</v>
      </c>
      <c r="P3958">
        <f t="shared" si="244"/>
        <v>0</v>
      </c>
      <c r="Q3958" s="13" t="s">
        <v>8308</v>
      </c>
      <c r="R3958" s="13" t="s">
        <v>8342</v>
      </c>
      <c r="S3958" s="17">
        <f t="shared" si="246"/>
        <v>42346.736400462964</v>
      </c>
      <c r="T3958" s="17">
        <f t="shared" si="247"/>
        <v>42386.958333333328</v>
      </c>
    </row>
    <row r="3959" spans="1:20" ht="18.75" hidden="1" customHeight="1" x14ac:dyDescent="0.25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5"/>
        <v>0</v>
      </c>
      <c r="P3959">
        <f t="shared" si="244"/>
        <v>0</v>
      </c>
      <c r="Q3959" s="13" t="s">
        <v>8308</v>
      </c>
      <c r="R3959" s="13" t="s">
        <v>8342</v>
      </c>
      <c r="S3959" s="17">
        <f t="shared" si="246"/>
        <v>42380.812627314815</v>
      </c>
      <c r="T3959" s="17">
        <f t="shared" si="247"/>
        <v>42410.812627314815</v>
      </c>
    </row>
    <row r="3960" spans="1:20" ht="18.75" hidden="1" customHeight="1" x14ac:dyDescent="0.25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5"/>
        <v>0</v>
      </c>
      <c r="P3960">
        <f t="shared" si="244"/>
        <v>0</v>
      </c>
      <c r="Q3960" s="13" t="s">
        <v>8308</v>
      </c>
      <c r="R3960" s="13" t="s">
        <v>8342</v>
      </c>
      <c r="S3960" s="17">
        <f t="shared" si="246"/>
        <v>42150.777731481481</v>
      </c>
      <c r="T3960" s="17">
        <f t="shared" si="247"/>
        <v>42180.777731481481</v>
      </c>
    </row>
    <row r="3961" spans="1:20" ht="18.75" hidden="1" customHeight="1" x14ac:dyDescent="0.25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5"/>
        <v>0</v>
      </c>
      <c r="P3961">
        <f t="shared" si="244"/>
        <v>0</v>
      </c>
      <c r="Q3961" s="13" t="s">
        <v>8308</v>
      </c>
      <c r="R3961" s="13" t="s">
        <v>8342</v>
      </c>
      <c r="S3961" s="17">
        <f t="shared" si="246"/>
        <v>42592.836076388892</v>
      </c>
      <c r="T3961" s="17">
        <f t="shared" si="247"/>
        <v>42622.836076388892</v>
      </c>
    </row>
    <row r="3962" spans="1:20" ht="18.75" hidden="1" customHeight="1" x14ac:dyDescent="0.25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5"/>
        <v>0</v>
      </c>
      <c r="P3962">
        <f t="shared" si="244"/>
        <v>0</v>
      </c>
      <c r="Q3962" s="13" t="s">
        <v>8308</v>
      </c>
      <c r="R3962" s="13" t="s">
        <v>8342</v>
      </c>
      <c r="S3962" s="17">
        <f t="shared" si="246"/>
        <v>42669.870173611111</v>
      </c>
      <c r="T3962" s="17">
        <f t="shared" si="247"/>
        <v>42699.911840277782</v>
      </c>
    </row>
    <row r="3963" spans="1:20" ht="18.75" hidden="1" customHeight="1" x14ac:dyDescent="0.25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5"/>
        <v>0</v>
      </c>
      <c r="P3963">
        <f t="shared" ref="P3963:P4026" si="248">IFERROR(D4349/K4349,0)</f>
        <v>0</v>
      </c>
      <c r="Q3963" s="13" t="s">
        <v>8308</v>
      </c>
      <c r="R3963" s="13" t="s">
        <v>8342</v>
      </c>
      <c r="S3963" s="17">
        <f t="shared" si="246"/>
        <v>42213.013078703705</v>
      </c>
      <c r="T3963" s="17">
        <f t="shared" si="247"/>
        <v>42242.013078703705</v>
      </c>
    </row>
    <row r="3964" spans="1:20" ht="18.75" hidden="1" customHeight="1" x14ac:dyDescent="0.25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5"/>
        <v>0</v>
      </c>
      <c r="P3964">
        <f t="shared" si="248"/>
        <v>0</v>
      </c>
      <c r="Q3964" s="13" t="s">
        <v>8308</v>
      </c>
      <c r="R3964" s="13" t="s">
        <v>8342</v>
      </c>
      <c r="S3964" s="17">
        <f t="shared" si="246"/>
        <v>42237.016388888893</v>
      </c>
      <c r="T3964" s="17">
        <f t="shared" si="247"/>
        <v>42282.016388888893</v>
      </c>
    </row>
    <row r="3965" spans="1:20" ht="18.75" hidden="1" customHeight="1" x14ac:dyDescent="0.25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5"/>
        <v>0</v>
      </c>
      <c r="P3965">
        <f t="shared" si="248"/>
        <v>0</v>
      </c>
      <c r="Q3965" s="13" t="s">
        <v>8308</v>
      </c>
      <c r="R3965" s="13" t="s">
        <v>8342</v>
      </c>
      <c r="S3965" s="17">
        <f t="shared" si="246"/>
        <v>41954.838240740741</v>
      </c>
      <c r="T3965" s="17">
        <f t="shared" si="247"/>
        <v>42014.838240740741</v>
      </c>
    </row>
    <row r="3966" spans="1:20" ht="18.75" hidden="1" customHeight="1" x14ac:dyDescent="0.25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5"/>
        <v>0</v>
      </c>
      <c r="P3966">
        <f t="shared" si="248"/>
        <v>0</v>
      </c>
      <c r="Q3966" s="13" t="s">
        <v>8308</v>
      </c>
      <c r="R3966" s="13" t="s">
        <v>8342</v>
      </c>
      <c r="S3966" s="17">
        <f t="shared" si="246"/>
        <v>41968.262314814812</v>
      </c>
      <c r="T3966" s="17">
        <f t="shared" si="247"/>
        <v>42008.262314814812</v>
      </c>
    </row>
    <row r="3967" spans="1:20" ht="18.75" hidden="1" customHeight="1" x14ac:dyDescent="0.25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5"/>
        <v>0</v>
      </c>
      <c r="P3967">
        <f t="shared" si="248"/>
        <v>0</v>
      </c>
      <c r="Q3967" s="13" t="s">
        <v>8308</v>
      </c>
      <c r="R3967" s="13" t="s">
        <v>8342</v>
      </c>
      <c r="S3967" s="17">
        <f t="shared" si="246"/>
        <v>42276.120636574073</v>
      </c>
      <c r="T3967" s="17">
        <f t="shared" si="247"/>
        <v>42306.120636574073</v>
      </c>
    </row>
    <row r="3968" spans="1:20" ht="18.75" hidden="1" customHeight="1" x14ac:dyDescent="0.25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5"/>
        <v>0</v>
      </c>
      <c r="P3968">
        <f t="shared" si="248"/>
        <v>0</v>
      </c>
      <c r="Q3968" s="13" t="s">
        <v>8308</v>
      </c>
      <c r="R3968" s="13" t="s">
        <v>8342</v>
      </c>
      <c r="S3968" s="17">
        <f t="shared" si="246"/>
        <v>42717.121377314819</v>
      </c>
      <c r="T3968" s="17">
        <f t="shared" si="247"/>
        <v>42745.372916666667</v>
      </c>
    </row>
    <row r="3969" spans="1:20" ht="18.75" hidden="1" customHeight="1" x14ac:dyDescent="0.25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5"/>
        <v>0</v>
      </c>
      <c r="P3969">
        <f t="shared" si="248"/>
        <v>0</v>
      </c>
      <c r="Q3969" s="13" t="s">
        <v>8308</v>
      </c>
      <c r="R3969" s="13" t="s">
        <v>8342</v>
      </c>
      <c r="S3969" s="17">
        <f t="shared" si="246"/>
        <v>41976.88490740741</v>
      </c>
      <c r="T3969" s="17">
        <f t="shared" si="247"/>
        <v>42006.88490740741</v>
      </c>
    </row>
    <row r="3970" spans="1:20" ht="18.75" hidden="1" customHeight="1" x14ac:dyDescent="0.25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5"/>
        <v>0</v>
      </c>
      <c r="P3970">
        <f t="shared" si="248"/>
        <v>0</v>
      </c>
      <c r="Q3970" s="13" t="s">
        <v>8308</v>
      </c>
      <c r="R3970" s="13" t="s">
        <v>8342</v>
      </c>
      <c r="S3970" s="17">
        <f t="shared" si="246"/>
        <v>42157.916481481487</v>
      </c>
      <c r="T3970" s="17">
        <f t="shared" si="247"/>
        <v>42187.916481481487</v>
      </c>
    </row>
    <row r="3971" spans="1:20" ht="18.75" hidden="1" customHeight="1" x14ac:dyDescent="0.25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9">ROUND(E3971/D3971,2)</f>
        <v>0</v>
      </c>
      <c r="P3971">
        <f t="shared" si="248"/>
        <v>0</v>
      </c>
      <c r="Q3971" s="13" t="s">
        <v>8308</v>
      </c>
      <c r="R3971" s="13" t="s">
        <v>8342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18.75" hidden="1" customHeight="1" x14ac:dyDescent="0.25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9"/>
        <v>0</v>
      </c>
      <c r="P3972">
        <f t="shared" si="248"/>
        <v>0</v>
      </c>
      <c r="Q3972" s="13" t="s">
        <v>8308</v>
      </c>
      <c r="R3972" s="13" t="s">
        <v>8342</v>
      </c>
      <c r="S3972" s="17">
        <f t="shared" si="250"/>
        <v>42444.268101851849</v>
      </c>
      <c r="T3972" s="17">
        <f t="shared" si="251"/>
        <v>42474.268101851849</v>
      </c>
    </row>
    <row r="3973" spans="1:20" ht="18.75" hidden="1" customHeight="1" x14ac:dyDescent="0.25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9"/>
        <v>0</v>
      </c>
      <c r="P3973">
        <f t="shared" si="248"/>
        <v>0</v>
      </c>
      <c r="Q3973" s="13" t="s">
        <v>8319</v>
      </c>
      <c r="R3973" s="13" t="s">
        <v>8345</v>
      </c>
      <c r="S3973" s="17">
        <f t="shared" si="250"/>
        <v>42342.03943287037</v>
      </c>
      <c r="T3973" s="17">
        <f t="shared" si="251"/>
        <v>42372.03943287037</v>
      </c>
    </row>
    <row r="3974" spans="1:20" ht="18.75" hidden="1" customHeight="1" x14ac:dyDescent="0.25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9"/>
        <v>0</v>
      </c>
      <c r="P3974">
        <f t="shared" si="248"/>
        <v>0</v>
      </c>
      <c r="Q3974" s="13" t="s">
        <v>8319</v>
      </c>
      <c r="R3974" s="13" t="s">
        <v>8345</v>
      </c>
      <c r="S3974" s="17">
        <f t="shared" si="250"/>
        <v>42224.408275462964</v>
      </c>
      <c r="T3974" s="17">
        <f t="shared" si="251"/>
        <v>42254.408275462964</v>
      </c>
    </row>
    <row r="3975" spans="1:20" ht="18.75" hidden="1" customHeight="1" x14ac:dyDescent="0.25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9"/>
        <v>0</v>
      </c>
      <c r="P3975">
        <f t="shared" si="248"/>
        <v>0</v>
      </c>
      <c r="Q3975" s="13" t="s">
        <v>8319</v>
      </c>
      <c r="R3975" s="13" t="s">
        <v>8345</v>
      </c>
      <c r="S3975" s="17">
        <f t="shared" si="250"/>
        <v>42655.736956018518</v>
      </c>
      <c r="T3975" s="17">
        <f t="shared" si="251"/>
        <v>42700.778622685189</v>
      </c>
    </row>
    <row r="3976" spans="1:20" ht="18.75" hidden="1" customHeight="1" x14ac:dyDescent="0.25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9"/>
        <v>0</v>
      </c>
      <c r="P3976">
        <f t="shared" si="248"/>
        <v>0</v>
      </c>
      <c r="Q3976" s="13" t="s">
        <v>8319</v>
      </c>
      <c r="R3976" s="13" t="s">
        <v>8345</v>
      </c>
      <c r="S3976" s="17">
        <f t="shared" si="250"/>
        <v>41831.884108796294</v>
      </c>
      <c r="T3976" s="17">
        <f t="shared" si="251"/>
        <v>41861.884108796294</v>
      </c>
    </row>
    <row r="3977" spans="1:20" ht="18.75" hidden="1" customHeight="1" x14ac:dyDescent="0.25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9"/>
        <v>0</v>
      </c>
      <c r="P3977">
        <f t="shared" si="248"/>
        <v>0</v>
      </c>
      <c r="Q3977" s="13" t="s">
        <v>8319</v>
      </c>
      <c r="R3977" s="13" t="s">
        <v>8345</v>
      </c>
      <c r="S3977" s="17">
        <f t="shared" si="250"/>
        <v>41993.738298611104</v>
      </c>
      <c r="T3977" s="17">
        <f t="shared" si="251"/>
        <v>42053.738298611104</v>
      </c>
    </row>
    <row r="3978" spans="1:20" ht="18.75" hidden="1" customHeight="1" x14ac:dyDescent="0.25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9"/>
        <v>0</v>
      </c>
      <c r="P3978">
        <f t="shared" si="248"/>
        <v>0</v>
      </c>
      <c r="Q3978" s="13" t="s">
        <v>8319</v>
      </c>
      <c r="R3978" s="13" t="s">
        <v>8345</v>
      </c>
      <c r="S3978" s="17">
        <f t="shared" si="250"/>
        <v>42164.170046296291</v>
      </c>
      <c r="T3978" s="17">
        <f t="shared" si="251"/>
        <v>42224.170046296291</v>
      </c>
    </row>
    <row r="3979" spans="1:20" ht="18.75" hidden="1" customHeight="1" x14ac:dyDescent="0.25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9"/>
        <v>0</v>
      </c>
      <c r="P3979">
        <f t="shared" si="248"/>
        <v>0</v>
      </c>
      <c r="Q3979" s="13" t="s">
        <v>8319</v>
      </c>
      <c r="R3979" s="13" t="s">
        <v>8345</v>
      </c>
      <c r="S3979" s="17">
        <f t="shared" si="250"/>
        <v>42397.89980324074</v>
      </c>
      <c r="T3979" s="17">
        <f t="shared" si="251"/>
        <v>42427.89980324074</v>
      </c>
    </row>
    <row r="3980" spans="1:20" ht="18.75" hidden="1" customHeight="1" x14ac:dyDescent="0.25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9"/>
        <v>0</v>
      </c>
      <c r="P3980">
        <f t="shared" si="248"/>
        <v>0</v>
      </c>
      <c r="Q3980" s="13" t="s">
        <v>8319</v>
      </c>
      <c r="R3980" s="13" t="s">
        <v>8345</v>
      </c>
      <c r="S3980" s="17">
        <f t="shared" si="250"/>
        <v>42031.965138888889</v>
      </c>
      <c r="T3980" s="17">
        <f t="shared" si="251"/>
        <v>42080.75</v>
      </c>
    </row>
    <row r="3981" spans="1:20" ht="18.75" hidden="1" customHeight="1" x14ac:dyDescent="0.25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9"/>
        <v>0</v>
      </c>
      <c r="P3981">
        <f t="shared" si="248"/>
        <v>0</v>
      </c>
      <c r="Q3981" s="13" t="s">
        <v>8319</v>
      </c>
      <c r="R3981" s="13" t="s">
        <v>8345</v>
      </c>
      <c r="S3981" s="17">
        <f t="shared" si="250"/>
        <v>42265.818622685183</v>
      </c>
      <c r="T3981" s="17">
        <f t="shared" si="251"/>
        <v>42295.818622685183</v>
      </c>
    </row>
    <row r="3982" spans="1:20" ht="18.75" hidden="1" customHeight="1" x14ac:dyDescent="0.25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9"/>
        <v>0</v>
      </c>
      <c r="P3982">
        <f t="shared" si="248"/>
        <v>0</v>
      </c>
      <c r="Q3982" s="13" t="s">
        <v>8319</v>
      </c>
      <c r="R3982" s="13" t="s">
        <v>8357</v>
      </c>
      <c r="S3982" s="17">
        <f t="shared" si="250"/>
        <v>42498.899398148147</v>
      </c>
      <c r="T3982" s="17">
        <f t="shared" si="251"/>
        <v>42528.879166666666</v>
      </c>
    </row>
    <row r="3983" spans="1:20" ht="18.75" hidden="1" customHeight="1" x14ac:dyDescent="0.25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9"/>
        <v>0</v>
      </c>
      <c r="P3983">
        <f t="shared" si="248"/>
        <v>0</v>
      </c>
      <c r="Q3983" s="13" t="s">
        <v>8319</v>
      </c>
      <c r="R3983" s="13" t="s">
        <v>8357</v>
      </c>
      <c r="S3983" s="17">
        <f t="shared" si="250"/>
        <v>41928.015439814815</v>
      </c>
      <c r="T3983" s="17">
        <f t="shared" si="251"/>
        <v>41958.057106481487</v>
      </c>
    </row>
    <row r="3984" spans="1:20" ht="18.75" hidden="1" customHeight="1" x14ac:dyDescent="0.25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9"/>
        <v>0</v>
      </c>
      <c r="P3984">
        <f t="shared" si="248"/>
        <v>0</v>
      </c>
      <c r="Q3984" s="13" t="s">
        <v>8319</v>
      </c>
      <c r="R3984" s="13" t="s">
        <v>8357</v>
      </c>
      <c r="S3984" s="17">
        <f t="shared" si="250"/>
        <v>42047.05574074074</v>
      </c>
      <c r="T3984" s="17">
        <f t="shared" si="251"/>
        <v>42077.014074074075</v>
      </c>
    </row>
    <row r="3985" spans="1:20" ht="18.75" hidden="1" customHeight="1" x14ac:dyDescent="0.25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9"/>
        <v>0</v>
      </c>
      <c r="P3985">
        <f t="shared" si="248"/>
        <v>0</v>
      </c>
      <c r="Q3985" s="13" t="s">
        <v>8319</v>
      </c>
      <c r="R3985" s="13" t="s">
        <v>8357</v>
      </c>
      <c r="S3985" s="17">
        <f t="shared" si="250"/>
        <v>42105.072962962964</v>
      </c>
      <c r="T3985" s="17">
        <f t="shared" si="251"/>
        <v>42135.072962962964</v>
      </c>
    </row>
    <row r="3986" spans="1:20" ht="18.75" hidden="1" customHeight="1" x14ac:dyDescent="0.25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9"/>
        <v>0</v>
      </c>
      <c r="P3986">
        <f t="shared" si="248"/>
        <v>0</v>
      </c>
      <c r="Q3986" s="13" t="s">
        <v>8319</v>
      </c>
      <c r="R3986" s="13" t="s">
        <v>8357</v>
      </c>
      <c r="S3986" s="17">
        <f t="shared" si="250"/>
        <v>41835.951782407406</v>
      </c>
      <c r="T3986" s="17">
        <f t="shared" si="251"/>
        <v>41865.951782407406</v>
      </c>
    </row>
    <row r="3987" spans="1:20" ht="18.75" hidden="1" customHeight="1" x14ac:dyDescent="0.25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9"/>
        <v>0</v>
      </c>
      <c r="P3987">
        <f t="shared" si="248"/>
        <v>0</v>
      </c>
      <c r="Q3987" s="13" t="s">
        <v>8319</v>
      </c>
      <c r="R3987" s="13" t="s">
        <v>8357</v>
      </c>
      <c r="S3987" s="17">
        <f t="shared" si="250"/>
        <v>42371.446909722217</v>
      </c>
      <c r="T3987" s="17">
        <f t="shared" si="251"/>
        <v>42401.446909722217</v>
      </c>
    </row>
    <row r="3988" spans="1:20" ht="18.75" hidden="1" customHeight="1" x14ac:dyDescent="0.25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9"/>
        <v>0</v>
      </c>
      <c r="P3988">
        <f t="shared" si="248"/>
        <v>0</v>
      </c>
      <c r="Q3988" s="13" t="s">
        <v>8319</v>
      </c>
      <c r="R3988" s="13" t="s">
        <v>8357</v>
      </c>
      <c r="S3988" s="17">
        <f t="shared" si="250"/>
        <v>41971.876863425925</v>
      </c>
      <c r="T3988" s="17">
        <f t="shared" si="251"/>
        <v>41986.876863425925</v>
      </c>
    </row>
    <row r="3989" spans="1:20" ht="18.75" hidden="1" customHeight="1" x14ac:dyDescent="0.25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9"/>
        <v>0</v>
      </c>
      <c r="P3989">
        <f t="shared" si="248"/>
        <v>0</v>
      </c>
      <c r="Q3989" s="13" t="s">
        <v>8319</v>
      </c>
      <c r="R3989" s="13" t="s">
        <v>8357</v>
      </c>
      <c r="S3989" s="17">
        <f t="shared" si="250"/>
        <v>42732.00681712963</v>
      </c>
      <c r="T3989" s="17">
        <f t="shared" si="251"/>
        <v>42792.00681712963</v>
      </c>
    </row>
    <row r="3990" spans="1:20" ht="18.75" hidden="1" customHeight="1" x14ac:dyDescent="0.25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9"/>
        <v>0</v>
      </c>
      <c r="P3990">
        <f t="shared" si="248"/>
        <v>0</v>
      </c>
      <c r="Q3990" s="13" t="s">
        <v>8319</v>
      </c>
      <c r="R3990" s="13" t="s">
        <v>8357</v>
      </c>
      <c r="S3990" s="17">
        <f t="shared" si="250"/>
        <v>41942.653379629628</v>
      </c>
      <c r="T3990" s="17">
        <f t="shared" si="251"/>
        <v>41972.6950462963</v>
      </c>
    </row>
    <row r="3991" spans="1:20" ht="18.75" hidden="1" customHeight="1" x14ac:dyDescent="0.25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9"/>
        <v>0</v>
      </c>
      <c r="P3991">
        <f t="shared" si="248"/>
        <v>0</v>
      </c>
      <c r="Q3991" s="13" t="s">
        <v>8319</v>
      </c>
      <c r="R3991" s="13" t="s">
        <v>8357</v>
      </c>
      <c r="S3991" s="17">
        <f t="shared" si="250"/>
        <v>41926.680879629632</v>
      </c>
      <c r="T3991" s="17">
        <f t="shared" si="251"/>
        <v>41956.722546296296</v>
      </c>
    </row>
    <row r="3992" spans="1:20" ht="18.75" hidden="1" customHeight="1" x14ac:dyDescent="0.25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9"/>
        <v>0</v>
      </c>
      <c r="P3992">
        <f t="shared" si="248"/>
        <v>0</v>
      </c>
      <c r="Q3992" s="13" t="s">
        <v>8319</v>
      </c>
      <c r="R3992" s="13" t="s">
        <v>8357</v>
      </c>
      <c r="S3992" s="17">
        <f t="shared" si="250"/>
        <v>42612.600520833337</v>
      </c>
      <c r="T3992" s="17">
        <f t="shared" si="251"/>
        <v>42658.806249999994</v>
      </c>
    </row>
    <row r="3993" spans="1:20" ht="18.75" hidden="1" customHeight="1" x14ac:dyDescent="0.25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9"/>
        <v>0</v>
      </c>
      <c r="P3993">
        <f t="shared" si="248"/>
        <v>0</v>
      </c>
      <c r="Q3993" s="13" t="s">
        <v>8319</v>
      </c>
      <c r="R3993" s="13" t="s">
        <v>8345</v>
      </c>
      <c r="S3993" s="17">
        <f t="shared" si="250"/>
        <v>42260.528807870374</v>
      </c>
      <c r="T3993" s="17">
        <f t="shared" si="251"/>
        <v>42290.528807870374</v>
      </c>
    </row>
    <row r="3994" spans="1:20" ht="18.75" hidden="1" customHeight="1" x14ac:dyDescent="0.25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9"/>
        <v>0</v>
      </c>
      <c r="P3994">
        <f t="shared" si="248"/>
        <v>0</v>
      </c>
      <c r="Q3994" s="13" t="s">
        <v>8319</v>
      </c>
      <c r="R3994" s="13" t="s">
        <v>8345</v>
      </c>
      <c r="S3994" s="17">
        <f t="shared" si="250"/>
        <v>42155.139479166668</v>
      </c>
      <c r="T3994" s="17">
        <f t="shared" si="251"/>
        <v>42215.139479166668</v>
      </c>
    </row>
    <row r="3995" spans="1:20" ht="18.75" hidden="1" customHeight="1" x14ac:dyDescent="0.25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9"/>
        <v>0</v>
      </c>
      <c r="P3995">
        <f t="shared" si="248"/>
        <v>0</v>
      </c>
      <c r="Q3995" s="13" t="s">
        <v>8319</v>
      </c>
      <c r="R3995" s="13" t="s">
        <v>8345</v>
      </c>
      <c r="S3995" s="17">
        <f t="shared" si="250"/>
        <v>41822.040497685186</v>
      </c>
      <c r="T3995" s="17">
        <f t="shared" si="251"/>
        <v>41852.040497685186</v>
      </c>
    </row>
    <row r="3996" spans="1:20" ht="18.75" hidden="1" customHeight="1" x14ac:dyDescent="0.25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9"/>
        <v>0</v>
      </c>
      <c r="P3996">
        <f t="shared" si="248"/>
        <v>0</v>
      </c>
      <c r="Q3996" s="13" t="s">
        <v>8319</v>
      </c>
      <c r="R3996" s="13" t="s">
        <v>8345</v>
      </c>
      <c r="S3996" s="17">
        <f t="shared" si="250"/>
        <v>41842.980879629627</v>
      </c>
      <c r="T3996" s="17">
        <f t="shared" si="251"/>
        <v>41872.980879629627</v>
      </c>
    </row>
    <row r="3997" spans="1:20" ht="18.75" hidden="1" customHeight="1" x14ac:dyDescent="0.25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9"/>
        <v>0</v>
      </c>
      <c r="P3997">
        <f t="shared" si="248"/>
        <v>0</v>
      </c>
      <c r="Q3997" s="13" t="s">
        <v>8319</v>
      </c>
      <c r="R3997" s="13" t="s">
        <v>8345</v>
      </c>
      <c r="S3997" s="17">
        <f t="shared" si="250"/>
        <v>42077.119409722218</v>
      </c>
      <c r="T3997" s="17">
        <f t="shared" si="251"/>
        <v>42107.119409722218</v>
      </c>
    </row>
    <row r="3998" spans="1:20" ht="18.75" hidden="1" customHeight="1" x14ac:dyDescent="0.25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9"/>
        <v>0</v>
      </c>
      <c r="P3998">
        <f t="shared" si="248"/>
        <v>0</v>
      </c>
      <c r="Q3998" s="13" t="s">
        <v>8319</v>
      </c>
      <c r="R3998" s="13" t="s">
        <v>8345</v>
      </c>
      <c r="S3998" s="17">
        <f t="shared" si="250"/>
        <v>41829.592002314814</v>
      </c>
      <c r="T3998" s="17">
        <f t="shared" si="251"/>
        <v>41874.592002314814</v>
      </c>
    </row>
    <row r="3999" spans="1:20" ht="18.75" hidden="1" customHeight="1" x14ac:dyDescent="0.25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9"/>
        <v>0</v>
      </c>
      <c r="P3999">
        <f t="shared" si="248"/>
        <v>0</v>
      </c>
      <c r="Q3999" s="13" t="s">
        <v>8319</v>
      </c>
      <c r="R3999" s="13" t="s">
        <v>8345</v>
      </c>
      <c r="S3999" s="17">
        <f t="shared" si="250"/>
        <v>42487.825752314813</v>
      </c>
      <c r="T3999" s="17">
        <f t="shared" si="251"/>
        <v>42508.825752314813</v>
      </c>
    </row>
    <row r="4000" spans="1:20" ht="18.75" hidden="1" customHeight="1" x14ac:dyDescent="0.25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9"/>
        <v>0</v>
      </c>
      <c r="P4000">
        <f t="shared" si="248"/>
        <v>0</v>
      </c>
      <c r="Q4000" s="13" t="s">
        <v>8319</v>
      </c>
      <c r="R4000" s="13" t="s">
        <v>8345</v>
      </c>
      <c r="S4000" s="17">
        <f t="shared" si="250"/>
        <v>41986.108726851846</v>
      </c>
      <c r="T4000" s="17">
        <f t="shared" si="251"/>
        <v>42016.108726851846</v>
      </c>
    </row>
    <row r="4001" spans="1:20" ht="18.75" hidden="1" customHeight="1" x14ac:dyDescent="0.25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9"/>
        <v>0</v>
      </c>
      <c r="P4001">
        <f t="shared" si="248"/>
        <v>0</v>
      </c>
      <c r="Q4001" s="13" t="s">
        <v>8319</v>
      </c>
      <c r="R4001" s="13" t="s">
        <v>8345</v>
      </c>
      <c r="S4001" s="17">
        <f t="shared" si="250"/>
        <v>42060.00980324074</v>
      </c>
      <c r="T4001" s="17">
        <f t="shared" si="251"/>
        <v>42104.968136574069</v>
      </c>
    </row>
    <row r="4002" spans="1:20" ht="18.75" hidden="1" customHeight="1" x14ac:dyDescent="0.25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9"/>
        <v>0</v>
      </c>
      <c r="P4002">
        <f t="shared" si="248"/>
        <v>0</v>
      </c>
      <c r="Q4002" s="13" t="s">
        <v>8319</v>
      </c>
      <c r="R4002" s="13" t="s">
        <v>8345</v>
      </c>
      <c r="S4002" s="17">
        <f t="shared" si="250"/>
        <v>41830.820567129631</v>
      </c>
      <c r="T4002" s="17">
        <f t="shared" si="251"/>
        <v>41855.820567129631</v>
      </c>
    </row>
    <row r="4003" spans="1:20" ht="18.75" hidden="1" customHeight="1" x14ac:dyDescent="0.25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9"/>
        <v>0</v>
      </c>
      <c r="P4003">
        <f t="shared" si="248"/>
        <v>0</v>
      </c>
      <c r="Q4003" s="13" t="s">
        <v>8319</v>
      </c>
      <c r="R4003" s="13" t="s">
        <v>8345</v>
      </c>
      <c r="S4003" s="17">
        <f t="shared" si="250"/>
        <v>42238.022905092599</v>
      </c>
      <c r="T4003" s="17">
        <f t="shared" si="251"/>
        <v>42286.708333333328</v>
      </c>
    </row>
    <row r="4004" spans="1:20" ht="18.75" hidden="1" customHeight="1" x14ac:dyDescent="0.25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9"/>
        <v>0</v>
      </c>
      <c r="P4004">
        <f t="shared" si="248"/>
        <v>0</v>
      </c>
      <c r="Q4004" s="13" t="s">
        <v>8319</v>
      </c>
      <c r="R4004" s="13" t="s">
        <v>8345</v>
      </c>
      <c r="S4004" s="17">
        <f t="shared" si="250"/>
        <v>42140.173252314817</v>
      </c>
      <c r="T4004" s="17">
        <f t="shared" si="251"/>
        <v>42170.173252314817</v>
      </c>
    </row>
    <row r="4005" spans="1:20" ht="18.75" hidden="1" customHeight="1" x14ac:dyDescent="0.25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9"/>
        <v>0</v>
      </c>
      <c r="P4005">
        <f t="shared" si="248"/>
        <v>0</v>
      </c>
      <c r="Q4005" s="13" t="s">
        <v>8319</v>
      </c>
      <c r="R4005" s="13" t="s">
        <v>8345</v>
      </c>
      <c r="S4005" s="17">
        <f t="shared" si="250"/>
        <v>42388.589085648149</v>
      </c>
      <c r="T4005" s="17">
        <f t="shared" si="251"/>
        <v>42395.589085648149</v>
      </c>
    </row>
    <row r="4006" spans="1:20" ht="18.75" hidden="1" customHeight="1" x14ac:dyDescent="0.25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9"/>
        <v>0</v>
      </c>
      <c r="P4006">
        <f t="shared" si="248"/>
        <v>0</v>
      </c>
      <c r="Q4006" s="13" t="s">
        <v>8319</v>
      </c>
      <c r="R4006" s="13" t="s">
        <v>8345</v>
      </c>
      <c r="S4006" s="17">
        <f t="shared" si="250"/>
        <v>42089.84520833334</v>
      </c>
      <c r="T4006" s="17">
        <f t="shared" si="251"/>
        <v>42119.84520833334</v>
      </c>
    </row>
    <row r="4007" spans="1:20" ht="18.75" hidden="1" customHeight="1" x14ac:dyDescent="0.25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9"/>
        <v>0</v>
      </c>
      <c r="P4007">
        <f t="shared" si="248"/>
        <v>0</v>
      </c>
      <c r="Q4007" s="13" t="s">
        <v>8308</v>
      </c>
      <c r="R4007" s="13" t="s">
        <v>8315</v>
      </c>
      <c r="S4007" s="17">
        <f t="shared" si="250"/>
        <v>42536.246620370366</v>
      </c>
      <c r="T4007" s="17">
        <f t="shared" si="251"/>
        <v>42566.289583333331</v>
      </c>
    </row>
    <row r="4008" spans="1:20" ht="18.75" hidden="1" customHeight="1" x14ac:dyDescent="0.25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9"/>
        <v>0</v>
      </c>
      <c r="P4008">
        <f t="shared" si="248"/>
        <v>0</v>
      </c>
      <c r="Q4008" s="13" t="s">
        <v>8319</v>
      </c>
      <c r="R4008" s="13" t="s">
        <v>8345</v>
      </c>
      <c r="S4008" s="17">
        <f t="shared" si="250"/>
        <v>41892.974803240737</v>
      </c>
      <c r="T4008" s="17">
        <f t="shared" si="251"/>
        <v>41912.974803240737</v>
      </c>
    </row>
    <row r="4009" spans="1:20" ht="18.75" hidden="1" customHeight="1" x14ac:dyDescent="0.25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9"/>
        <v>0</v>
      </c>
      <c r="P4009">
        <f t="shared" si="248"/>
        <v>0</v>
      </c>
      <c r="Q4009" s="13" t="s">
        <v>8319</v>
      </c>
      <c r="R4009" s="13" t="s">
        <v>8345</v>
      </c>
      <c r="S4009" s="17">
        <f t="shared" si="250"/>
        <v>42154.64025462963</v>
      </c>
      <c r="T4009" s="17">
        <f t="shared" si="251"/>
        <v>42184.64025462963</v>
      </c>
    </row>
    <row r="4010" spans="1:20" ht="18.75" hidden="1" customHeight="1" x14ac:dyDescent="0.25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9"/>
        <v>0</v>
      </c>
      <c r="P4010">
        <f t="shared" si="248"/>
        <v>0</v>
      </c>
      <c r="Q4010" s="13" t="s">
        <v>8319</v>
      </c>
      <c r="R4010" s="13" t="s">
        <v>8345</v>
      </c>
      <c r="S4010" s="17">
        <f t="shared" si="250"/>
        <v>41829.896562499998</v>
      </c>
      <c r="T4010" s="17">
        <f t="shared" si="251"/>
        <v>41859.896562499998</v>
      </c>
    </row>
    <row r="4011" spans="1:20" ht="18.75" hidden="1" customHeight="1" x14ac:dyDescent="0.25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9"/>
        <v>0</v>
      </c>
      <c r="P4011">
        <f t="shared" si="248"/>
        <v>0</v>
      </c>
      <c r="Q4011" s="13" t="s">
        <v>8311</v>
      </c>
      <c r="R4011" s="13" t="s">
        <v>8356</v>
      </c>
      <c r="S4011" s="17">
        <f t="shared" si="250"/>
        <v>42632.328784722224</v>
      </c>
      <c r="T4011" s="17">
        <f t="shared" si="251"/>
        <v>42662.328784722224</v>
      </c>
    </row>
    <row r="4012" spans="1:20" ht="18.75" hidden="1" customHeight="1" x14ac:dyDescent="0.25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9"/>
        <v>0</v>
      </c>
      <c r="P4012">
        <f t="shared" si="248"/>
        <v>0</v>
      </c>
      <c r="Q4012" s="13" t="s">
        <v>8311</v>
      </c>
      <c r="R4012" s="13" t="s">
        <v>8356</v>
      </c>
      <c r="S4012" s="17">
        <f t="shared" si="250"/>
        <v>41078.899826388886</v>
      </c>
      <c r="T4012" s="17">
        <f t="shared" si="251"/>
        <v>41090.833333333336</v>
      </c>
    </row>
    <row r="4013" spans="1:20" ht="18.75" hidden="1" customHeight="1" x14ac:dyDescent="0.25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9"/>
        <v>0</v>
      </c>
      <c r="P4013">
        <f t="shared" si="248"/>
        <v>0</v>
      </c>
      <c r="Q4013" s="13" t="s">
        <v>8311</v>
      </c>
      <c r="R4013" s="13" t="s">
        <v>8356</v>
      </c>
      <c r="S4013" s="17">
        <f t="shared" si="250"/>
        <v>41747.887060185189</v>
      </c>
      <c r="T4013" s="17">
        <f t="shared" si="251"/>
        <v>41807.887060185189</v>
      </c>
    </row>
    <row r="4014" spans="1:20" ht="18.75" hidden="1" customHeight="1" x14ac:dyDescent="0.25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9"/>
        <v>0</v>
      </c>
      <c r="P4014">
        <f t="shared" si="248"/>
        <v>0</v>
      </c>
      <c r="Q4014" s="13" t="s">
        <v>8311</v>
      </c>
      <c r="R4014" s="13" t="s">
        <v>8356</v>
      </c>
      <c r="S4014" s="17">
        <f t="shared" si="250"/>
        <v>41863.636006944449</v>
      </c>
      <c r="T4014" s="17">
        <f t="shared" si="251"/>
        <v>41893.636006944449</v>
      </c>
    </row>
    <row r="4015" spans="1:20" ht="18.75" hidden="1" customHeight="1" x14ac:dyDescent="0.25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9"/>
        <v>0</v>
      </c>
      <c r="P4015">
        <f t="shared" si="248"/>
        <v>0</v>
      </c>
      <c r="Q4015" s="13" t="s">
        <v>8311</v>
      </c>
      <c r="R4015" s="13" t="s">
        <v>8356</v>
      </c>
      <c r="S4015" s="17">
        <f t="shared" si="250"/>
        <v>41415.461319444446</v>
      </c>
      <c r="T4015" s="17">
        <f t="shared" si="251"/>
        <v>41445.461319444446</v>
      </c>
    </row>
    <row r="4016" spans="1:20" ht="18.75" hidden="1" customHeight="1" x14ac:dyDescent="0.25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9"/>
        <v>0</v>
      </c>
      <c r="P4016">
        <f t="shared" si="248"/>
        <v>0</v>
      </c>
      <c r="Q4016" s="13" t="s">
        <v>8311</v>
      </c>
      <c r="R4016" s="13" t="s">
        <v>8356</v>
      </c>
      <c r="S4016" s="17">
        <f t="shared" si="250"/>
        <v>41194.579027777778</v>
      </c>
      <c r="T4016" s="17">
        <f t="shared" si="251"/>
        <v>41210.579027777778</v>
      </c>
    </row>
    <row r="4017" spans="1:20" ht="18.75" hidden="1" customHeight="1" x14ac:dyDescent="0.25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9"/>
        <v>0</v>
      </c>
      <c r="P4017">
        <f t="shared" si="248"/>
        <v>0</v>
      </c>
      <c r="Q4017" s="13" t="s">
        <v>8311</v>
      </c>
      <c r="R4017" s="13" t="s">
        <v>8356</v>
      </c>
      <c r="S4017" s="17">
        <f t="shared" si="250"/>
        <v>41257.531712962962</v>
      </c>
      <c r="T4017" s="17">
        <f t="shared" si="251"/>
        <v>41306.708333333336</v>
      </c>
    </row>
    <row r="4018" spans="1:20" ht="18.75" hidden="1" customHeight="1" x14ac:dyDescent="0.25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9"/>
        <v>0</v>
      </c>
      <c r="P4018">
        <f t="shared" si="248"/>
        <v>0</v>
      </c>
      <c r="Q4018" s="13" t="s">
        <v>8311</v>
      </c>
      <c r="R4018" s="13" t="s">
        <v>8356</v>
      </c>
      <c r="S4018" s="17">
        <f t="shared" si="250"/>
        <v>41537.869143518517</v>
      </c>
      <c r="T4018" s="17">
        <f t="shared" si="251"/>
        <v>41552.869143518517</v>
      </c>
    </row>
    <row r="4019" spans="1:20" ht="18.75" hidden="1" customHeight="1" x14ac:dyDescent="0.25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9"/>
        <v>0</v>
      </c>
      <c r="P4019">
        <f t="shared" si="248"/>
        <v>0</v>
      </c>
      <c r="Q4019" s="13" t="s">
        <v>8311</v>
      </c>
      <c r="R4019" s="13" t="s">
        <v>8356</v>
      </c>
      <c r="S4019" s="17">
        <f t="shared" si="250"/>
        <v>42774.447777777779</v>
      </c>
      <c r="T4019" s="17">
        <f t="shared" si="251"/>
        <v>42804.447777777779</v>
      </c>
    </row>
    <row r="4020" spans="1:20" ht="18.75" hidden="1" customHeight="1" x14ac:dyDescent="0.25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9"/>
        <v>0</v>
      </c>
      <c r="P4020">
        <f t="shared" si="248"/>
        <v>0</v>
      </c>
      <c r="Q4020" s="13" t="s">
        <v>8323</v>
      </c>
      <c r="R4020" s="13" t="s">
        <v>8326</v>
      </c>
      <c r="S4020" s="17">
        <f t="shared" si="250"/>
        <v>41784.952488425923</v>
      </c>
      <c r="T4020" s="17">
        <f t="shared" si="251"/>
        <v>41811.458333333336</v>
      </c>
    </row>
    <row r="4021" spans="1:20" ht="18.75" hidden="1" customHeight="1" x14ac:dyDescent="0.25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9"/>
        <v>0</v>
      </c>
      <c r="P4021">
        <f t="shared" si="248"/>
        <v>0</v>
      </c>
      <c r="Q4021" s="13" t="s">
        <v>8323</v>
      </c>
      <c r="R4021" s="13" t="s">
        <v>8326</v>
      </c>
      <c r="S4021" s="17">
        <f t="shared" si="250"/>
        <v>42492.737847222219</v>
      </c>
      <c r="T4021" s="17">
        <f t="shared" si="251"/>
        <v>42534.166666666672</v>
      </c>
    </row>
    <row r="4022" spans="1:20" ht="18.75" hidden="1" customHeight="1" x14ac:dyDescent="0.25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9"/>
        <v>0</v>
      </c>
      <c r="P4022">
        <f t="shared" si="248"/>
        <v>0</v>
      </c>
      <c r="Q4022" s="13" t="s">
        <v>8323</v>
      </c>
      <c r="R4022" s="13" t="s">
        <v>8326</v>
      </c>
      <c r="S4022" s="17">
        <f t="shared" si="250"/>
        <v>42108.692060185189</v>
      </c>
      <c r="T4022" s="17">
        <f t="shared" si="251"/>
        <v>42153.692060185189</v>
      </c>
    </row>
    <row r="4023" spans="1:20" ht="18.75" hidden="1" customHeight="1" x14ac:dyDescent="0.25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9"/>
        <v>0</v>
      </c>
      <c r="P4023">
        <f t="shared" si="248"/>
        <v>0</v>
      </c>
      <c r="Q4023" s="13" t="s">
        <v>8323</v>
      </c>
      <c r="R4023" s="13" t="s">
        <v>8326</v>
      </c>
      <c r="S4023" s="17">
        <f t="shared" si="250"/>
        <v>42453.806307870371</v>
      </c>
      <c r="T4023" s="17">
        <f t="shared" si="251"/>
        <v>42513.806307870371</v>
      </c>
    </row>
    <row r="4024" spans="1:20" ht="18.75" hidden="1" customHeight="1" x14ac:dyDescent="0.25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9"/>
        <v>0</v>
      </c>
      <c r="P4024">
        <f t="shared" si="248"/>
        <v>0</v>
      </c>
      <c r="Q4024" s="13" t="s">
        <v>8323</v>
      </c>
      <c r="R4024" s="13" t="s">
        <v>8326</v>
      </c>
      <c r="S4024" s="17">
        <f t="shared" si="250"/>
        <v>42390.002650462964</v>
      </c>
      <c r="T4024" s="17">
        <f t="shared" si="251"/>
        <v>42398.970138888893</v>
      </c>
    </row>
    <row r="4025" spans="1:20" ht="18.75" hidden="1" customHeight="1" x14ac:dyDescent="0.25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9"/>
        <v>0</v>
      </c>
      <c r="P4025">
        <f t="shared" si="248"/>
        <v>0</v>
      </c>
      <c r="Q4025" s="13" t="s">
        <v>8323</v>
      </c>
      <c r="R4025" s="13" t="s">
        <v>8326</v>
      </c>
      <c r="S4025" s="17">
        <f t="shared" si="250"/>
        <v>41836.190937499996</v>
      </c>
      <c r="T4025" s="17">
        <f t="shared" si="251"/>
        <v>41896.190937499996</v>
      </c>
    </row>
    <row r="4026" spans="1:20" ht="18.75" hidden="1" customHeight="1" x14ac:dyDescent="0.25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9"/>
        <v>0</v>
      </c>
      <c r="P4026">
        <f t="shared" si="248"/>
        <v>0</v>
      </c>
      <c r="Q4026" s="13" t="s">
        <v>8323</v>
      </c>
      <c r="R4026" s="13" t="s">
        <v>8326</v>
      </c>
      <c r="S4026" s="17">
        <f t="shared" si="250"/>
        <v>41954.545081018514</v>
      </c>
      <c r="T4026" s="17">
        <f t="shared" si="251"/>
        <v>41978.477777777778</v>
      </c>
    </row>
    <row r="4027" spans="1:20" ht="18.75" hidden="1" customHeight="1" x14ac:dyDescent="0.25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9"/>
        <v>0</v>
      </c>
      <c r="P4027">
        <f t="shared" ref="P4027:P4090" si="252">IFERROR(D4413/K4413,0)</f>
        <v>0</v>
      </c>
      <c r="Q4027" s="13" t="s">
        <v>8323</v>
      </c>
      <c r="R4027" s="13" t="s">
        <v>8326</v>
      </c>
      <c r="S4027" s="17">
        <f t="shared" si="250"/>
        <v>41950.114108796297</v>
      </c>
      <c r="T4027" s="17">
        <f t="shared" si="251"/>
        <v>42010.114108796297</v>
      </c>
    </row>
    <row r="4028" spans="1:20" ht="18.75" hidden="1" customHeight="1" x14ac:dyDescent="0.25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9"/>
        <v>0</v>
      </c>
      <c r="P4028">
        <f t="shared" si="252"/>
        <v>0</v>
      </c>
      <c r="Q4028" s="13" t="s">
        <v>8323</v>
      </c>
      <c r="R4028" s="13" t="s">
        <v>8326</v>
      </c>
      <c r="S4028" s="17">
        <f t="shared" si="250"/>
        <v>42115.11618055556</v>
      </c>
      <c r="T4028" s="17">
        <f t="shared" si="251"/>
        <v>42175.11618055556</v>
      </c>
    </row>
    <row r="4029" spans="1:20" ht="18.75" hidden="1" customHeight="1" x14ac:dyDescent="0.25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9"/>
        <v>0</v>
      </c>
      <c r="P4029">
        <f t="shared" si="252"/>
        <v>0</v>
      </c>
      <c r="Q4029" s="13" t="s">
        <v>8323</v>
      </c>
      <c r="R4029" s="13" t="s">
        <v>8326</v>
      </c>
      <c r="S4029" s="17">
        <f t="shared" si="250"/>
        <v>42171.743969907402</v>
      </c>
      <c r="T4029" s="17">
        <f t="shared" si="251"/>
        <v>42201.743969907402</v>
      </c>
    </row>
    <row r="4030" spans="1:20" ht="18.75" hidden="1" customHeight="1" x14ac:dyDescent="0.25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9"/>
        <v>0</v>
      </c>
      <c r="P4030">
        <f t="shared" si="252"/>
        <v>0</v>
      </c>
      <c r="Q4030" s="13" t="s">
        <v>8323</v>
      </c>
      <c r="R4030" s="13" t="s">
        <v>8326</v>
      </c>
      <c r="S4030" s="17">
        <f t="shared" si="250"/>
        <v>41916.597638888888</v>
      </c>
      <c r="T4030" s="17">
        <f t="shared" si="251"/>
        <v>41976.639305555553</v>
      </c>
    </row>
    <row r="4031" spans="1:20" ht="18.75" hidden="1" customHeight="1" x14ac:dyDescent="0.25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9"/>
        <v>0</v>
      </c>
      <c r="P4031">
        <f t="shared" si="252"/>
        <v>0</v>
      </c>
      <c r="Q4031" s="13" t="s">
        <v>8323</v>
      </c>
      <c r="R4031" s="13" t="s">
        <v>8326</v>
      </c>
      <c r="S4031" s="17">
        <f t="shared" si="250"/>
        <v>41922.535185185188</v>
      </c>
      <c r="T4031" s="17">
        <f t="shared" si="251"/>
        <v>41930.207638888889</v>
      </c>
    </row>
    <row r="4032" spans="1:20" ht="18.75" hidden="1" customHeight="1" x14ac:dyDescent="0.25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9"/>
        <v>0</v>
      </c>
      <c r="P4032">
        <f t="shared" si="252"/>
        <v>0</v>
      </c>
      <c r="Q4032" s="13" t="s">
        <v>8323</v>
      </c>
      <c r="R4032" s="13" t="s">
        <v>8326</v>
      </c>
      <c r="S4032" s="17">
        <f t="shared" si="250"/>
        <v>42037.986284722225</v>
      </c>
      <c r="T4032" s="17">
        <f t="shared" si="251"/>
        <v>42097.944618055553</v>
      </c>
    </row>
    <row r="4033" spans="1:20" ht="18.75" hidden="1" customHeight="1" x14ac:dyDescent="0.25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9"/>
        <v>0</v>
      </c>
      <c r="P4033">
        <f t="shared" si="252"/>
        <v>0</v>
      </c>
      <c r="Q4033" s="13" t="s">
        <v>8323</v>
      </c>
      <c r="R4033" s="13" t="s">
        <v>8326</v>
      </c>
      <c r="S4033" s="17">
        <f t="shared" si="250"/>
        <v>42515.078217592592</v>
      </c>
      <c r="T4033" s="17">
        <f t="shared" si="251"/>
        <v>42575.078217592592</v>
      </c>
    </row>
    <row r="4034" spans="1:20" ht="18.75" hidden="1" customHeight="1" x14ac:dyDescent="0.25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9"/>
        <v>0</v>
      </c>
      <c r="P4034">
        <f t="shared" si="252"/>
        <v>0</v>
      </c>
      <c r="Q4034" s="13" t="s">
        <v>8323</v>
      </c>
      <c r="R4034" s="13" t="s">
        <v>8324</v>
      </c>
      <c r="S4034" s="17">
        <f t="shared" si="250"/>
        <v>42077.129398148143</v>
      </c>
      <c r="T4034" s="17">
        <f t="shared" si="251"/>
        <v>42107.129398148143</v>
      </c>
    </row>
    <row r="4035" spans="1:20" ht="18.75" hidden="1" customHeight="1" x14ac:dyDescent="0.25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3">ROUND(E4035/D4035,2)</f>
        <v>0</v>
      </c>
      <c r="P4035">
        <f t="shared" si="252"/>
        <v>0</v>
      </c>
      <c r="Q4035" s="13" t="s">
        <v>8323</v>
      </c>
      <c r="R4035" s="13" t="s">
        <v>8324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18.75" hidden="1" customHeight="1" x14ac:dyDescent="0.25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3"/>
        <v>0</v>
      </c>
      <c r="P4036">
        <f t="shared" si="252"/>
        <v>0</v>
      </c>
      <c r="Q4036" s="13" t="s">
        <v>8323</v>
      </c>
      <c r="R4036" s="13" t="s">
        <v>8324</v>
      </c>
      <c r="S4036" s="17">
        <f t="shared" si="254"/>
        <v>42362.36518518519</v>
      </c>
      <c r="T4036" s="17">
        <f t="shared" si="255"/>
        <v>42392.36518518519</v>
      </c>
    </row>
    <row r="4037" spans="1:20" ht="18.75" hidden="1" customHeight="1" x14ac:dyDescent="0.25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3"/>
        <v>0</v>
      </c>
      <c r="P4037">
        <f t="shared" si="252"/>
        <v>0</v>
      </c>
      <c r="Q4037" s="13" t="s">
        <v>8323</v>
      </c>
      <c r="R4037" s="13" t="s">
        <v>8324</v>
      </c>
      <c r="S4037" s="17">
        <f t="shared" si="254"/>
        <v>42790.583368055552</v>
      </c>
      <c r="T4037" s="17">
        <f t="shared" si="255"/>
        <v>42810.541701388895</v>
      </c>
    </row>
    <row r="4038" spans="1:20" ht="18.75" hidden="1" customHeight="1" x14ac:dyDescent="0.25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3"/>
        <v>0</v>
      </c>
      <c r="P4038">
        <f t="shared" si="252"/>
        <v>0</v>
      </c>
      <c r="Q4038" s="13" t="s">
        <v>8323</v>
      </c>
      <c r="R4038" s="13" t="s">
        <v>8324</v>
      </c>
      <c r="S4038" s="17">
        <f t="shared" si="254"/>
        <v>42438.779131944444</v>
      </c>
      <c r="T4038" s="17">
        <f t="shared" si="255"/>
        <v>42498.73746527778</v>
      </c>
    </row>
    <row r="4039" spans="1:20" ht="18.75" hidden="1" customHeight="1" x14ac:dyDescent="0.25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3"/>
        <v>0</v>
      </c>
      <c r="P4039">
        <f t="shared" si="252"/>
        <v>0</v>
      </c>
      <c r="Q4039" s="13" t="s">
        <v>8323</v>
      </c>
      <c r="R4039" s="13" t="s">
        <v>8324</v>
      </c>
      <c r="S4039" s="17">
        <f t="shared" si="254"/>
        <v>42498.008391203708</v>
      </c>
      <c r="T4039" s="17">
        <f t="shared" si="255"/>
        <v>42528.008391203708</v>
      </c>
    </row>
    <row r="4040" spans="1:20" ht="18.75" hidden="1" customHeight="1" x14ac:dyDescent="0.25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3"/>
        <v>0</v>
      </c>
      <c r="P4040">
        <f t="shared" si="252"/>
        <v>0</v>
      </c>
      <c r="Q4040" s="13" t="s">
        <v>8323</v>
      </c>
      <c r="R4040" s="13" t="s">
        <v>8324</v>
      </c>
      <c r="S4040" s="17">
        <f t="shared" si="254"/>
        <v>41863.757210648146</v>
      </c>
      <c r="T4040" s="17">
        <f t="shared" si="255"/>
        <v>41893.757210648146</v>
      </c>
    </row>
    <row r="4041" spans="1:20" ht="18.75" hidden="1" customHeight="1" x14ac:dyDescent="0.25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3"/>
        <v>0</v>
      </c>
      <c r="P4041">
        <f t="shared" si="252"/>
        <v>0</v>
      </c>
      <c r="Q4041" s="13" t="s">
        <v>8323</v>
      </c>
      <c r="R4041" s="13" t="s">
        <v>8324</v>
      </c>
      <c r="S4041" s="17">
        <f t="shared" si="254"/>
        <v>42027.832800925928</v>
      </c>
      <c r="T4041" s="17">
        <f t="shared" si="255"/>
        <v>42065.044444444444</v>
      </c>
    </row>
    <row r="4042" spans="1:20" ht="18.75" hidden="1" customHeight="1" x14ac:dyDescent="0.25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3"/>
        <v>0</v>
      </c>
      <c r="P4042">
        <f t="shared" si="252"/>
        <v>0</v>
      </c>
      <c r="Q4042" s="13" t="s">
        <v>8323</v>
      </c>
      <c r="R4042" s="13" t="s">
        <v>8324</v>
      </c>
      <c r="S4042" s="17">
        <f t="shared" si="254"/>
        <v>41851.636388888888</v>
      </c>
      <c r="T4042" s="17">
        <f t="shared" si="255"/>
        <v>41911.636388888888</v>
      </c>
    </row>
    <row r="4043" spans="1:20" ht="18.75" hidden="1" customHeight="1" x14ac:dyDescent="0.25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3"/>
        <v>0</v>
      </c>
      <c r="P4043">
        <f t="shared" si="252"/>
        <v>0</v>
      </c>
      <c r="Q4043" s="13" t="s">
        <v>8323</v>
      </c>
      <c r="R4043" s="13" t="s">
        <v>8324</v>
      </c>
      <c r="S4043" s="17">
        <f t="shared" si="254"/>
        <v>42433.650590277779</v>
      </c>
      <c r="T4043" s="17">
        <f t="shared" si="255"/>
        <v>42463.608923611115</v>
      </c>
    </row>
    <row r="4044" spans="1:20" ht="18.75" hidden="1" customHeight="1" x14ac:dyDescent="0.25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3"/>
        <v>0</v>
      </c>
      <c r="P4044">
        <f t="shared" si="252"/>
        <v>0</v>
      </c>
      <c r="Q4044" s="13" t="s">
        <v>8323</v>
      </c>
      <c r="R4044" s="13" t="s">
        <v>8324</v>
      </c>
      <c r="S4044" s="17">
        <f t="shared" si="254"/>
        <v>41834.784120370372</v>
      </c>
      <c r="T4044" s="17">
        <f t="shared" si="255"/>
        <v>41864.784120370372</v>
      </c>
    </row>
    <row r="4045" spans="1:20" ht="18.75" hidden="1" customHeight="1" x14ac:dyDescent="0.25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3"/>
        <v>0</v>
      </c>
      <c r="P4045">
        <f t="shared" si="252"/>
        <v>0</v>
      </c>
      <c r="Q4045" s="13" t="s">
        <v>8323</v>
      </c>
      <c r="R4045" s="13" t="s">
        <v>8324</v>
      </c>
      <c r="S4045" s="17">
        <f t="shared" si="254"/>
        <v>42293.922986111109</v>
      </c>
      <c r="T4045" s="17">
        <f t="shared" si="255"/>
        <v>42323.96465277778</v>
      </c>
    </row>
    <row r="4046" spans="1:20" ht="18.75" hidden="1" customHeight="1" x14ac:dyDescent="0.25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3"/>
        <v>0</v>
      </c>
      <c r="P4046">
        <f t="shared" si="252"/>
        <v>0</v>
      </c>
      <c r="Q4046" s="13" t="s">
        <v>8323</v>
      </c>
      <c r="R4046" s="13" t="s">
        <v>8324</v>
      </c>
      <c r="S4046" s="17">
        <f t="shared" si="254"/>
        <v>41843.632523148146</v>
      </c>
      <c r="T4046" s="17">
        <f t="shared" si="255"/>
        <v>41903.632523148146</v>
      </c>
    </row>
    <row r="4047" spans="1:20" ht="18.75" hidden="1" customHeight="1" x14ac:dyDescent="0.25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3"/>
        <v>0</v>
      </c>
      <c r="P4047">
        <f t="shared" si="252"/>
        <v>0</v>
      </c>
      <c r="Q4047" s="13" t="s">
        <v>8323</v>
      </c>
      <c r="R4047" s="13" t="s">
        <v>8324</v>
      </c>
      <c r="S4047" s="17">
        <f t="shared" si="254"/>
        <v>42346.20685185185</v>
      </c>
      <c r="T4047" s="17">
        <f t="shared" si="255"/>
        <v>42376.20685185185</v>
      </c>
    </row>
    <row r="4048" spans="1:20" ht="18.75" hidden="1" customHeight="1" x14ac:dyDescent="0.25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3"/>
        <v>0</v>
      </c>
      <c r="P4048">
        <f t="shared" si="252"/>
        <v>0</v>
      </c>
      <c r="Q4048" s="13" t="s">
        <v>8323</v>
      </c>
      <c r="R4048" s="13" t="s">
        <v>8324</v>
      </c>
      <c r="S4048" s="17">
        <f t="shared" si="254"/>
        <v>42034.856817129628</v>
      </c>
      <c r="T4048" s="17">
        <f t="shared" si="255"/>
        <v>42064.856817129628</v>
      </c>
    </row>
    <row r="4049" spans="1:20" ht="18.75" hidden="1" customHeight="1" x14ac:dyDescent="0.25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3"/>
        <v>0</v>
      </c>
      <c r="P4049">
        <f t="shared" si="252"/>
        <v>0</v>
      </c>
      <c r="Q4049" s="13" t="s">
        <v>8323</v>
      </c>
      <c r="R4049" s="13" t="s">
        <v>8326</v>
      </c>
      <c r="S4049" s="17">
        <f t="shared" si="254"/>
        <v>42809.645914351851</v>
      </c>
      <c r="T4049" s="17">
        <f t="shared" si="255"/>
        <v>42828.645914351851</v>
      </c>
    </row>
    <row r="4050" spans="1:20" ht="18.75" hidden="1" customHeight="1" x14ac:dyDescent="0.25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3"/>
        <v>0</v>
      </c>
      <c r="P4050">
        <f t="shared" si="252"/>
        <v>0</v>
      </c>
      <c r="Q4050" s="13" t="s">
        <v>8323</v>
      </c>
      <c r="R4050" s="13" t="s">
        <v>8326</v>
      </c>
      <c r="S4050" s="17">
        <f t="shared" si="254"/>
        <v>42808.358287037037</v>
      </c>
      <c r="T4050" s="17">
        <f t="shared" si="255"/>
        <v>42834.358287037037</v>
      </c>
    </row>
    <row r="4051" spans="1:20" ht="18.75" hidden="1" customHeight="1" x14ac:dyDescent="0.25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3"/>
        <v>0</v>
      </c>
      <c r="P4051">
        <f t="shared" si="252"/>
        <v>0</v>
      </c>
      <c r="Q4051" s="13" t="s">
        <v>8323</v>
      </c>
      <c r="R4051" s="13" t="s">
        <v>8326</v>
      </c>
      <c r="S4051" s="17">
        <f t="shared" si="254"/>
        <v>42762.040902777779</v>
      </c>
      <c r="T4051" s="17">
        <f t="shared" si="255"/>
        <v>42821.999236111107</v>
      </c>
    </row>
    <row r="4052" spans="1:20" ht="18.75" hidden="1" customHeight="1" x14ac:dyDescent="0.25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3"/>
        <v>0</v>
      </c>
      <c r="P4052">
        <f t="shared" si="252"/>
        <v>0</v>
      </c>
      <c r="Q4052" s="13" t="s">
        <v>8323</v>
      </c>
      <c r="R4052" s="13" t="s">
        <v>8335</v>
      </c>
      <c r="S4052" s="17">
        <f t="shared" si="254"/>
        <v>42683.151331018518</v>
      </c>
      <c r="T4052" s="17">
        <f t="shared" si="255"/>
        <v>42713.192997685182</v>
      </c>
    </row>
    <row r="4053" spans="1:20" ht="18.75" hidden="1" customHeight="1" x14ac:dyDescent="0.25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3"/>
        <v>0</v>
      </c>
      <c r="P4053">
        <f t="shared" si="252"/>
        <v>0</v>
      </c>
      <c r="Q4053" s="13" t="s">
        <v>8323</v>
      </c>
      <c r="R4053" s="13" t="s">
        <v>8335</v>
      </c>
      <c r="S4053" s="17">
        <f t="shared" si="254"/>
        <v>42182.062476851846</v>
      </c>
      <c r="T4053" s="17">
        <f t="shared" si="255"/>
        <v>42212.062476851846</v>
      </c>
    </row>
    <row r="4054" spans="1:20" ht="18.75" hidden="1" customHeight="1" x14ac:dyDescent="0.25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3"/>
        <v>0</v>
      </c>
      <c r="P4054">
        <f t="shared" si="252"/>
        <v>0</v>
      </c>
      <c r="Q4054" s="13" t="s">
        <v>8323</v>
      </c>
      <c r="R4054" s="13" t="s">
        <v>8335</v>
      </c>
      <c r="S4054" s="17">
        <f t="shared" si="254"/>
        <v>42172.686099537037</v>
      </c>
      <c r="T4054" s="17">
        <f t="shared" si="255"/>
        <v>42202.676388888889</v>
      </c>
    </row>
    <row r="4055" spans="1:20" ht="18.75" hidden="1" customHeight="1" x14ac:dyDescent="0.25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3"/>
        <v>0</v>
      </c>
      <c r="P4055">
        <f t="shared" si="252"/>
        <v>0</v>
      </c>
      <c r="Q4055" s="13" t="s">
        <v>8323</v>
      </c>
      <c r="R4055" s="13" t="s">
        <v>8335</v>
      </c>
      <c r="S4055" s="17">
        <f t="shared" si="254"/>
        <v>42236.276053240741</v>
      </c>
      <c r="T4055" s="17">
        <f t="shared" si="255"/>
        <v>42266.276053240741</v>
      </c>
    </row>
    <row r="4056" spans="1:20" ht="18.75" hidden="1" customHeight="1" x14ac:dyDescent="0.25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3"/>
        <v>0</v>
      </c>
      <c r="P4056">
        <f t="shared" si="252"/>
        <v>0</v>
      </c>
      <c r="Q4056" s="13" t="s">
        <v>8323</v>
      </c>
      <c r="R4056" s="13" t="s">
        <v>8335</v>
      </c>
      <c r="S4056" s="17">
        <f t="shared" si="254"/>
        <v>42291.833287037036</v>
      </c>
      <c r="T4056" s="17">
        <f t="shared" si="255"/>
        <v>42351.874953703707</v>
      </c>
    </row>
    <row r="4057" spans="1:20" ht="18.75" hidden="1" customHeight="1" x14ac:dyDescent="0.25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3"/>
        <v>0</v>
      </c>
      <c r="P4057">
        <f t="shared" si="252"/>
        <v>0</v>
      </c>
      <c r="Q4057" s="13" t="s">
        <v>8323</v>
      </c>
      <c r="R4057" s="13" t="s">
        <v>8335</v>
      </c>
      <c r="S4057" s="17">
        <f t="shared" si="254"/>
        <v>42226.694780092599</v>
      </c>
      <c r="T4057" s="17">
        <f t="shared" si="255"/>
        <v>42261.694780092599</v>
      </c>
    </row>
    <row r="4058" spans="1:20" ht="18.75" hidden="1" customHeight="1" x14ac:dyDescent="0.25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3"/>
        <v>0</v>
      </c>
      <c r="P4058">
        <f t="shared" si="252"/>
        <v>0</v>
      </c>
      <c r="Q4058" s="13" t="s">
        <v>8323</v>
      </c>
      <c r="R4058" s="13" t="s">
        <v>8335</v>
      </c>
      <c r="S4058" s="17">
        <f t="shared" si="254"/>
        <v>41899.627071759263</v>
      </c>
      <c r="T4058" s="17">
        <f t="shared" si="255"/>
        <v>41917.208333333336</v>
      </c>
    </row>
    <row r="4059" spans="1:20" ht="18.75" hidden="1" customHeight="1" x14ac:dyDescent="0.25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3"/>
        <v>0</v>
      </c>
      <c r="P4059">
        <f t="shared" si="252"/>
        <v>0</v>
      </c>
      <c r="Q4059" s="13" t="s">
        <v>8323</v>
      </c>
      <c r="R4059" s="13" t="s">
        <v>8335</v>
      </c>
      <c r="S4059" s="17">
        <f t="shared" si="254"/>
        <v>42285.143969907411</v>
      </c>
      <c r="T4059" s="17">
        <f t="shared" si="255"/>
        <v>42325.185636574075</v>
      </c>
    </row>
    <row r="4060" spans="1:20" ht="18.75" hidden="1" customHeight="1" x14ac:dyDescent="0.25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3"/>
        <v>0</v>
      </c>
      <c r="P4060">
        <f t="shared" si="252"/>
        <v>0</v>
      </c>
      <c r="Q4060" s="13" t="s">
        <v>8323</v>
      </c>
      <c r="R4060" s="13" t="s">
        <v>8326</v>
      </c>
      <c r="S4060" s="17">
        <f t="shared" si="254"/>
        <v>42103.024398148147</v>
      </c>
      <c r="T4060" s="17">
        <f t="shared" si="255"/>
        <v>42112.9375</v>
      </c>
    </row>
    <row r="4061" spans="1:20" ht="18.75" hidden="1" customHeight="1" x14ac:dyDescent="0.25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3"/>
        <v>0</v>
      </c>
      <c r="P4061">
        <f t="shared" si="252"/>
        <v>0</v>
      </c>
      <c r="Q4061" s="13" t="s">
        <v>8323</v>
      </c>
      <c r="R4061" s="13" t="s">
        <v>8326</v>
      </c>
      <c r="S4061" s="17">
        <f t="shared" si="254"/>
        <v>42325.920717592591</v>
      </c>
      <c r="T4061" s="17">
        <f t="shared" si="255"/>
        <v>42355.920717592591</v>
      </c>
    </row>
    <row r="4062" spans="1:20" ht="18.75" hidden="1" customHeight="1" x14ac:dyDescent="0.25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3"/>
        <v>0</v>
      </c>
      <c r="P4062">
        <f t="shared" si="252"/>
        <v>0</v>
      </c>
      <c r="Q4062" s="13" t="s">
        <v>8323</v>
      </c>
      <c r="R4062" s="13" t="s">
        <v>8326</v>
      </c>
      <c r="S4062" s="17">
        <f t="shared" si="254"/>
        <v>41793.710231481484</v>
      </c>
      <c r="T4062" s="17">
        <f t="shared" si="255"/>
        <v>41823.710231481484</v>
      </c>
    </row>
    <row r="4063" spans="1:20" ht="18.75" hidden="1" customHeight="1" x14ac:dyDescent="0.25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3"/>
        <v>0</v>
      </c>
      <c r="P4063">
        <f t="shared" si="252"/>
        <v>0</v>
      </c>
      <c r="Q4063" s="13" t="s">
        <v>8323</v>
      </c>
      <c r="R4063" s="13" t="s">
        <v>8326</v>
      </c>
      <c r="S4063" s="17">
        <f t="shared" si="254"/>
        <v>41793.814259259263</v>
      </c>
      <c r="T4063" s="17">
        <f t="shared" si="255"/>
        <v>41825.165972222225</v>
      </c>
    </row>
    <row r="4064" spans="1:20" ht="18.75" hidden="1" customHeight="1" x14ac:dyDescent="0.25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3"/>
        <v>0</v>
      </c>
      <c r="P4064">
        <f t="shared" si="252"/>
        <v>0</v>
      </c>
      <c r="Q4064" s="13" t="s">
        <v>8323</v>
      </c>
      <c r="R4064" s="13" t="s">
        <v>8335</v>
      </c>
      <c r="S4064" s="17">
        <f t="shared" si="254"/>
        <v>42666.666932870372</v>
      </c>
      <c r="T4064" s="17">
        <f t="shared" si="255"/>
        <v>42696.708599537036</v>
      </c>
    </row>
    <row r="4065" spans="1:20" ht="18.75" hidden="1" customHeight="1" x14ac:dyDescent="0.25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3"/>
        <v>0</v>
      </c>
      <c r="P4065">
        <f t="shared" si="252"/>
        <v>0</v>
      </c>
      <c r="Q4065" s="13" t="s">
        <v>8323</v>
      </c>
      <c r="R4065" s="13" t="s">
        <v>8335</v>
      </c>
      <c r="S4065" s="17">
        <f t="shared" si="254"/>
        <v>41766.692037037035</v>
      </c>
      <c r="T4065" s="17">
        <f t="shared" si="255"/>
        <v>41826.692037037035</v>
      </c>
    </row>
    <row r="4066" spans="1:20" ht="18.75" hidden="1" customHeight="1" x14ac:dyDescent="0.25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3"/>
        <v>0</v>
      </c>
      <c r="P4066">
        <f t="shared" si="252"/>
        <v>0</v>
      </c>
      <c r="Q4066" s="13" t="s">
        <v>8323</v>
      </c>
      <c r="R4066" s="13" t="s">
        <v>8335</v>
      </c>
      <c r="S4066" s="17">
        <f t="shared" si="254"/>
        <v>42269.126226851848</v>
      </c>
      <c r="T4066" s="17">
        <f t="shared" si="255"/>
        <v>42299.126226851848</v>
      </c>
    </row>
    <row r="4067" spans="1:20" ht="18.75" hidden="1" customHeight="1" x14ac:dyDescent="0.25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3"/>
        <v>0</v>
      </c>
      <c r="P4067">
        <f t="shared" si="252"/>
        <v>0</v>
      </c>
      <c r="Q4067" s="13" t="s">
        <v>8323</v>
      </c>
      <c r="R4067" s="13" t="s">
        <v>8335</v>
      </c>
      <c r="S4067" s="17">
        <f t="shared" si="254"/>
        <v>42527.00953703704</v>
      </c>
      <c r="T4067" s="17">
        <f t="shared" si="255"/>
        <v>42582.291666666672</v>
      </c>
    </row>
    <row r="4068" spans="1:20" ht="18.75" hidden="1" customHeight="1" x14ac:dyDescent="0.25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3"/>
        <v>0</v>
      </c>
      <c r="P4068">
        <f t="shared" si="252"/>
        <v>0</v>
      </c>
      <c r="Q4068" s="13" t="s">
        <v>8323</v>
      </c>
      <c r="R4068" s="13" t="s">
        <v>8326</v>
      </c>
      <c r="S4068" s="17">
        <f t="shared" si="254"/>
        <v>42253.633159722223</v>
      </c>
      <c r="T4068" s="17">
        <f t="shared" si="255"/>
        <v>42313.674826388888</v>
      </c>
    </row>
    <row r="4069" spans="1:20" ht="18.75" hidden="1" customHeight="1" x14ac:dyDescent="0.25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3"/>
        <v>0</v>
      </c>
      <c r="P4069">
        <f t="shared" si="252"/>
        <v>0</v>
      </c>
      <c r="Q4069" s="13" t="s">
        <v>8323</v>
      </c>
      <c r="R4069" s="13" t="s">
        <v>8335</v>
      </c>
      <c r="S4069" s="17">
        <f t="shared" si="254"/>
        <v>42180.145787037036</v>
      </c>
      <c r="T4069" s="17">
        <f t="shared" si="255"/>
        <v>42230.145787037036</v>
      </c>
    </row>
    <row r="4070" spans="1:20" ht="18.75" hidden="1" customHeight="1" x14ac:dyDescent="0.25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3"/>
        <v>0</v>
      </c>
      <c r="P4070">
        <f t="shared" si="252"/>
        <v>0</v>
      </c>
      <c r="Q4070" s="13" t="s">
        <v>8323</v>
      </c>
      <c r="R4070" s="13" t="s">
        <v>8335</v>
      </c>
      <c r="S4070" s="17">
        <f t="shared" si="254"/>
        <v>42255.696006944447</v>
      </c>
      <c r="T4070" s="17">
        <f t="shared" si="255"/>
        <v>42285.696006944447</v>
      </c>
    </row>
    <row r="4071" spans="1:20" ht="18.75" hidden="1" customHeight="1" x14ac:dyDescent="0.25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3"/>
        <v>0</v>
      </c>
      <c r="P4071">
        <f t="shared" si="252"/>
        <v>0</v>
      </c>
      <c r="Q4071" s="13" t="s">
        <v>8323</v>
      </c>
      <c r="R4071" s="13" t="s">
        <v>8335</v>
      </c>
      <c r="S4071" s="17">
        <f t="shared" si="254"/>
        <v>42007.016458333332</v>
      </c>
      <c r="T4071" s="17">
        <f t="shared" si="255"/>
        <v>42028.041666666672</v>
      </c>
    </row>
    <row r="4072" spans="1:20" ht="18.75" hidden="1" customHeight="1" x14ac:dyDescent="0.25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3"/>
        <v>0</v>
      </c>
      <c r="P4072">
        <f t="shared" si="252"/>
        <v>0</v>
      </c>
      <c r="Q4072" s="13" t="s">
        <v>8323</v>
      </c>
      <c r="R4072" s="13" t="s">
        <v>8335</v>
      </c>
      <c r="S4072" s="17">
        <f t="shared" si="254"/>
        <v>42615.346817129626</v>
      </c>
      <c r="T4072" s="17">
        <f t="shared" si="255"/>
        <v>42616.416666666672</v>
      </c>
    </row>
    <row r="4073" spans="1:20" ht="18.75" customHeight="1" x14ac:dyDescent="0.25">
      <c r="A4073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3"/>
        <v>0</v>
      </c>
      <c r="P4073">
        <f t="shared" si="252"/>
        <v>0</v>
      </c>
      <c r="Q4073" s="13" t="s">
        <v>8323</v>
      </c>
      <c r="R4073" s="13" t="s">
        <v>8335</v>
      </c>
      <c r="S4073" s="17">
        <f t="shared" si="254"/>
        <v>41999.861064814817</v>
      </c>
      <c r="T4073" s="17">
        <f t="shared" si="255"/>
        <v>42029.861064814817</v>
      </c>
    </row>
    <row r="4074" spans="1:20" ht="18.75" hidden="1" customHeight="1" x14ac:dyDescent="0.25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3"/>
        <v>0</v>
      </c>
      <c r="P4074">
        <f t="shared" si="252"/>
        <v>0</v>
      </c>
      <c r="Q4074" s="13" t="s">
        <v>8323</v>
      </c>
      <c r="R4074" s="13" t="s">
        <v>8335</v>
      </c>
      <c r="S4074" s="17">
        <f t="shared" si="254"/>
        <v>42373.983449074076</v>
      </c>
      <c r="T4074" s="17">
        <f t="shared" si="255"/>
        <v>42400.960416666669</v>
      </c>
    </row>
    <row r="4075" spans="1:20" ht="18.75" customHeight="1" x14ac:dyDescent="0.25">
      <c r="A4075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3"/>
        <v>0</v>
      </c>
      <c r="P4075">
        <f t="shared" si="252"/>
        <v>0</v>
      </c>
      <c r="Q4075" s="13" t="s">
        <v>8323</v>
      </c>
      <c r="R4075" s="13" t="s">
        <v>8335</v>
      </c>
      <c r="S4075" s="17">
        <f t="shared" si="254"/>
        <v>41854.602650462963</v>
      </c>
      <c r="T4075" s="17">
        <f t="shared" si="255"/>
        <v>41884.602650462963</v>
      </c>
    </row>
    <row r="4076" spans="1:20" ht="18.75" hidden="1" customHeight="1" x14ac:dyDescent="0.25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3"/>
        <v>0</v>
      </c>
      <c r="P4076">
        <f t="shared" si="252"/>
        <v>0</v>
      </c>
      <c r="Q4076" s="13" t="s">
        <v>8323</v>
      </c>
      <c r="R4076" s="13" t="s">
        <v>8335</v>
      </c>
      <c r="S4076" s="17">
        <f t="shared" si="254"/>
        <v>42065.791574074072</v>
      </c>
      <c r="T4076" s="17">
        <f t="shared" si="255"/>
        <v>42090.749907407408</v>
      </c>
    </row>
    <row r="4077" spans="1:20" ht="18.75" hidden="1" customHeight="1" x14ac:dyDescent="0.25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3"/>
        <v>0</v>
      </c>
      <c r="P4077">
        <f t="shared" si="252"/>
        <v>0</v>
      </c>
      <c r="Q4077" s="13" t="s">
        <v>8323</v>
      </c>
      <c r="R4077" s="13" t="s">
        <v>8335</v>
      </c>
      <c r="S4077" s="17">
        <f t="shared" si="254"/>
        <v>42469.951284722221</v>
      </c>
      <c r="T4077" s="17">
        <f t="shared" si="255"/>
        <v>42499.951284722221</v>
      </c>
    </row>
    <row r="4078" spans="1:20" ht="18.75" hidden="1" customHeight="1" x14ac:dyDescent="0.25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3"/>
        <v>0</v>
      </c>
      <c r="P4078">
        <f t="shared" si="252"/>
        <v>0</v>
      </c>
      <c r="Q4078" s="13" t="s">
        <v>8323</v>
      </c>
      <c r="R4078" s="13" t="s">
        <v>8335</v>
      </c>
      <c r="S4078" s="17">
        <f t="shared" si="254"/>
        <v>41954.228032407409</v>
      </c>
      <c r="T4078" s="17">
        <f t="shared" si="255"/>
        <v>41984.228032407409</v>
      </c>
    </row>
    <row r="4079" spans="1:20" ht="18.75" hidden="1" customHeight="1" x14ac:dyDescent="0.25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3"/>
        <v>0</v>
      </c>
      <c r="P4079">
        <f t="shared" si="252"/>
        <v>0</v>
      </c>
      <c r="Q4079" s="13" t="s">
        <v>8323</v>
      </c>
      <c r="R4079" s="13" t="s">
        <v>8326</v>
      </c>
      <c r="S4079" s="17">
        <f t="shared" si="254"/>
        <v>41867.652280092596</v>
      </c>
      <c r="T4079" s="17">
        <f t="shared" si="255"/>
        <v>41875.291666666664</v>
      </c>
    </row>
    <row r="4080" spans="1:20" ht="18.75" hidden="1" customHeight="1" x14ac:dyDescent="0.25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3"/>
        <v>0</v>
      </c>
      <c r="P4080">
        <f t="shared" si="252"/>
        <v>0</v>
      </c>
      <c r="Q4080" s="13" t="s">
        <v>8323</v>
      </c>
      <c r="R4080" s="13" t="s">
        <v>8326</v>
      </c>
      <c r="S4080" s="17">
        <f t="shared" si="254"/>
        <v>42186.01116898148</v>
      </c>
      <c r="T4080" s="17">
        <f t="shared" si="255"/>
        <v>42230.818055555559</v>
      </c>
    </row>
    <row r="4081" spans="1:20" ht="18.75" hidden="1" customHeight="1" x14ac:dyDescent="0.25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3"/>
        <v>0</v>
      </c>
      <c r="P4081">
        <f t="shared" si="252"/>
        <v>0</v>
      </c>
      <c r="Q4081" s="13" t="s">
        <v>8323</v>
      </c>
      <c r="R4081" s="13" t="s">
        <v>8326</v>
      </c>
      <c r="S4081" s="17">
        <f t="shared" si="254"/>
        <v>42494.471666666665</v>
      </c>
      <c r="T4081" s="17">
        <f t="shared" si="255"/>
        <v>42524.471666666665</v>
      </c>
    </row>
    <row r="4082" spans="1:20" ht="18.75" hidden="1" customHeight="1" x14ac:dyDescent="0.25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3"/>
        <v>0</v>
      </c>
      <c r="P4082">
        <f t="shared" si="252"/>
        <v>0</v>
      </c>
      <c r="Q4082" s="13" t="s">
        <v>8323</v>
      </c>
      <c r="R4082" s="13" t="s">
        <v>8326</v>
      </c>
      <c r="S4082" s="17">
        <f t="shared" si="254"/>
        <v>41926.542303240742</v>
      </c>
      <c r="T4082" s="17">
        <f t="shared" si="255"/>
        <v>41938.75</v>
      </c>
    </row>
    <row r="4083" spans="1:20" ht="18.75" hidden="1" customHeight="1" x14ac:dyDescent="0.25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3"/>
        <v>0</v>
      </c>
      <c r="P4083">
        <f t="shared" si="252"/>
        <v>0</v>
      </c>
      <c r="Q4083" s="13" t="s">
        <v>8323</v>
      </c>
      <c r="R4083" s="13" t="s">
        <v>8326</v>
      </c>
      <c r="S4083" s="17">
        <f t="shared" si="254"/>
        <v>42433.338749999995</v>
      </c>
      <c r="T4083" s="17">
        <f t="shared" si="255"/>
        <v>42461.25</v>
      </c>
    </row>
    <row r="4084" spans="1:20" ht="18.75" hidden="1" customHeight="1" x14ac:dyDescent="0.25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3"/>
        <v>0</v>
      </c>
      <c r="P4084">
        <f t="shared" si="252"/>
        <v>0</v>
      </c>
      <c r="Q4084" s="13" t="s">
        <v>8323</v>
      </c>
      <c r="R4084" s="13" t="s">
        <v>8326</v>
      </c>
      <c r="S4084" s="17">
        <f t="shared" si="254"/>
        <v>42228.151701388888</v>
      </c>
      <c r="T4084" s="17">
        <f t="shared" si="255"/>
        <v>42253.151701388888</v>
      </c>
    </row>
    <row r="4085" spans="1:20" ht="18.75" hidden="1" customHeight="1" x14ac:dyDescent="0.25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3"/>
        <v>0</v>
      </c>
      <c r="P4085">
        <f t="shared" si="252"/>
        <v>0</v>
      </c>
      <c r="Q4085" s="13" t="s">
        <v>8323</v>
      </c>
      <c r="R4085" s="13" t="s">
        <v>8326</v>
      </c>
      <c r="S4085" s="17">
        <f t="shared" si="254"/>
        <v>42675.262962962966</v>
      </c>
      <c r="T4085" s="17">
        <f t="shared" si="255"/>
        <v>42705.304629629631</v>
      </c>
    </row>
    <row r="4086" spans="1:20" ht="18.75" hidden="1" customHeight="1" x14ac:dyDescent="0.25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3"/>
        <v>0</v>
      </c>
      <c r="P4086">
        <f t="shared" si="252"/>
        <v>0</v>
      </c>
      <c r="Q4086" s="13" t="s">
        <v>8323</v>
      </c>
      <c r="R4086" s="13" t="s">
        <v>8326</v>
      </c>
      <c r="S4086" s="17">
        <f t="shared" si="254"/>
        <v>42111.904097222221</v>
      </c>
      <c r="T4086" s="17">
        <f t="shared" si="255"/>
        <v>42171.904097222221</v>
      </c>
    </row>
    <row r="4087" spans="1:20" ht="18.75" hidden="1" customHeight="1" x14ac:dyDescent="0.25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3"/>
        <v>0</v>
      </c>
      <c r="P4087">
        <f t="shared" si="252"/>
        <v>0</v>
      </c>
      <c r="Q4087" s="13" t="s">
        <v>8323</v>
      </c>
      <c r="R4087" s="13" t="s">
        <v>8326</v>
      </c>
      <c r="S4087" s="17">
        <f t="shared" si="254"/>
        <v>42213.662905092591</v>
      </c>
      <c r="T4087" s="17">
        <f t="shared" si="255"/>
        <v>42243.662905092591</v>
      </c>
    </row>
    <row r="4088" spans="1:20" ht="18.75" hidden="1" customHeight="1" x14ac:dyDescent="0.25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3"/>
        <v>0</v>
      </c>
      <c r="P4088">
        <f t="shared" si="252"/>
        <v>0</v>
      </c>
      <c r="Q4088" s="13" t="s">
        <v>8323</v>
      </c>
      <c r="R4088" s="13" t="s">
        <v>8326</v>
      </c>
      <c r="S4088" s="17">
        <f t="shared" si="254"/>
        <v>41829.325497685182</v>
      </c>
      <c r="T4088" s="17">
        <f t="shared" si="255"/>
        <v>41889.325497685182</v>
      </c>
    </row>
    <row r="4089" spans="1:20" ht="18.75" hidden="1" customHeight="1" x14ac:dyDescent="0.25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3"/>
        <v>0</v>
      </c>
      <c r="P4089">
        <f t="shared" si="252"/>
        <v>0</v>
      </c>
      <c r="Q4089" s="13" t="s">
        <v>8323</v>
      </c>
      <c r="R4089" s="13" t="s">
        <v>8326</v>
      </c>
      <c r="S4089" s="17">
        <f t="shared" si="254"/>
        <v>42550.048449074078</v>
      </c>
      <c r="T4089" s="17">
        <f t="shared" si="255"/>
        <v>42580.978472222225</v>
      </c>
    </row>
    <row r="4090" spans="1:20" ht="18.75" hidden="1" customHeight="1" x14ac:dyDescent="0.25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3"/>
        <v>0</v>
      </c>
      <c r="P4090">
        <f t="shared" si="252"/>
        <v>0</v>
      </c>
      <c r="Q4090" s="13" t="s">
        <v>8323</v>
      </c>
      <c r="R4090" s="13" t="s">
        <v>8326</v>
      </c>
      <c r="S4090" s="17">
        <f t="shared" si="254"/>
        <v>41774.651203703703</v>
      </c>
      <c r="T4090" s="17">
        <f t="shared" si="255"/>
        <v>41834.651203703703</v>
      </c>
    </row>
    <row r="4091" spans="1:20" ht="18.75" hidden="1" customHeight="1" x14ac:dyDescent="0.25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3"/>
        <v>0</v>
      </c>
      <c r="P4091">
        <f t="shared" ref="P4091:P4115" si="256">IFERROR(D4477/K4477,0)</f>
        <v>0</v>
      </c>
      <c r="Q4091" s="13" t="s">
        <v>8323</v>
      </c>
      <c r="R4091" s="13" t="s">
        <v>8326</v>
      </c>
      <c r="S4091" s="17">
        <f t="shared" si="254"/>
        <v>42457.932025462964</v>
      </c>
      <c r="T4091" s="17">
        <f t="shared" si="255"/>
        <v>42485.013888888891</v>
      </c>
    </row>
    <row r="4092" spans="1:20" ht="18.75" hidden="1" customHeight="1" x14ac:dyDescent="0.25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3"/>
        <v>0</v>
      </c>
      <c r="P4092">
        <f t="shared" si="256"/>
        <v>0</v>
      </c>
      <c r="Q4092" s="13" t="s">
        <v>8323</v>
      </c>
      <c r="R4092" s="13" t="s">
        <v>8326</v>
      </c>
      <c r="S4092" s="17">
        <f t="shared" si="254"/>
        <v>42296.154131944444</v>
      </c>
      <c r="T4092" s="17">
        <f t="shared" si="255"/>
        <v>42326.195798611108</v>
      </c>
    </row>
    <row r="4093" spans="1:20" ht="18.75" hidden="1" customHeight="1" x14ac:dyDescent="0.25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3"/>
        <v>0</v>
      </c>
      <c r="P4093">
        <f t="shared" si="256"/>
        <v>0</v>
      </c>
      <c r="Q4093" s="13" t="s">
        <v>8323</v>
      </c>
      <c r="R4093" s="13" t="s">
        <v>8326</v>
      </c>
      <c r="S4093" s="17">
        <f t="shared" si="254"/>
        <v>42534.866875</v>
      </c>
      <c r="T4093" s="17">
        <f t="shared" si="255"/>
        <v>42564.866875</v>
      </c>
    </row>
    <row r="4094" spans="1:20" ht="18.75" hidden="1" customHeight="1" x14ac:dyDescent="0.25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3"/>
        <v>0</v>
      </c>
      <c r="P4094">
        <f t="shared" si="256"/>
        <v>0</v>
      </c>
      <c r="Q4094" s="13" t="s">
        <v>8323</v>
      </c>
      <c r="R4094" s="13" t="s">
        <v>8326</v>
      </c>
      <c r="S4094" s="17">
        <f t="shared" si="254"/>
        <v>42286.749780092592</v>
      </c>
      <c r="T4094" s="17">
        <f t="shared" si="255"/>
        <v>42316.791446759264</v>
      </c>
    </row>
    <row r="4095" spans="1:20" ht="18.75" hidden="1" customHeight="1" x14ac:dyDescent="0.25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3"/>
        <v>0</v>
      </c>
      <c r="P4095">
        <f t="shared" si="256"/>
        <v>0</v>
      </c>
      <c r="Q4095" s="13" t="s">
        <v>8323</v>
      </c>
      <c r="R4095" s="13" t="s">
        <v>8326</v>
      </c>
      <c r="S4095" s="17">
        <f t="shared" si="254"/>
        <v>42069.391446759255</v>
      </c>
      <c r="T4095" s="17">
        <f t="shared" si="255"/>
        <v>42099.349780092598</v>
      </c>
    </row>
    <row r="4096" spans="1:20" ht="18.75" hidden="1" customHeight="1" x14ac:dyDescent="0.25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3"/>
        <v>0</v>
      </c>
      <c r="P4096">
        <f t="shared" si="256"/>
        <v>0</v>
      </c>
      <c r="Q4096" s="13" t="s">
        <v>8323</v>
      </c>
      <c r="R4096" s="13" t="s">
        <v>8326</v>
      </c>
      <c r="S4096" s="17">
        <f t="shared" si="254"/>
        <v>42096.544548611113</v>
      </c>
      <c r="T4096" s="17">
        <f t="shared" si="255"/>
        <v>42126.544548611113</v>
      </c>
    </row>
    <row r="4097" spans="1:20" ht="18.75" hidden="1" customHeight="1" x14ac:dyDescent="0.25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3"/>
        <v>0</v>
      </c>
      <c r="P4097">
        <f t="shared" si="256"/>
        <v>0</v>
      </c>
      <c r="Q4097" s="13" t="s">
        <v>8323</v>
      </c>
      <c r="R4097" s="13" t="s">
        <v>8326</v>
      </c>
      <c r="S4097" s="17">
        <f t="shared" si="254"/>
        <v>42419.246168981481</v>
      </c>
      <c r="T4097" s="17">
        <f t="shared" si="255"/>
        <v>42434.246168981481</v>
      </c>
    </row>
    <row r="4098" spans="1:20" ht="18.75" hidden="1" customHeight="1" x14ac:dyDescent="0.25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3"/>
        <v>0</v>
      </c>
      <c r="P4098">
        <f t="shared" si="256"/>
        <v>0</v>
      </c>
      <c r="Q4098" s="13" t="s">
        <v>8323</v>
      </c>
      <c r="R4098" s="13" t="s">
        <v>8326</v>
      </c>
      <c r="S4098" s="17">
        <f t="shared" si="254"/>
        <v>42408.999571759254</v>
      </c>
      <c r="T4098" s="17">
        <f t="shared" si="255"/>
        <v>42453.957905092597</v>
      </c>
    </row>
    <row r="4099" spans="1:20" ht="18.75" hidden="1" customHeight="1" x14ac:dyDescent="0.25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7">ROUND(E4099/D4099,2)</f>
        <v>0</v>
      </c>
      <c r="P4099">
        <f t="shared" si="256"/>
        <v>0</v>
      </c>
      <c r="Q4099" s="13" t="s">
        <v>8323</v>
      </c>
      <c r="R4099" s="13" t="s">
        <v>8326</v>
      </c>
      <c r="S4099" s="17">
        <f t="shared" ref="S4099:S4115" si="258">(((J4099/60)/60)/24)+DATE(1970,1,1)</f>
        <v>42282.655543981484</v>
      </c>
      <c r="T4099" s="17">
        <f t="shared" ref="T4099:T4115" si="259">(((I4099/60)/60)/24)+DATE(1970,1,1)</f>
        <v>42342.697210648148</v>
      </c>
    </row>
    <row r="4100" spans="1:20" ht="18.75" hidden="1" customHeight="1" x14ac:dyDescent="0.25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>
        <f t="shared" si="256"/>
        <v>0</v>
      </c>
      <c r="Q4100" s="13" t="s">
        <v>8323</v>
      </c>
      <c r="R4100" s="13" t="s">
        <v>8326</v>
      </c>
      <c r="S4100" s="17">
        <f t="shared" si="258"/>
        <v>42322.025115740747</v>
      </c>
      <c r="T4100" s="17">
        <f t="shared" si="259"/>
        <v>42352.025115740747</v>
      </c>
    </row>
    <row r="4101" spans="1:20" ht="18.75" hidden="1" customHeight="1" x14ac:dyDescent="0.25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7"/>
        <v>0</v>
      </c>
      <c r="P4101">
        <f t="shared" si="256"/>
        <v>0</v>
      </c>
      <c r="Q4101" s="13" t="s">
        <v>8323</v>
      </c>
      <c r="R4101" s="13" t="s">
        <v>8326</v>
      </c>
      <c r="S4101" s="17">
        <f t="shared" si="258"/>
        <v>41941.585231481484</v>
      </c>
      <c r="T4101" s="17">
        <f t="shared" si="259"/>
        <v>41991.626898148148</v>
      </c>
    </row>
    <row r="4102" spans="1:20" ht="18.75" hidden="1" customHeight="1" x14ac:dyDescent="0.25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7"/>
        <v>0</v>
      </c>
      <c r="P4102">
        <f t="shared" si="256"/>
        <v>0</v>
      </c>
      <c r="Q4102" s="13" t="s">
        <v>8323</v>
      </c>
      <c r="R4102" s="13" t="s">
        <v>8326</v>
      </c>
      <c r="S4102" s="17">
        <f t="shared" si="258"/>
        <v>41948.957465277781</v>
      </c>
      <c r="T4102" s="17">
        <f t="shared" si="259"/>
        <v>41963.957465277781</v>
      </c>
    </row>
    <row r="4103" spans="1:20" ht="18.75" hidden="1" customHeight="1" x14ac:dyDescent="0.25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>
        <f t="shared" si="256"/>
        <v>0</v>
      </c>
      <c r="Q4103" s="13" t="s">
        <v>8323</v>
      </c>
      <c r="R4103" s="13" t="s">
        <v>8326</v>
      </c>
      <c r="S4103" s="17">
        <f t="shared" si="258"/>
        <v>41761.810150462967</v>
      </c>
      <c r="T4103" s="17">
        <f t="shared" si="259"/>
        <v>41768.286805555559</v>
      </c>
    </row>
    <row r="4104" spans="1:20" ht="18.75" hidden="1" customHeight="1" x14ac:dyDescent="0.25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7"/>
        <v>0</v>
      </c>
      <c r="P4104">
        <f t="shared" si="256"/>
        <v>0</v>
      </c>
      <c r="Q4104" s="13" t="s">
        <v>8323</v>
      </c>
      <c r="R4104" s="13" t="s">
        <v>8326</v>
      </c>
      <c r="S4104" s="17">
        <f t="shared" si="258"/>
        <v>42613.841261574074</v>
      </c>
      <c r="T4104" s="17">
        <f t="shared" si="259"/>
        <v>42644.166666666672</v>
      </c>
    </row>
    <row r="4105" spans="1:20" ht="18.75" hidden="1" customHeight="1" x14ac:dyDescent="0.25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7"/>
        <v>0</v>
      </c>
      <c r="P4105">
        <f t="shared" si="256"/>
        <v>0</v>
      </c>
      <c r="Q4105" s="13" t="s">
        <v>8323</v>
      </c>
      <c r="R4105" s="13" t="s">
        <v>8326</v>
      </c>
      <c r="S4105" s="17">
        <f t="shared" si="258"/>
        <v>42421.141469907408</v>
      </c>
      <c r="T4105" s="17">
        <f t="shared" si="259"/>
        <v>42481.099803240737</v>
      </c>
    </row>
    <row r="4106" spans="1:20" ht="18.75" hidden="1" customHeight="1" x14ac:dyDescent="0.25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7"/>
        <v>0</v>
      </c>
      <c r="P4106">
        <f t="shared" si="256"/>
        <v>0</v>
      </c>
      <c r="Q4106" s="13" t="s">
        <v>8323</v>
      </c>
      <c r="R4106" s="13" t="s">
        <v>8326</v>
      </c>
      <c r="S4106" s="17">
        <f t="shared" si="258"/>
        <v>42700.804756944446</v>
      </c>
      <c r="T4106" s="17">
        <f t="shared" si="259"/>
        <v>42730.804756944446</v>
      </c>
    </row>
    <row r="4107" spans="1:20" ht="18.75" hidden="1" customHeight="1" x14ac:dyDescent="0.25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7"/>
        <v>0</v>
      </c>
      <c r="P4107">
        <f t="shared" si="256"/>
        <v>0</v>
      </c>
      <c r="Q4107" s="13" t="s">
        <v>8323</v>
      </c>
      <c r="R4107" s="13" t="s">
        <v>8326</v>
      </c>
      <c r="S4107" s="17">
        <f t="shared" si="258"/>
        <v>41905.795706018522</v>
      </c>
      <c r="T4107" s="17">
        <f t="shared" si="259"/>
        <v>41933.82708333333</v>
      </c>
    </row>
    <row r="4108" spans="1:20" ht="18.75" hidden="1" customHeight="1" x14ac:dyDescent="0.25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7"/>
        <v>0</v>
      </c>
      <c r="P4108">
        <f t="shared" si="256"/>
        <v>0</v>
      </c>
      <c r="Q4108" s="13" t="s">
        <v>8323</v>
      </c>
      <c r="R4108" s="13" t="s">
        <v>8326</v>
      </c>
      <c r="S4108" s="17">
        <f t="shared" si="258"/>
        <v>42732.787523148145</v>
      </c>
      <c r="T4108" s="17">
        <f t="shared" si="259"/>
        <v>42762.787523148145</v>
      </c>
    </row>
    <row r="4109" spans="1:20" ht="18.75" hidden="1" customHeight="1" x14ac:dyDescent="0.25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7"/>
        <v>0</v>
      </c>
      <c r="P4109">
        <f t="shared" si="256"/>
        <v>0</v>
      </c>
      <c r="Q4109" s="13" t="s">
        <v>8323</v>
      </c>
      <c r="R4109" s="13" t="s">
        <v>8326</v>
      </c>
      <c r="S4109" s="17">
        <f t="shared" si="258"/>
        <v>42511.698101851856</v>
      </c>
      <c r="T4109" s="17">
        <f t="shared" si="259"/>
        <v>42535.787500000006</v>
      </c>
    </row>
    <row r="4110" spans="1:20" ht="18.75" hidden="1" customHeight="1" x14ac:dyDescent="0.25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7"/>
        <v>0</v>
      </c>
      <c r="P4110">
        <f t="shared" si="256"/>
        <v>0</v>
      </c>
      <c r="Q4110" s="13" t="s">
        <v>8323</v>
      </c>
      <c r="R4110" s="13" t="s">
        <v>8326</v>
      </c>
      <c r="S4110" s="17">
        <f t="shared" si="258"/>
        <v>42538.742893518516</v>
      </c>
      <c r="T4110" s="17">
        <f t="shared" si="259"/>
        <v>42568.742893518516</v>
      </c>
    </row>
    <row r="4111" spans="1:20" ht="18.75" hidden="1" customHeight="1" x14ac:dyDescent="0.25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7"/>
        <v>0</v>
      </c>
      <c r="P4111">
        <f t="shared" si="256"/>
        <v>0</v>
      </c>
      <c r="Q4111" s="13" t="s">
        <v>8323</v>
      </c>
      <c r="R4111" s="13" t="s">
        <v>8326</v>
      </c>
      <c r="S4111" s="17">
        <f t="shared" si="258"/>
        <v>42344.824502314819</v>
      </c>
      <c r="T4111" s="17">
        <f t="shared" si="259"/>
        <v>42400.996527777781</v>
      </c>
    </row>
    <row r="4112" spans="1:20" ht="18.75" hidden="1" customHeight="1" x14ac:dyDescent="0.25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7"/>
        <v>0</v>
      </c>
      <c r="P4112">
        <f t="shared" si="256"/>
        <v>0</v>
      </c>
      <c r="Q4112" s="13" t="s">
        <v>8323</v>
      </c>
      <c r="R4112" s="13" t="s">
        <v>8326</v>
      </c>
      <c r="S4112" s="17">
        <f t="shared" si="258"/>
        <v>42495.722187499996</v>
      </c>
      <c r="T4112" s="17">
        <f t="shared" si="259"/>
        <v>42525.722187499996</v>
      </c>
    </row>
    <row r="4113" spans="1:20" ht="18.75" hidden="1" customHeight="1" x14ac:dyDescent="0.25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7"/>
        <v>0</v>
      </c>
      <c r="P4113">
        <f t="shared" si="256"/>
        <v>0</v>
      </c>
      <c r="Q4113" s="13" t="s">
        <v>8323</v>
      </c>
      <c r="R4113" s="13" t="s">
        <v>8326</v>
      </c>
      <c r="S4113" s="17">
        <f t="shared" si="258"/>
        <v>41927.124884259261</v>
      </c>
      <c r="T4113" s="17">
        <f t="shared" si="259"/>
        <v>41937.124884259261</v>
      </c>
    </row>
    <row r="4114" spans="1:20" ht="18.75" hidden="1" customHeight="1" x14ac:dyDescent="0.25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7"/>
        <v>0</v>
      </c>
      <c r="P4114">
        <f t="shared" si="256"/>
        <v>0</v>
      </c>
      <c r="Q4114" s="13" t="s">
        <v>8323</v>
      </c>
      <c r="R4114" s="13" t="s">
        <v>8326</v>
      </c>
      <c r="S4114" s="17">
        <f t="shared" si="258"/>
        <v>42730.903726851851</v>
      </c>
      <c r="T4114" s="17">
        <f t="shared" si="259"/>
        <v>42760.903726851851</v>
      </c>
    </row>
    <row r="4115" spans="1:20" ht="18.75" hidden="1" customHeight="1" x14ac:dyDescent="0.25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7"/>
        <v>0</v>
      </c>
      <c r="P4115">
        <f t="shared" si="256"/>
        <v>0</v>
      </c>
      <c r="Q4115" s="13" t="s">
        <v>8323</v>
      </c>
      <c r="R4115" s="13" t="s">
        <v>8326</v>
      </c>
      <c r="S4115" s="17">
        <f t="shared" si="258"/>
        <v>42307.539398148147</v>
      </c>
      <c r="T4115" s="17">
        <f t="shared" si="259"/>
        <v>42337.581064814818</v>
      </c>
    </row>
  </sheetData>
  <autoFilter ref="A1:T4115" xr:uid="{F9A83369-5604-4042-9DFA-05EC1DA4C0D7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1" operator="equal">
      <formula>"successful"</formula>
    </cfRule>
    <cfRule type="cellIs" dxfId="4" priority="2" operator="equal">
      <formula>"live"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BF39A-1D2D-4239-A9EB-5FB5DA66355D}">
  <dimension ref="A1:D6"/>
  <sheetViews>
    <sheetView workbookViewId="0">
      <selection activeCell="H10" sqref="H10"/>
    </sheetView>
  </sheetViews>
  <sheetFormatPr defaultRowHeight="15" x14ac:dyDescent="0.25"/>
  <cols>
    <col min="1" max="1" width="33.85546875" bestFit="1" customWidth="1"/>
    <col min="2" max="2" width="52.28515625" customWidth="1"/>
    <col min="3" max="3" width="10" bestFit="1" customWidth="1"/>
    <col min="4" max="4" width="11.7109375" bestFit="1" customWidth="1"/>
  </cols>
  <sheetData>
    <row r="1" spans="1:4" ht="18" x14ac:dyDescent="0.25">
      <c r="A1" s="27" t="s">
        <v>8376</v>
      </c>
      <c r="B1" s="27" t="s">
        <v>4110</v>
      </c>
      <c r="C1" s="27" t="s">
        <v>8377</v>
      </c>
      <c r="D1" s="27" t="s">
        <v>8378</v>
      </c>
    </row>
    <row r="2" spans="1:4" ht="45" x14ac:dyDescent="0.25">
      <c r="A2" s="28" t="s">
        <v>3473</v>
      </c>
      <c r="B2" s="3" t="str">
        <f>VLOOKUP(A2, Kickstarter!B:E, 2,FALSE)</f>
        <v>Help us get actor-writer Ian Bonar's debut play - a hilarious, heartbreaking story of grief and loss - to the 2016 Edinburgh Fringe.</v>
      </c>
      <c r="C2" s="30">
        <f>VLOOKUP(A2, Kickstarter!B:E, 3,FALSE)</f>
        <v>2000</v>
      </c>
      <c r="D2" s="30">
        <f>VLOOKUP(A2, Kickstarter!B:E, 4,FALSE)</f>
        <v>2020</v>
      </c>
    </row>
    <row r="3" spans="1:4" ht="45" x14ac:dyDescent="0.25">
      <c r="A3" s="28" t="s">
        <v>3616</v>
      </c>
      <c r="B3" s="3" t="str">
        <f>VLOOKUP(A3, Kickstarter!B:C, 2,FALSE)</f>
        <v>The play yet to be described as "A surefire Edinburgh Fringe Festival Cult Hit". Coming to the Underbelly, Edinburgh, 5th-30th August.</v>
      </c>
      <c r="C3" s="30">
        <f>VLOOKUP(A3, Kickstarter!B:E, 3,FALSE)</f>
        <v>2000</v>
      </c>
      <c r="D3" s="30">
        <f>VLOOKUP(A3, Kickstarter!B:E, 4,FALSE)</f>
        <v>2020</v>
      </c>
    </row>
    <row r="4" spans="1:4" ht="45" x14ac:dyDescent="0.25">
      <c r="A4" s="28" t="s">
        <v>3178</v>
      </c>
      <c r="B4" s="3" t="str">
        <f>VLOOKUP(A4, Kickstarter!B:C, 2,FALSE)</f>
        <v>Cutting Off Kate Bush is a one-woman show written &amp; performed by Lucy Benson-Brown, premiering at the Edinburgh Fringe Festival 2014</v>
      </c>
      <c r="C4" s="30">
        <f>VLOOKUP(A4, Kickstarter!B:E, 3,FALSE)</f>
        <v>1500</v>
      </c>
      <c r="D4" s="30">
        <f>VLOOKUP(A4, Kickstarter!B:E, 4,FALSE)</f>
        <v>2576</v>
      </c>
    </row>
    <row r="5" spans="1:4" ht="30" x14ac:dyDescent="0.25">
      <c r="A5" s="28" t="s">
        <v>3329</v>
      </c>
      <c r="B5" s="3" t="str">
        <f>VLOOKUP(A5, Kickstarter!B:C, 2,FALSE)</f>
        <v>Jestia and Raedon is a brand new romantic comedy play going to the Edinburgh Fringe Festival this summer.</v>
      </c>
      <c r="C5" s="30">
        <f>VLOOKUP(A5, Kickstarter!B:E, 3,FALSE)</f>
        <v>1000</v>
      </c>
      <c r="D5" s="30">
        <f>VLOOKUP(A5, Kickstarter!B:E, 4,FALSE)</f>
        <v>1168</v>
      </c>
    </row>
    <row r="6" spans="1:4" ht="45" x14ac:dyDescent="0.25">
      <c r="A6" s="29" t="s">
        <v>3221</v>
      </c>
      <c r="B6" s="3" t="str">
        <f>VLOOKUP(A6, Kickstarter!B:C, 2,FALSE)</f>
        <v>A one-man show about love, loss, and motorways, written &amp; performed by Ben Norris. Help us get to the 2015 Edinburgh Fringe and beyond!</v>
      </c>
      <c r="C6" s="30">
        <f>VLOOKUP(A6, Kickstarter!B:E, 3,FALSE)</f>
        <v>4000</v>
      </c>
      <c r="D6" s="30">
        <f>VLOOKUP(A6, Kickstarter!B:E, 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C4C97-655A-4A04-B6A6-F5767B40D312}">
  <dimension ref="A1:T1841"/>
  <sheetViews>
    <sheetView topLeftCell="D407" workbookViewId="0">
      <selection activeCell="F412" sqref="F412"/>
    </sheetView>
  </sheetViews>
  <sheetFormatPr defaultRowHeight="41.25" customHeight="1" x14ac:dyDescent="0.25"/>
  <cols>
    <col min="1" max="1" width="5" bestFit="1" customWidth="1"/>
    <col min="2" max="3" width="50.28515625" style="28" customWidth="1"/>
    <col min="4" max="4" width="12.285156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x14ac:dyDescent="0.25">
      <c r="A1" s="1" t="s">
        <v>0</v>
      </c>
      <c r="B1" s="31" t="s">
        <v>1</v>
      </c>
      <c r="C1" s="31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2" t="s">
        <v>8358</v>
      </c>
      <c r="S1" s="1" t="s">
        <v>8365</v>
      </c>
      <c r="T1" s="1" t="s">
        <v>8366</v>
      </c>
    </row>
    <row r="2" spans="1:20" ht="45" x14ac:dyDescent="0.25">
      <c r="A2">
        <v>3557</v>
      </c>
      <c r="B2" s="29" t="s">
        <v>3556</v>
      </c>
      <c r="C2" s="29" t="s">
        <v>7667</v>
      </c>
      <c r="D2" s="8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v>1</v>
      </c>
      <c r="P2" s="10">
        <v>179.28</v>
      </c>
      <c r="Q2" s="13" t="s">
        <v>8323</v>
      </c>
      <c r="R2" s="13" t="s">
        <v>8326</v>
      </c>
      <c r="S2" s="17">
        <v>41730.276747685188</v>
      </c>
      <c r="T2" s="17">
        <v>41764.276747685188</v>
      </c>
    </row>
    <row r="3" spans="1:20" ht="45" x14ac:dyDescent="0.25">
      <c r="A3">
        <v>3166</v>
      </c>
      <c r="B3" s="29" t="s">
        <v>3166</v>
      </c>
      <c r="C3" s="29" t="s">
        <v>7276</v>
      </c>
      <c r="D3" s="8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v>1.6</v>
      </c>
      <c r="P3" s="10">
        <v>60.3</v>
      </c>
      <c r="Q3" s="13" t="s">
        <v>8323</v>
      </c>
      <c r="R3" s="13" t="s">
        <v>8326</v>
      </c>
      <c r="S3" s="17">
        <v>41940.69158564815</v>
      </c>
      <c r="T3" s="17">
        <v>41969.332638888889</v>
      </c>
    </row>
    <row r="4" spans="1:20" ht="30" x14ac:dyDescent="0.25">
      <c r="A4">
        <v>3691</v>
      </c>
      <c r="B4" s="29" t="s">
        <v>3688</v>
      </c>
      <c r="C4" s="29" t="s">
        <v>7801</v>
      </c>
      <c r="D4" s="8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v>1.28</v>
      </c>
      <c r="P4" s="10">
        <v>186.8</v>
      </c>
      <c r="Q4" s="13" t="s">
        <v>8323</v>
      </c>
      <c r="R4" s="13" t="s">
        <v>8326</v>
      </c>
      <c r="S4" s="17">
        <v>42020.700567129628</v>
      </c>
      <c r="T4" s="17">
        <v>42065.207638888889</v>
      </c>
    </row>
    <row r="5" spans="1:20" ht="30" x14ac:dyDescent="0.25">
      <c r="A5">
        <v>3648</v>
      </c>
      <c r="B5" s="29" t="s">
        <v>3646</v>
      </c>
      <c r="C5" s="29" t="s">
        <v>7758</v>
      </c>
      <c r="D5" s="8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1</v>
      </c>
      <c r="P5" s="10">
        <v>550.04</v>
      </c>
      <c r="Q5" s="13" t="s">
        <v>8323</v>
      </c>
      <c r="R5" s="13" t="s">
        <v>8326</v>
      </c>
      <c r="S5" s="17">
        <v>41887.292187500003</v>
      </c>
      <c r="T5" s="17">
        <v>41917.292187500003</v>
      </c>
    </row>
    <row r="6" spans="1:20" ht="45" x14ac:dyDescent="0.25">
      <c r="A6">
        <v>3547</v>
      </c>
      <c r="B6" s="29" t="s">
        <v>3546</v>
      </c>
      <c r="C6" s="29" t="s">
        <v>7657</v>
      </c>
      <c r="D6" s="8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v>1.1399999999999999</v>
      </c>
      <c r="P6" s="10">
        <v>119.18</v>
      </c>
      <c r="Q6" s="13" t="s">
        <v>8323</v>
      </c>
      <c r="R6" s="13" t="s">
        <v>8326</v>
      </c>
      <c r="S6" s="17">
        <v>42480.078715277778</v>
      </c>
      <c r="T6" s="17">
        <v>42504.165972222225</v>
      </c>
    </row>
    <row r="7" spans="1:20" ht="30" x14ac:dyDescent="0.25">
      <c r="A7">
        <v>3237</v>
      </c>
      <c r="B7" s="29" t="s">
        <v>3237</v>
      </c>
      <c r="C7" s="29" t="s">
        <v>7347</v>
      </c>
      <c r="D7" s="8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v>1.01</v>
      </c>
      <c r="P7" s="10">
        <v>131.13999999999999</v>
      </c>
      <c r="Q7" s="13" t="s">
        <v>8323</v>
      </c>
      <c r="R7" s="13" t="s">
        <v>8326</v>
      </c>
      <c r="S7" s="17">
        <v>42252.474351851852</v>
      </c>
      <c r="T7" s="17">
        <v>42276.165972222225</v>
      </c>
    </row>
    <row r="8" spans="1:20" ht="60" x14ac:dyDescent="0.25">
      <c r="A8">
        <v>3215</v>
      </c>
      <c r="B8" s="29" t="s">
        <v>3215</v>
      </c>
      <c r="C8" s="29" t="s">
        <v>7325</v>
      </c>
      <c r="D8" s="8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v>1</v>
      </c>
      <c r="P8" s="10">
        <v>262.11</v>
      </c>
      <c r="Q8" s="13" t="s">
        <v>8323</v>
      </c>
      <c r="R8" s="13" t="s">
        <v>8326</v>
      </c>
      <c r="S8" s="17">
        <v>42219.665173611109</v>
      </c>
      <c r="T8" s="17">
        <v>42257.165972222225</v>
      </c>
    </row>
    <row r="9" spans="1:20" ht="45" x14ac:dyDescent="0.25">
      <c r="A9">
        <v>3282</v>
      </c>
      <c r="B9" s="29" t="s">
        <v>3282</v>
      </c>
      <c r="C9" s="29" t="s">
        <v>7392</v>
      </c>
      <c r="D9" s="8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v>1.03</v>
      </c>
      <c r="P9" s="10">
        <v>134.26</v>
      </c>
      <c r="Q9" s="13" t="s">
        <v>8323</v>
      </c>
      <c r="R9" s="13" t="s">
        <v>8326</v>
      </c>
      <c r="S9" s="17">
        <v>42445.19430555556</v>
      </c>
      <c r="T9" s="17">
        <v>42489.19430555556</v>
      </c>
    </row>
    <row r="10" spans="1:20" ht="45" x14ac:dyDescent="0.25">
      <c r="A10">
        <v>3425</v>
      </c>
      <c r="B10" s="29" t="s">
        <v>3424</v>
      </c>
      <c r="C10" s="29" t="s">
        <v>7535</v>
      </c>
      <c r="D10" s="8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v>1.03</v>
      </c>
      <c r="P10" s="10">
        <v>297.02999999999997</v>
      </c>
      <c r="Q10" s="13" t="s">
        <v>8323</v>
      </c>
      <c r="R10" s="13" t="s">
        <v>8326</v>
      </c>
      <c r="S10" s="17">
        <v>41884.617314814815</v>
      </c>
      <c r="T10" s="17">
        <v>41916.617314814815</v>
      </c>
    </row>
    <row r="11" spans="1:20" ht="45" x14ac:dyDescent="0.25">
      <c r="A11">
        <v>3224</v>
      </c>
      <c r="B11" s="29" t="s">
        <v>3224</v>
      </c>
      <c r="C11" s="29" t="s">
        <v>7334</v>
      </c>
      <c r="D11" s="8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v>1.02</v>
      </c>
      <c r="P11" s="10">
        <v>141.71</v>
      </c>
      <c r="Q11" s="13" t="s">
        <v>8323</v>
      </c>
      <c r="R11" s="13" t="s">
        <v>8326</v>
      </c>
      <c r="S11" s="17">
        <v>42697.850844907407</v>
      </c>
      <c r="T11" s="17">
        <v>42745.208333333328</v>
      </c>
    </row>
    <row r="12" spans="1:20" ht="45" x14ac:dyDescent="0.25">
      <c r="A12">
        <v>3211</v>
      </c>
      <c r="B12" s="29" t="s">
        <v>3211</v>
      </c>
      <c r="C12" s="29" t="s">
        <v>7321</v>
      </c>
      <c r="D12" s="8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v>1.2</v>
      </c>
      <c r="P12" s="10">
        <v>85.53</v>
      </c>
      <c r="Q12" s="13" t="s">
        <v>8323</v>
      </c>
      <c r="R12" s="13" t="s">
        <v>8326</v>
      </c>
      <c r="S12" s="17">
        <v>41834.586574074077</v>
      </c>
      <c r="T12" s="17">
        <v>41866.083333333336</v>
      </c>
    </row>
    <row r="13" spans="1:20" ht="45" x14ac:dyDescent="0.25">
      <c r="A13">
        <v>3250</v>
      </c>
      <c r="B13" s="29" t="s">
        <v>3250</v>
      </c>
      <c r="C13" s="29" t="s">
        <v>7360</v>
      </c>
      <c r="D13" s="8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v>1.02</v>
      </c>
      <c r="P13" s="10">
        <v>119.19</v>
      </c>
      <c r="Q13" s="13" t="s">
        <v>8323</v>
      </c>
      <c r="R13" s="13" t="s">
        <v>8326</v>
      </c>
      <c r="S13" s="17">
        <v>41918.742175925923</v>
      </c>
      <c r="T13" s="17">
        <v>41948.783842592595</v>
      </c>
    </row>
    <row r="14" spans="1:20" ht="45" x14ac:dyDescent="0.25">
      <c r="A14">
        <v>3259</v>
      </c>
      <c r="B14" s="29" t="s">
        <v>3259</v>
      </c>
      <c r="C14" s="29" t="s">
        <v>7369</v>
      </c>
      <c r="D14" s="8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v>1.06</v>
      </c>
      <c r="P14" s="10">
        <v>251.74</v>
      </c>
      <c r="Q14" s="13" t="s">
        <v>8323</v>
      </c>
      <c r="R14" s="13" t="s">
        <v>8326</v>
      </c>
      <c r="S14" s="17">
        <v>42614.760937500003</v>
      </c>
      <c r="T14" s="17">
        <v>42644.165972222225</v>
      </c>
    </row>
    <row r="15" spans="1:20" ht="45" x14ac:dyDescent="0.25">
      <c r="A15">
        <v>3147</v>
      </c>
      <c r="B15" s="29" t="s">
        <v>3147</v>
      </c>
      <c r="C15" s="29" t="s">
        <v>7257</v>
      </c>
      <c r="D15" s="8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v>1.18</v>
      </c>
      <c r="P15" s="10">
        <v>110.35</v>
      </c>
      <c r="Q15" s="13" t="s">
        <v>8323</v>
      </c>
      <c r="R15" s="13" t="s">
        <v>8326</v>
      </c>
      <c r="S15" s="17">
        <v>41909.969386574077</v>
      </c>
      <c r="T15" s="17">
        <v>41950.011053240742</v>
      </c>
    </row>
    <row r="16" spans="1:20" ht="45" x14ac:dyDescent="0.25">
      <c r="A16">
        <v>1297</v>
      </c>
      <c r="B16" s="29" t="s">
        <v>1298</v>
      </c>
      <c r="C16" s="29" t="s">
        <v>5407</v>
      </c>
      <c r="D16" s="8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v>1.1000000000000001</v>
      </c>
      <c r="P16" s="10">
        <v>92.04</v>
      </c>
      <c r="Q16" s="13" t="s">
        <v>8323</v>
      </c>
      <c r="R16" s="13" t="s">
        <v>8326</v>
      </c>
      <c r="S16" s="17">
        <v>42461.747199074074</v>
      </c>
      <c r="T16" s="17">
        <v>42491.747199074074</v>
      </c>
    </row>
    <row r="17" spans="1:20" ht="45" x14ac:dyDescent="0.25">
      <c r="A17">
        <v>3245</v>
      </c>
      <c r="B17" s="29" t="s">
        <v>3245</v>
      </c>
      <c r="C17" s="29" t="s">
        <v>7355</v>
      </c>
      <c r="D17" s="8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v>1.04</v>
      </c>
      <c r="P17" s="10">
        <v>81.13</v>
      </c>
      <c r="Q17" s="13" t="s">
        <v>8323</v>
      </c>
      <c r="R17" s="13" t="s">
        <v>8326</v>
      </c>
      <c r="S17" s="17">
        <v>42135.60020833333</v>
      </c>
      <c r="T17" s="17">
        <v>42167.083333333328</v>
      </c>
    </row>
    <row r="18" spans="1:20" ht="30" x14ac:dyDescent="0.25">
      <c r="A18">
        <v>3229</v>
      </c>
      <c r="B18" s="29" t="s">
        <v>3229</v>
      </c>
      <c r="C18" s="29" t="s">
        <v>7339</v>
      </c>
      <c r="D18" s="8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v>1.08</v>
      </c>
      <c r="P18" s="10">
        <v>106.8</v>
      </c>
      <c r="Q18" s="13" t="s">
        <v>8323</v>
      </c>
      <c r="R18" s="13" t="s">
        <v>8326</v>
      </c>
      <c r="S18" s="17">
        <v>41933.291643518518</v>
      </c>
      <c r="T18" s="17">
        <v>41963.333310185189</v>
      </c>
    </row>
    <row r="19" spans="1:20" ht="30" x14ac:dyDescent="0.25">
      <c r="A19">
        <v>3253</v>
      </c>
      <c r="B19" s="29" t="s">
        <v>3253</v>
      </c>
      <c r="C19" s="29" t="s">
        <v>7363</v>
      </c>
      <c r="D19" s="8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v>1.02</v>
      </c>
      <c r="P19" s="10">
        <v>177.09</v>
      </c>
      <c r="Q19" s="13" t="s">
        <v>8323</v>
      </c>
      <c r="R19" s="13" t="s">
        <v>8326</v>
      </c>
      <c r="S19" s="17">
        <v>42602.576712962968</v>
      </c>
      <c r="T19" s="17">
        <v>42621.15625</v>
      </c>
    </row>
    <row r="20" spans="1:20" ht="45" x14ac:dyDescent="0.25">
      <c r="A20">
        <v>3236</v>
      </c>
      <c r="B20" s="29" t="s">
        <v>3236</v>
      </c>
      <c r="C20" s="29" t="s">
        <v>7346</v>
      </c>
      <c r="D20" s="8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v>1.01</v>
      </c>
      <c r="P20" s="10">
        <v>182.91</v>
      </c>
      <c r="Q20" s="13" t="s">
        <v>8323</v>
      </c>
      <c r="R20" s="13" t="s">
        <v>8326</v>
      </c>
      <c r="S20" s="17">
        <v>42702.917048611111</v>
      </c>
      <c r="T20" s="17">
        <v>42732.917048611111</v>
      </c>
    </row>
    <row r="21" spans="1:20" ht="30" x14ac:dyDescent="0.25">
      <c r="A21">
        <v>3219</v>
      </c>
      <c r="B21" s="29" t="s">
        <v>3219</v>
      </c>
      <c r="C21" s="29" t="s">
        <v>7329</v>
      </c>
      <c r="D21" s="8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v>1</v>
      </c>
      <c r="P21" s="10">
        <v>168.25</v>
      </c>
      <c r="Q21" s="13" t="s">
        <v>8323</v>
      </c>
      <c r="R21" s="13" t="s">
        <v>8326</v>
      </c>
      <c r="S21" s="17">
        <v>42050.983182870375</v>
      </c>
      <c r="T21" s="17">
        <v>42085.941516203704</v>
      </c>
    </row>
    <row r="22" spans="1:20" ht="45" x14ac:dyDescent="0.25">
      <c r="A22">
        <v>3187</v>
      </c>
      <c r="B22" s="29" t="s">
        <v>3187</v>
      </c>
      <c r="C22" s="29" t="s">
        <v>7297</v>
      </c>
      <c r="D22" s="8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v>1.1599999999999999</v>
      </c>
      <c r="P22" s="10">
        <v>71.489999999999995</v>
      </c>
      <c r="Q22" s="13" t="s">
        <v>8323</v>
      </c>
      <c r="R22" s="13" t="s">
        <v>8326</v>
      </c>
      <c r="S22" s="17">
        <v>41835.666354166664</v>
      </c>
      <c r="T22" s="17">
        <v>41855.666354166664</v>
      </c>
    </row>
    <row r="23" spans="1:20" ht="45" x14ac:dyDescent="0.25">
      <c r="A23">
        <v>3402</v>
      </c>
      <c r="B23" s="29" t="s">
        <v>3401</v>
      </c>
      <c r="C23" s="29" t="s">
        <v>7512</v>
      </c>
      <c r="D23" s="8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v>1.1000000000000001</v>
      </c>
      <c r="P23" s="10">
        <v>99.79</v>
      </c>
      <c r="Q23" s="13" t="s">
        <v>8323</v>
      </c>
      <c r="R23" s="13" t="s">
        <v>8326</v>
      </c>
      <c r="S23" s="17">
        <v>42290.61855324074</v>
      </c>
      <c r="T23" s="17">
        <v>42320.104861111111</v>
      </c>
    </row>
    <row r="24" spans="1:20" ht="45" x14ac:dyDescent="0.25">
      <c r="A24">
        <v>3274</v>
      </c>
      <c r="B24" s="29" t="s">
        <v>3274</v>
      </c>
      <c r="C24" s="29" t="s">
        <v>7384</v>
      </c>
      <c r="D24" s="8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v>1.01</v>
      </c>
      <c r="P24" s="10">
        <v>54.91</v>
      </c>
      <c r="Q24" s="13" t="s">
        <v>8323</v>
      </c>
      <c r="R24" s="13" t="s">
        <v>8326</v>
      </c>
      <c r="S24" s="17">
        <v>42400.704537037032</v>
      </c>
      <c r="T24" s="17">
        <v>42444.875</v>
      </c>
    </row>
    <row r="25" spans="1:20" ht="45" x14ac:dyDescent="0.25">
      <c r="A25">
        <v>3304</v>
      </c>
      <c r="B25" s="29" t="s">
        <v>3304</v>
      </c>
      <c r="C25" s="29" t="s">
        <v>7414</v>
      </c>
      <c r="D25" s="8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v>1.05</v>
      </c>
      <c r="P25" s="10">
        <v>89.59</v>
      </c>
      <c r="Q25" s="13" t="s">
        <v>8323</v>
      </c>
      <c r="R25" s="13" t="s">
        <v>8326</v>
      </c>
      <c r="S25" s="17">
        <v>42696.624444444446</v>
      </c>
      <c r="T25" s="17">
        <v>42726.624444444446</v>
      </c>
    </row>
    <row r="26" spans="1:20" ht="45" x14ac:dyDescent="0.25">
      <c r="A26">
        <v>3411</v>
      </c>
      <c r="B26" s="29" t="s">
        <v>3410</v>
      </c>
      <c r="C26" s="29" t="s">
        <v>7521</v>
      </c>
      <c r="D26" s="8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1.04</v>
      </c>
      <c r="P26" s="10">
        <v>199.17</v>
      </c>
      <c r="Q26" s="13" t="s">
        <v>8323</v>
      </c>
      <c r="R26" s="13" t="s">
        <v>8326</v>
      </c>
      <c r="S26" s="17">
        <v>42265.022824074069</v>
      </c>
      <c r="T26" s="17">
        <v>42285.022824074069</v>
      </c>
    </row>
    <row r="27" spans="1:20" ht="45" x14ac:dyDescent="0.25">
      <c r="A27">
        <v>3235</v>
      </c>
      <c r="B27" s="29" t="s">
        <v>3235</v>
      </c>
      <c r="C27" s="29" t="s">
        <v>7345</v>
      </c>
      <c r="D27" s="8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v>1.03</v>
      </c>
      <c r="P27" s="10">
        <v>85.53</v>
      </c>
      <c r="Q27" s="13" t="s">
        <v>8323</v>
      </c>
      <c r="R27" s="13" t="s">
        <v>8326</v>
      </c>
      <c r="S27" s="17">
        <v>42522.347812499997</v>
      </c>
      <c r="T27" s="17">
        <v>42552.347812499997</v>
      </c>
    </row>
    <row r="28" spans="1:20" ht="45" x14ac:dyDescent="0.25">
      <c r="A28">
        <v>3272</v>
      </c>
      <c r="B28" s="29" t="s">
        <v>3272</v>
      </c>
      <c r="C28" s="29" t="s">
        <v>7382</v>
      </c>
      <c r="D28" s="8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v>1.54</v>
      </c>
      <c r="P28" s="10">
        <v>106.5</v>
      </c>
      <c r="Q28" s="13" t="s">
        <v>8323</v>
      </c>
      <c r="R28" s="13" t="s">
        <v>8326</v>
      </c>
      <c r="S28" s="17">
        <v>42284.500104166669</v>
      </c>
      <c r="T28" s="17">
        <v>42314.541770833333</v>
      </c>
    </row>
    <row r="29" spans="1:20" ht="45" x14ac:dyDescent="0.25">
      <c r="A29">
        <v>1293</v>
      </c>
      <c r="B29" s="29" t="s">
        <v>1294</v>
      </c>
      <c r="C29" s="29" t="s">
        <v>5403</v>
      </c>
      <c r="D29" s="8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v>1.02</v>
      </c>
      <c r="P29" s="10">
        <v>127.79</v>
      </c>
      <c r="Q29" s="13" t="s">
        <v>8323</v>
      </c>
      <c r="R29" s="13" t="s">
        <v>8326</v>
      </c>
      <c r="S29" s="17">
        <v>42292.701053240744</v>
      </c>
      <c r="T29" s="17">
        <v>42322.742719907401</v>
      </c>
    </row>
    <row r="30" spans="1:20" ht="30" x14ac:dyDescent="0.25">
      <c r="A30">
        <v>3338</v>
      </c>
      <c r="B30" s="29" t="s">
        <v>3338</v>
      </c>
      <c r="C30" s="29" t="s">
        <v>7448</v>
      </c>
      <c r="D30" s="8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v>1.02</v>
      </c>
      <c r="P30" s="10">
        <v>136.85</v>
      </c>
      <c r="Q30" s="13" t="s">
        <v>8323</v>
      </c>
      <c r="R30" s="13" t="s">
        <v>8326</v>
      </c>
      <c r="S30" s="17">
        <v>42769.574999999997</v>
      </c>
      <c r="T30" s="17">
        <v>42790.574999999997</v>
      </c>
    </row>
    <row r="31" spans="1:20" ht="45" x14ac:dyDescent="0.25">
      <c r="A31">
        <v>3267</v>
      </c>
      <c r="B31" s="29" t="s">
        <v>3267</v>
      </c>
      <c r="C31" s="29" t="s">
        <v>7377</v>
      </c>
      <c r="D31" s="8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v>1.02</v>
      </c>
      <c r="P31" s="10">
        <v>53.18</v>
      </c>
      <c r="Q31" s="13" t="s">
        <v>8323</v>
      </c>
      <c r="R31" s="13" t="s">
        <v>8326</v>
      </c>
      <c r="S31" s="17">
        <v>42172.757638888885</v>
      </c>
      <c r="T31" s="17">
        <v>42202.757638888885</v>
      </c>
    </row>
    <row r="32" spans="1:20" ht="45" x14ac:dyDescent="0.25">
      <c r="A32">
        <v>3286</v>
      </c>
      <c r="B32" s="29" t="s">
        <v>3286</v>
      </c>
      <c r="C32" s="29" t="s">
        <v>7396</v>
      </c>
      <c r="D32" s="8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v>1.02</v>
      </c>
      <c r="P32" s="10">
        <v>125.12</v>
      </c>
      <c r="Q32" s="13" t="s">
        <v>8323</v>
      </c>
      <c r="R32" s="13" t="s">
        <v>8326</v>
      </c>
      <c r="S32" s="17">
        <v>42567.840069444443</v>
      </c>
      <c r="T32" s="17">
        <v>42597.840069444443</v>
      </c>
    </row>
    <row r="33" spans="1:20" ht="30" x14ac:dyDescent="0.25">
      <c r="A33">
        <v>3220</v>
      </c>
      <c r="B33" s="29" t="s">
        <v>3220</v>
      </c>
      <c r="C33" s="29" t="s">
        <v>7330</v>
      </c>
      <c r="D33" s="8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v>1.01</v>
      </c>
      <c r="P33" s="10">
        <v>256.37</v>
      </c>
      <c r="Q33" s="13" t="s">
        <v>8323</v>
      </c>
      <c r="R33" s="13" t="s">
        <v>8326</v>
      </c>
      <c r="S33" s="17">
        <v>42772.833379629628</v>
      </c>
      <c r="T33" s="17">
        <v>42806.875</v>
      </c>
    </row>
    <row r="34" spans="1:20" ht="45" x14ac:dyDescent="0.25">
      <c r="A34">
        <v>538</v>
      </c>
      <c r="B34" s="29" t="s">
        <v>539</v>
      </c>
      <c r="C34" s="29" t="s">
        <v>4648</v>
      </c>
      <c r="D34" s="8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v>3.02</v>
      </c>
      <c r="P34" s="10">
        <v>252.02</v>
      </c>
      <c r="Q34" s="13" t="s">
        <v>8323</v>
      </c>
      <c r="R34" s="13" t="s">
        <v>8326</v>
      </c>
      <c r="S34" s="17">
        <v>42473.794710648144</v>
      </c>
      <c r="T34" s="17">
        <v>42503.794710648144</v>
      </c>
    </row>
    <row r="35" spans="1:20" ht="45" x14ac:dyDescent="0.25">
      <c r="A35">
        <v>3163</v>
      </c>
      <c r="B35" s="29" t="s">
        <v>3163</v>
      </c>
      <c r="C35" s="29" t="s">
        <v>7273</v>
      </c>
      <c r="D35" s="8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v>1.1100000000000001</v>
      </c>
      <c r="P35" s="10">
        <v>200.69</v>
      </c>
      <c r="Q35" s="13" t="s">
        <v>8323</v>
      </c>
      <c r="R35" s="13" t="s">
        <v>8326</v>
      </c>
      <c r="S35" s="17">
        <v>41775.753761574073</v>
      </c>
      <c r="T35" s="17">
        <v>41805.753761574073</v>
      </c>
    </row>
    <row r="36" spans="1:20" ht="30" x14ac:dyDescent="0.25">
      <c r="A36">
        <v>3256</v>
      </c>
      <c r="B36" s="29" t="s">
        <v>3256</v>
      </c>
      <c r="C36" s="29" t="s">
        <v>7366</v>
      </c>
      <c r="D36" s="8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v>1.28</v>
      </c>
      <c r="P36" s="10">
        <v>72.760000000000005</v>
      </c>
      <c r="Q36" s="13" t="s">
        <v>8323</v>
      </c>
      <c r="R36" s="13" t="s">
        <v>8326</v>
      </c>
      <c r="S36" s="17">
        <v>42144.573807870373</v>
      </c>
      <c r="T36" s="17">
        <v>42166.165972222225</v>
      </c>
    </row>
    <row r="37" spans="1:20" ht="45" x14ac:dyDescent="0.25">
      <c r="A37">
        <v>2803</v>
      </c>
      <c r="B37" s="29" t="s">
        <v>2803</v>
      </c>
      <c r="C37" s="29" t="s">
        <v>6913</v>
      </c>
      <c r="D37" s="8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v>1.28</v>
      </c>
      <c r="P37" s="10">
        <v>90.74</v>
      </c>
      <c r="Q37" s="13" t="s">
        <v>8323</v>
      </c>
      <c r="R37" s="13" t="s">
        <v>8326</v>
      </c>
      <c r="S37" s="17">
        <v>42158.065694444449</v>
      </c>
      <c r="T37" s="17">
        <v>42201</v>
      </c>
    </row>
    <row r="38" spans="1:20" ht="30" x14ac:dyDescent="0.25">
      <c r="A38">
        <v>3242</v>
      </c>
      <c r="B38" s="29" t="s">
        <v>3242</v>
      </c>
      <c r="C38" s="29" t="s">
        <v>7352</v>
      </c>
      <c r="D38" s="8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v>1.27</v>
      </c>
      <c r="P38" s="10">
        <v>69.569999999999993</v>
      </c>
      <c r="Q38" s="13" t="s">
        <v>8323</v>
      </c>
      <c r="R38" s="13" t="s">
        <v>8326</v>
      </c>
      <c r="S38" s="17">
        <v>41871.755694444444</v>
      </c>
      <c r="T38" s="17">
        <v>41901.755694444444</v>
      </c>
    </row>
    <row r="39" spans="1:20" ht="30" x14ac:dyDescent="0.25">
      <c r="A39">
        <v>3262</v>
      </c>
      <c r="B39" s="29" t="s">
        <v>3262</v>
      </c>
      <c r="C39" s="29" t="s">
        <v>7372</v>
      </c>
      <c r="D39" s="8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v>1.03</v>
      </c>
      <c r="P39" s="10">
        <v>93.81</v>
      </c>
      <c r="Q39" s="13" t="s">
        <v>8323</v>
      </c>
      <c r="R39" s="13" t="s">
        <v>8326</v>
      </c>
      <c r="S39" s="17">
        <v>41964.315532407403</v>
      </c>
      <c r="T39" s="17">
        <v>41995.166666666672</v>
      </c>
    </row>
    <row r="40" spans="1:20" ht="30" x14ac:dyDescent="0.25">
      <c r="A40">
        <v>3677</v>
      </c>
      <c r="B40" s="29" t="s">
        <v>3674</v>
      </c>
      <c r="C40" s="29" t="s">
        <v>7787</v>
      </c>
      <c r="D40" s="8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v>1.03</v>
      </c>
      <c r="P40" s="10">
        <v>62.05</v>
      </c>
      <c r="Q40" s="13" t="s">
        <v>8323</v>
      </c>
      <c r="R40" s="13" t="s">
        <v>8326</v>
      </c>
      <c r="S40" s="17">
        <v>41802.574282407404</v>
      </c>
      <c r="T40" s="17">
        <v>41823.165972222225</v>
      </c>
    </row>
    <row r="41" spans="1:20" ht="45" x14ac:dyDescent="0.25">
      <c r="A41">
        <v>532</v>
      </c>
      <c r="B41" s="29" t="s">
        <v>533</v>
      </c>
      <c r="C41" s="29" t="s">
        <v>4642</v>
      </c>
      <c r="D41" s="8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v>1.23</v>
      </c>
      <c r="P41" s="10">
        <v>71.239999999999995</v>
      </c>
      <c r="Q41" s="13" t="s">
        <v>8323</v>
      </c>
      <c r="R41" s="13" t="s">
        <v>8326</v>
      </c>
      <c r="S41" s="17">
        <v>42473.007037037038</v>
      </c>
      <c r="T41" s="17">
        <v>42503.007037037038</v>
      </c>
    </row>
    <row r="42" spans="1:20" ht="30" x14ac:dyDescent="0.25">
      <c r="A42">
        <v>3468</v>
      </c>
      <c r="B42" s="29" t="s">
        <v>3467</v>
      </c>
      <c r="C42" s="29" t="s">
        <v>7578</v>
      </c>
      <c r="D42" s="8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v>1.22</v>
      </c>
      <c r="P42" s="10">
        <v>716.35</v>
      </c>
      <c r="Q42" s="13" t="s">
        <v>8323</v>
      </c>
      <c r="R42" s="13" t="s">
        <v>8326</v>
      </c>
      <c r="S42" s="17">
        <v>42605.765381944439</v>
      </c>
      <c r="T42" s="17">
        <v>42634.125</v>
      </c>
    </row>
    <row r="43" spans="1:20" ht="30" x14ac:dyDescent="0.25">
      <c r="A43">
        <v>3248</v>
      </c>
      <c r="B43" s="29" t="s">
        <v>3248</v>
      </c>
      <c r="C43" s="29" t="s">
        <v>7358</v>
      </c>
      <c r="D43" s="8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v>1.01</v>
      </c>
      <c r="P43" s="10">
        <v>60.48</v>
      </c>
      <c r="Q43" s="13" t="s">
        <v>8323</v>
      </c>
      <c r="R43" s="13" t="s">
        <v>8326</v>
      </c>
      <c r="S43" s="17">
        <v>42068.888391203705</v>
      </c>
      <c r="T43" s="17">
        <v>42098.846724537041</v>
      </c>
    </row>
    <row r="44" spans="1:20" ht="45" x14ac:dyDescent="0.25">
      <c r="A44">
        <v>525</v>
      </c>
      <c r="B44" s="29" t="s">
        <v>526</v>
      </c>
      <c r="C44" s="29" t="s">
        <v>4635</v>
      </c>
      <c r="D44" s="8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v>1</v>
      </c>
      <c r="P44" s="10">
        <v>1000</v>
      </c>
      <c r="Q44" s="13" t="s">
        <v>8323</v>
      </c>
      <c r="R44" s="13" t="s">
        <v>8326</v>
      </c>
      <c r="S44" s="17">
        <v>41850.400937500002</v>
      </c>
      <c r="T44" s="17">
        <v>41895.400937500002</v>
      </c>
    </row>
    <row r="45" spans="1:20" ht="60" x14ac:dyDescent="0.25">
      <c r="A45">
        <v>3316</v>
      </c>
      <c r="B45" s="29" t="s">
        <v>3316</v>
      </c>
      <c r="C45" s="29" t="s">
        <v>7426</v>
      </c>
      <c r="D45" s="8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v>1</v>
      </c>
      <c r="P45" s="10">
        <v>93.98</v>
      </c>
      <c r="Q45" s="13" t="s">
        <v>8323</v>
      </c>
      <c r="R45" s="13" t="s">
        <v>8326</v>
      </c>
      <c r="S45" s="17">
        <v>41826.871238425927</v>
      </c>
      <c r="T45" s="17">
        <v>41859.57916666667</v>
      </c>
    </row>
    <row r="46" spans="1:20" ht="45" x14ac:dyDescent="0.25">
      <c r="A46">
        <v>3712</v>
      </c>
      <c r="B46" s="29" t="s">
        <v>3709</v>
      </c>
      <c r="C46" s="29" t="s">
        <v>7822</v>
      </c>
      <c r="D46" s="8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v>1.54</v>
      </c>
      <c r="P46" s="10">
        <v>110.87</v>
      </c>
      <c r="Q46" s="13" t="s">
        <v>8323</v>
      </c>
      <c r="R46" s="13" t="s">
        <v>8326</v>
      </c>
      <c r="S46" s="17">
        <v>42134.172071759262</v>
      </c>
      <c r="T46" s="17">
        <v>42155.290972222225</v>
      </c>
    </row>
    <row r="47" spans="1:20" ht="45" x14ac:dyDescent="0.25">
      <c r="A47">
        <v>3389</v>
      </c>
      <c r="B47" s="29" t="s">
        <v>3388</v>
      </c>
      <c r="C47" s="29" t="s">
        <v>7499</v>
      </c>
      <c r="D47" s="8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v>1.1499999999999999</v>
      </c>
      <c r="P47" s="10">
        <v>184.68</v>
      </c>
      <c r="Q47" s="13" t="s">
        <v>8323</v>
      </c>
      <c r="R47" s="13" t="s">
        <v>8326</v>
      </c>
      <c r="S47" s="17">
        <v>42494.563449074078</v>
      </c>
      <c r="T47" s="17">
        <v>42524.563449074078</v>
      </c>
    </row>
    <row r="48" spans="1:20" ht="45" x14ac:dyDescent="0.25">
      <c r="A48">
        <v>2966</v>
      </c>
      <c r="B48" s="29" t="s">
        <v>2966</v>
      </c>
      <c r="C48" s="29" t="s">
        <v>7076</v>
      </c>
      <c r="D48" s="8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v>1.1399999999999999</v>
      </c>
      <c r="P48" s="10">
        <v>88.77</v>
      </c>
      <c r="Q48" s="13" t="s">
        <v>8323</v>
      </c>
      <c r="R48" s="13" t="s">
        <v>8326</v>
      </c>
      <c r="S48" s="17">
        <v>42233.738564814819</v>
      </c>
      <c r="T48" s="17">
        <v>42263.738564814819</v>
      </c>
    </row>
    <row r="49" spans="1:20" ht="45" x14ac:dyDescent="0.25">
      <c r="A49">
        <v>3209</v>
      </c>
      <c r="B49" s="29" t="s">
        <v>3209</v>
      </c>
      <c r="C49" s="29" t="s">
        <v>7319</v>
      </c>
      <c r="D49" s="8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v>1.19</v>
      </c>
      <c r="P49" s="10">
        <v>50.16</v>
      </c>
      <c r="Q49" s="13" t="s">
        <v>8323</v>
      </c>
      <c r="R49" s="13" t="s">
        <v>8326</v>
      </c>
      <c r="S49" s="17">
        <v>41778.637245370373</v>
      </c>
      <c r="T49" s="17">
        <v>41810.958333333336</v>
      </c>
    </row>
    <row r="50" spans="1:20" ht="45" x14ac:dyDescent="0.25">
      <c r="A50">
        <v>3246</v>
      </c>
      <c r="B50" s="29" t="s">
        <v>3246</v>
      </c>
      <c r="C50" s="29" t="s">
        <v>7356</v>
      </c>
      <c r="D50" s="8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v>1.1100000000000001</v>
      </c>
      <c r="P50" s="10">
        <v>57.63</v>
      </c>
      <c r="Q50" s="13" t="s">
        <v>8323</v>
      </c>
      <c r="R50" s="13" t="s">
        <v>8326</v>
      </c>
      <c r="S50" s="17">
        <v>42230.472222222219</v>
      </c>
      <c r="T50" s="17">
        <v>42259.165972222225</v>
      </c>
    </row>
    <row r="51" spans="1:20" ht="45" x14ac:dyDescent="0.25">
      <c r="A51">
        <v>3620</v>
      </c>
      <c r="B51" s="29" t="s">
        <v>3618</v>
      </c>
      <c r="C51" s="29" t="s">
        <v>7730</v>
      </c>
      <c r="D51" s="8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v>1.05</v>
      </c>
      <c r="P51" s="10">
        <v>56.07</v>
      </c>
      <c r="Q51" s="13" t="s">
        <v>8323</v>
      </c>
      <c r="R51" s="13" t="s">
        <v>8326</v>
      </c>
      <c r="S51" s="17">
        <v>42037.938206018516</v>
      </c>
      <c r="T51" s="17">
        <v>42068.166666666672</v>
      </c>
    </row>
    <row r="52" spans="1:20" ht="45" x14ac:dyDescent="0.25">
      <c r="A52">
        <v>2963</v>
      </c>
      <c r="B52" s="29" t="s">
        <v>2963</v>
      </c>
      <c r="C52" s="29" t="s">
        <v>7073</v>
      </c>
      <c r="D52" s="8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v>1.07</v>
      </c>
      <c r="P52" s="10">
        <v>109.03</v>
      </c>
      <c r="Q52" s="13" t="s">
        <v>8323</v>
      </c>
      <c r="R52" s="13" t="s">
        <v>8326</v>
      </c>
      <c r="S52" s="17">
        <v>42157.470185185186</v>
      </c>
      <c r="T52" s="17">
        <v>42187.470185185186</v>
      </c>
    </row>
    <row r="53" spans="1:20" ht="45" x14ac:dyDescent="0.25">
      <c r="A53">
        <v>2818</v>
      </c>
      <c r="B53" s="29" t="s">
        <v>2818</v>
      </c>
      <c r="C53" s="29" t="s">
        <v>6928</v>
      </c>
      <c r="D53" s="8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v>1.06</v>
      </c>
      <c r="P53" s="10">
        <v>103.95</v>
      </c>
      <c r="Q53" s="13" t="s">
        <v>8323</v>
      </c>
      <c r="R53" s="13" t="s">
        <v>8326</v>
      </c>
      <c r="S53" s="17">
        <v>42250.598217592589</v>
      </c>
      <c r="T53" s="17">
        <v>42270.598217592589</v>
      </c>
    </row>
    <row r="54" spans="1:20" ht="45" x14ac:dyDescent="0.25">
      <c r="A54">
        <v>3434</v>
      </c>
      <c r="B54" s="29" t="s">
        <v>3433</v>
      </c>
      <c r="C54" s="29" t="s">
        <v>7544</v>
      </c>
      <c r="D54" s="8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v>1.06</v>
      </c>
      <c r="P54" s="10">
        <v>62.83</v>
      </c>
      <c r="Q54" s="13" t="s">
        <v>8323</v>
      </c>
      <c r="R54" s="13" t="s">
        <v>8326</v>
      </c>
      <c r="S54" s="17">
        <v>41800.380428240744</v>
      </c>
      <c r="T54" s="17">
        <v>41830.380428240744</v>
      </c>
    </row>
    <row r="55" spans="1:20" ht="30" x14ac:dyDescent="0.25">
      <c r="A55">
        <v>3507</v>
      </c>
      <c r="B55" s="29" t="s">
        <v>3506</v>
      </c>
      <c r="C55" s="29" t="s">
        <v>7617</v>
      </c>
      <c r="D55" s="8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v>1.04</v>
      </c>
      <c r="P55" s="10">
        <v>145</v>
      </c>
      <c r="Q55" s="13" t="s">
        <v>8323</v>
      </c>
      <c r="R55" s="13" t="s">
        <v>8326</v>
      </c>
      <c r="S55" s="17">
        <v>42491.92288194444</v>
      </c>
      <c r="T55" s="17">
        <v>42521.92288194444</v>
      </c>
    </row>
    <row r="56" spans="1:20" ht="45" x14ac:dyDescent="0.25">
      <c r="A56">
        <v>3173</v>
      </c>
      <c r="B56" s="29" t="s">
        <v>3173</v>
      </c>
      <c r="C56" s="29" t="s">
        <v>7283</v>
      </c>
      <c r="D56" s="8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v>1.03</v>
      </c>
      <c r="P56" s="10">
        <v>139.19</v>
      </c>
      <c r="Q56" s="13" t="s">
        <v>8323</v>
      </c>
      <c r="R56" s="13" t="s">
        <v>8326</v>
      </c>
      <c r="S56" s="17">
        <v>41878.878379629627</v>
      </c>
      <c r="T56" s="17">
        <v>41908.878379629627</v>
      </c>
    </row>
    <row r="57" spans="1:20" ht="45" x14ac:dyDescent="0.25">
      <c r="A57">
        <v>3358</v>
      </c>
      <c r="B57" s="29" t="s">
        <v>3357</v>
      </c>
      <c r="C57" s="29" t="s">
        <v>7468</v>
      </c>
      <c r="D57" s="8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v>1.03</v>
      </c>
      <c r="P57" s="10">
        <v>63.57</v>
      </c>
      <c r="Q57" s="13" t="s">
        <v>8323</v>
      </c>
      <c r="R57" s="13" t="s">
        <v>8326</v>
      </c>
      <c r="S57" s="17">
        <v>41932.311099537037</v>
      </c>
      <c r="T57" s="17">
        <v>41962.352766203709</v>
      </c>
    </row>
    <row r="58" spans="1:20" ht="45" x14ac:dyDescent="0.25">
      <c r="A58">
        <v>3714</v>
      </c>
      <c r="B58" s="29" t="s">
        <v>3711</v>
      </c>
      <c r="C58" s="29" t="s">
        <v>7824</v>
      </c>
      <c r="D58" s="8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v>1.02</v>
      </c>
      <c r="P58" s="10">
        <v>105.52</v>
      </c>
      <c r="Q58" s="13" t="s">
        <v>8323</v>
      </c>
      <c r="R58" s="13" t="s">
        <v>8326</v>
      </c>
      <c r="S58" s="17">
        <v>42118.556331018524</v>
      </c>
      <c r="T58" s="17">
        <v>42150.165972222225</v>
      </c>
    </row>
    <row r="59" spans="1:20" ht="45" x14ac:dyDescent="0.25">
      <c r="A59">
        <v>3298</v>
      </c>
      <c r="B59" s="29" t="s">
        <v>3298</v>
      </c>
      <c r="C59" s="29" t="s">
        <v>7408</v>
      </c>
      <c r="D59" s="8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v>1.02</v>
      </c>
      <c r="P59" s="10">
        <v>141.29</v>
      </c>
      <c r="Q59" s="13" t="s">
        <v>8323</v>
      </c>
      <c r="R59" s="13" t="s">
        <v>8326</v>
      </c>
      <c r="S59" s="17">
        <v>42239.957962962959</v>
      </c>
      <c r="T59" s="17">
        <v>42260</v>
      </c>
    </row>
    <row r="60" spans="1:20" ht="45" x14ac:dyDescent="0.25">
      <c r="A60">
        <v>3524</v>
      </c>
      <c r="B60" s="29" t="s">
        <v>3523</v>
      </c>
      <c r="C60" s="29" t="s">
        <v>7634</v>
      </c>
      <c r="D60" s="8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v>1.02</v>
      </c>
      <c r="P60" s="10">
        <v>137.24</v>
      </c>
      <c r="Q60" s="13" t="s">
        <v>8323</v>
      </c>
      <c r="R60" s="13" t="s">
        <v>8326</v>
      </c>
      <c r="S60" s="17">
        <v>41880.76357638889</v>
      </c>
      <c r="T60" s="17">
        <v>41895.166666666664</v>
      </c>
    </row>
    <row r="61" spans="1:20" ht="45" x14ac:dyDescent="0.25">
      <c r="A61">
        <v>3575</v>
      </c>
      <c r="B61" s="29" t="s">
        <v>3574</v>
      </c>
      <c r="C61" s="29" t="s">
        <v>7685</v>
      </c>
      <c r="D61" s="8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v>1.01</v>
      </c>
      <c r="P61" s="10">
        <v>99.34</v>
      </c>
      <c r="Q61" s="13" t="s">
        <v>8323</v>
      </c>
      <c r="R61" s="13" t="s">
        <v>8326</v>
      </c>
      <c r="S61" s="17">
        <v>42561.783877314811</v>
      </c>
      <c r="T61" s="17">
        <v>42593.165972222225</v>
      </c>
    </row>
    <row r="62" spans="1:20" ht="45" x14ac:dyDescent="0.25">
      <c r="A62">
        <v>3421</v>
      </c>
      <c r="B62" s="29" t="s">
        <v>3420</v>
      </c>
      <c r="C62" s="29" t="s">
        <v>7531</v>
      </c>
      <c r="D62" s="8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v>1.01</v>
      </c>
      <c r="P62" s="10">
        <v>103.21</v>
      </c>
      <c r="Q62" s="13" t="s">
        <v>8323</v>
      </c>
      <c r="R62" s="13" t="s">
        <v>8326</v>
      </c>
      <c r="S62" s="17">
        <v>42037.791238425925</v>
      </c>
      <c r="T62" s="17">
        <v>42067.791238425925</v>
      </c>
    </row>
    <row r="63" spans="1:20" ht="45" x14ac:dyDescent="0.25">
      <c r="A63">
        <v>527</v>
      </c>
      <c r="B63" s="29" t="s">
        <v>528</v>
      </c>
      <c r="C63" s="29" t="s">
        <v>4637</v>
      </c>
      <c r="D63" s="8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v>1.01</v>
      </c>
      <c r="P63" s="10">
        <v>63.83</v>
      </c>
      <c r="Q63" s="13" t="s">
        <v>8323</v>
      </c>
      <c r="R63" s="13" t="s">
        <v>8326</v>
      </c>
      <c r="S63" s="17">
        <v>42753.205625000002</v>
      </c>
      <c r="T63" s="17">
        <v>42783.670138888891</v>
      </c>
    </row>
    <row r="64" spans="1:20" ht="45" x14ac:dyDescent="0.25">
      <c r="A64">
        <v>3153</v>
      </c>
      <c r="B64" s="29" t="s">
        <v>3153</v>
      </c>
      <c r="C64" s="29" t="s">
        <v>7263</v>
      </c>
      <c r="D64" s="8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v>3.36</v>
      </c>
      <c r="P64" s="10">
        <v>41.77</v>
      </c>
      <c r="Q64" s="13" t="s">
        <v>8323</v>
      </c>
      <c r="R64" s="13" t="s">
        <v>8326</v>
      </c>
      <c r="S64" s="17">
        <v>40633.154363425929</v>
      </c>
      <c r="T64" s="17">
        <v>40664.207638888889</v>
      </c>
    </row>
    <row r="65" spans="1:20" ht="45" x14ac:dyDescent="0.25">
      <c r="A65">
        <v>3455</v>
      </c>
      <c r="B65" s="29" t="s">
        <v>3454</v>
      </c>
      <c r="C65" s="29" t="s">
        <v>7565</v>
      </c>
      <c r="D65" s="8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v>1.01</v>
      </c>
      <c r="P65" s="10">
        <v>145.87</v>
      </c>
      <c r="Q65" s="13" t="s">
        <v>8323</v>
      </c>
      <c r="R65" s="13" t="s">
        <v>8326</v>
      </c>
      <c r="S65" s="17">
        <v>42626.7503125</v>
      </c>
      <c r="T65" s="17">
        <v>42656.7503125</v>
      </c>
    </row>
    <row r="66" spans="1:20" ht="45" x14ac:dyDescent="0.25">
      <c r="A66">
        <v>3400</v>
      </c>
      <c r="B66" s="29" t="s">
        <v>3399</v>
      </c>
      <c r="C66" s="29" t="s">
        <v>7510</v>
      </c>
      <c r="D66" s="8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v>1</v>
      </c>
      <c r="P66" s="10">
        <v>118.13</v>
      </c>
      <c r="Q66" s="13" t="s">
        <v>8323</v>
      </c>
      <c r="R66" s="13" t="s">
        <v>8326</v>
      </c>
      <c r="S66" s="17">
        <v>41834.953865740739</v>
      </c>
      <c r="T66" s="17">
        <v>41879.953865740739</v>
      </c>
    </row>
    <row r="67" spans="1:20" ht="30" x14ac:dyDescent="0.25">
      <c r="A67">
        <v>3406</v>
      </c>
      <c r="B67" s="29" t="s">
        <v>3405</v>
      </c>
      <c r="C67" s="29" t="s">
        <v>7516</v>
      </c>
      <c r="D67" s="8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v>1</v>
      </c>
      <c r="P67" s="10">
        <v>110.23</v>
      </c>
      <c r="Q67" s="13" t="s">
        <v>8323</v>
      </c>
      <c r="R67" s="13" t="s">
        <v>8326</v>
      </c>
      <c r="S67" s="17">
        <v>41791.492777777778</v>
      </c>
      <c r="T67" s="17">
        <v>41836.492777777778</v>
      </c>
    </row>
    <row r="68" spans="1:20" ht="45" x14ac:dyDescent="0.25">
      <c r="A68">
        <v>3241</v>
      </c>
      <c r="B68" s="29" t="s">
        <v>3241</v>
      </c>
      <c r="C68" s="29" t="s">
        <v>7351</v>
      </c>
      <c r="D68" s="8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v>1.1499999999999999</v>
      </c>
      <c r="P68" s="10">
        <v>58.69</v>
      </c>
      <c r="Q68" s="13" t="s">
        <v>8323</v>
      </c>
      <c r="R68" s="13" t="s">
        <v>8326</v>
      </c>
      <c r="S68" s="17">
        <v>41893.324884259258</v>
      </c>
      <c r="T68" s="17">
        <v>41926.290972222225</v>
      </c>
    </row>
    <row r="69" spans="1:20" ht="45" x14ac:dyDescent="0.25">
      <c r="A69">
        <v>3433</v>
      </c>
      <c r="B69" s="29" t="s">
        <v>3432</v>
      </c>
      <c r="C69" s="29" t="s">
        <v>7543</v>
      </c>
      <c r="D69" s="8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v>1</v>
      </c>
      <c r="P69" s="10">
        <v>134.15</v>
      </c>
      <c r="Q69" s="13" t="s">
        <v>8323</v>
      </c>
      <c r="R69" s="13" t="s">
        <v>8326</v>
      </c>
      <c r="S69" s="17">
        <v>41776.063136574077</v>
      </c>
      <c r="T69" s="17">
        <v>41807.125</v>
      </c>
    </row>
    <row r="70" spans="1:20" ht="45" x14ac:dyDescent="0.25">
      <c r="A70">
        <v>2973</v>
      </c>
      <c r="B70" s="29" t="s">
        <v>2973</v>
      </c>
      <c r="C70" s="29" t="s">
        <v>7083</v>
      </c>
      <c r="D70" s="8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v>1.75</v>
      </c>
      <c r="P70" s="10">
        <v>264.85000000000002</v>
      </c>
      <c r="Q70" s="13" t="s">
        <v>8323</v>
      </c>
      <c r="R70" s="13" t="s">
        <v>8326</v>
      </c>
      <c r="S70" s="17">
        <v>42341.818379629629</v>
      </c>
      <c r="T70" s="17">
        <v>42370.166666666672</v>
      </c>
    </row>
    <row r="71" spans="1:20" ht="30" x14ac:dyDescent="0.25">
      <c r="A71">
        <v>3339</v>
      </c>
      <c r="B71" s="29" t="s">
        <v>3339</v>
      </c>
      <c r="C71" s="29" t="s">
        <v>7449</v>
      </c>
      <c r="D71" s="8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v>1.04</v>
      </c>
      <c r="P71" s="10">
        <v>177.62</v>
      </c>
      <c r="Q71" s="13" t="s">
        <v>8323</v>
      </c>
      <c r="R71" s="13" t="s">
        <v>8326</v>
      </c>
      <c r="S71" s="17">
        <v>42549.665717592594</v>
      </c>
      <c r="T71" s="17">
        <v>42579.665717592594</v>
      </c>
    </row>
    <row r="72" spans="1:20" ht="30" x14ac:dyDescent="0.25">
      <c r="A72">
        <v>3169</v>
      </c>
      <c r="B72" s="29" t="s">
        <v>3169</v>
      </c>
      <c r="C72" s="29" t="s">
        <v>7279</v>
      </c>
      <c r="D72" s="8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v>1.03</v>
      </c>
      <c r="P72" s="10">
        <v>100.5</v>
      </c>
      <c r="Q72" s="13" t="s">
        <v>8323</v>
      </c>
      <c r="R72" s="13" t="s">
        <v>8326</v>
      </c>
      <c r="S72" s="17">
        <v>41591.737974537034</v>
      </c>
      <c r="T72" s="17">
        <v>41621.207638888889</v>
      </c>
    </row>
    <row r="73" spans="1:20" ht="45" x14ac:dyDescent="0.25">
      <c r="A73">
        <v>3243</v>
      </c>
      <c r="B73" s="29" t="s">
        <v>3243</v>
      </c>
      <c r="C73" s="29" t="s">
        <v>7353</v>
      </c>
      <c r="D73" s="8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v>1.03</v>
      </c>
      <c r="P73" s="10">
        <v>115.87</v>
      </c>
      <c r="Q73" s="13" t="s">
        <v>8323</v>
      </c>
      <c r="R73" s="13" t="s">
        <v>8326</v>
      </c>
      <c r="S73" s="17">
        <v>42262.096782407403</v>
      </c>
      <c r="T73" s="17">
        <v>42286</v>
      </c>
    </row>
    <row r="74" spans="1:20" ht="15.75" x14ac:dyDescent="0.25">
      <c r="A74">
        <v>3586</v>
      </c>
      <c r="B74" s="29" t="s">
        <v>3585</v>
      </c>
      <c r="C74" s="29" t="s">
        <v>7696</v>
      </c>
      <c r="D74" s="8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v>1.0900000000000001</v>
      </c>
      <c r="P74" s="10">
        <v>151.97999999999999</v>
      </c>
      <c r="Q74" s="13" t="s">
        <v>8323</v>
      </c>
      <c r="R74" s="13" t="s">
        <v>8326</v>
      </c>
      <c r="S74" s="17">
        <v>42576.697569444441</v>
      </c>
      <c r="T74" s="17">
        <v>42636.697569444441</v>
      </c>
    </row>
    <row r="75" spans="1:20" ht="45" x14ac:dyDescent="0.25">
      <c r="A75">
        <v>3326</v>
      </c>
      <c r="B75" s="29" t="s">
        <v>3326</v>
      </c>
      <c r="C75" s="29" t="s">
        <v>7436</v>
      </c>
      <c r="D75" s="8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v>1.01</v>
      </c>
      <c r="P75" s="10">
        <v>142.28</v>
      </c>
      <c r="Q75" s="13" t="s">
        <v>8323</v>
      </c>
      <c r="R75" s="13" t="s">
        <v>8326</v>
      </c>
      <c r="S75" s="17">
        <v>42041.714178240742</v>
      </c>
      <c r="T75" s="17">
        <v>42071.67251157407</v>
      </c>
    </row>
    <row r="76" spans="1:20" ht="45" x14ac:dyDescent="0.25">
      <c r="A76">
        <v>2975</v>
      </c>
      <c r="B76" s="29" t="s">
        <v>2975</v>
      </c>
      <c r="C76" s="29" t="s">
        <v>7085</v>
      </c>
      <c r="D76" s="8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v>1</v>
      </c>
      <c r="P76" s="10">
        <v>70.88</v>
      </c>
      <c r="Q76" s="13" t="s">
        <v>8323</v>
      </c>
      <c r="R76" s="13" t="s">
        <v>8326</v>
      </c>
      <c r="S76" s="17">
        <v>41941.683865740742</v>
      </c>
      <c r="T76" s="17">
        <v>41970.125</v>
      </c>
    </row>
    <row r="77" spans="1:20" ht="45" x14ac:dyDescent="0.25">
      <c r="A77">
        <v>3376</v>
      </c>
      <c r="B77" s="29" t="s">
        <v>3375</v>
      </c>
      <c r="C77" s="29" t="s">
        <v>7486</v>
      </c>
      <c r="D77" s="8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v>1</v>
      </c>
      <c r="P77" s="10">
        <v>421.11</v>
      </c>
      <c r="Q77" s="13" t="s">
        <v>8323</v>
      </c>
      <c r="R77" s="13" t="s">
        <v>8326</v>
      </c>
      <c r="S77" s="17">
        <v>42059.701319444444</v>
      </c>
      <c r="T77" s="17">
        <v>42119.659652777773</v>
      </c>
    </row>
    <row r="78" spans="1:20" ht="45" x14ac:dyDescent="0.25">
      <c r="A78">
        <v>3154</v>
      </c>
      <c r="B78" s="29" t="s">
        <v>3154</v>
      </c>
      <c r="C78" s="29" t="s">
        <v>7264</v>
      </c>
      <c r="D78" s="8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v>1.1299999999999999</v>
      </c>
      <c r="P78" s="10">
        <v>64.27</v>
      </c>
      <c r="Q78" s="13" t="s">
        <v>8323</v>
      </c>
      <c r="R78" s="13" t="s">
        <v>8326</v>
      </c>
      <c r="S78" s="17">
        <v>40970.875671296293</v>
      </c>
      <c r="T78" s="17">
        <v>41000.834004629629</v>
      </c>
    </row>
    <row r="79" spans="1:20" ht="45" x14ac:dyDescent="0.25">
      <c r="A79">
        <v>3266</v>
      </c>
      <c r="B79" s="29" t="s">
        <v>3266</v>
      </c>
      <c r="C79" s="29" t="s">
        <v>7376</v>
      </c>
      <c r="D79" s="8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v>1.31</v>
      </c>
      <c r="P79" s="10">
        <v>48.33</v>
      </c>
      <c r="Q79" s="13" t="s">
        <v>8323</v>
      </c>
      <c r="R79" s="13" t="s">
        <v>8326</v>
      </c>
      <c r="S79" s="17">
        <v>42136.536134259266</v>
      </c>
      <c r="T79" s="17">
        <v>42167.875</v>
      </c>
    </row>
    <row r="80" spans="1:20" ht="45" x14ac:dyDescent="0.25">
      <c r="A80">
        <v>3363</v>
      </c>
      <c r="B80" s="29" t="s">
        <v>3362</v>
      </c>
      <c r="C80" s="29" t="s">
        <v>7473</v>
      </c>
      <c r="D80" s="8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v>1.01</v>
      </c>
      <c r="P80" s="10">
        <v>302.31</v>
      </c>
      <c r="Q80" s="13" t="s">
        <v>8323</v>
      </c>
      <c r="R80" s="13" t="s">
        <v>8326</v>
      </c>
      <c r="S80" s="17">
        <v>41851.771354166667</v>
      </c>
      <c r="T80" s="17">
        <v>41870.666666666664</v>
      </c>
    </row>
    <row r="81" spans="1:20" ht="30" x14ac:dyDescent="0.25">
      <c r="A81">
        <v>3534</v>
      </c>
      <c r="B81" s="29" t="s">
        <v>3533</v>
      </c>
      <c r="C81" s="29" t="s">
        <v>7644</v>
      </c>
      <c r="D81" s="8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v>1.56</v>
      </c>
      <c r="P81" s="10">
        <v>38.28</v>
      </c>
      <c r="Q81" s="13" t="s">
        <v>8323</v>
      </c>
      <c r="R81" s="13" t="s">
        <v>8326</v>
      </c>
      <c r="S81" s="17">
        <v>42243.6252662037</v>
      </c>
      <c r="T81" s="17">
        <v>42278.6252662037</v>
      </c>
    </row>
    <row r="82" spans="1:20" ht="30" x14ac:dyDescent="0.25">
      <c r="A82">
        <v>3258</v>
      </c>
      <c r="B82" s="29" t="s">
        <v>3258</v>
      </c>
      <c r="C82" s="29" t="s">
        <v>7368</v>
      </c>
      <c r="D82" s="8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v>1.05</v>
      </c>
      <c r="P82" s="10">
        <v>98.2</v>
      </c>
      <c r="Q82" s="13" t="s">
        <v>8323</v>
      </c>
      <c r="R82" s="13" t="s">
        <v>8326</v>
      </c>
      <c r="S82" s="17">
        <v>41982.887280092589</v>
      </c>
      <c r="T82" s="17">
        <v>42012.887280092589</v>
      </c>
    </row>
    <row r="83" spans="1:20" ht="15.75" x14ac:dyDescent="0.25">
      <c r="A83">
        <v>3228</v>
      </c>
      <c r="B83" s="29" t="s">
        <v>3228</v>
      </c>
      <c r="C83" s="29" t="s">
        <v>7338</v>
      </c>
      <c r="D83" s="8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v>1.02</v>
      </c>
      <c r="P83" s="10">
        <v>193.62</v>
      </c>
      <c r="Q83" s="13" t="s">
        <v>8323</v>
      </c>
      <c r="R83" s="13" t="s">
        <v>8326</v>
      </c>
      <c r="S83" s="17">
        <v>42323.70930555556</v>
      </c>
      <c r="T83" s="17">
        <v>42355.207638888889</v>
      </c>
    </row>
    <row r="84" spans="1:20" ht="30" x14ac:dyDescent="0.25">
      <c r="A84">
        <v>2784</v>
      </c>
      <c r="B84" s="29" t="s">
        <v>2784</v>
      </c>
      <c r="C84" s="29" t="s">
        <v>6894</v>
      </c>
      <c r="D84" s="8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v>1.19</v>
      </c>
      <c r="P84" s="10">
        <v>66.11</v>
      </c>
      <c r="Q84" s="13" t="s">
        <v>8323</v>
      </c>
      <c r="R84" s="13" t="s">
        <v>8326</v>
      </c>
      <c r="S84" s="17">
        <v>41920.787534722222</v>
      </c>
      <c r="T84" s="17">
        <v>41941.787534722222</v>
      </c>
    </row>
    <row r="85" spans="1:20" ht="60" x14ac:dyDescent="0.25">
      <c r="A85">
        <v>3182</v>
      </c>
      <c r="B85" s="29" t="s">
        <v>3182</v>
      </c>
      <c r="C85" s="29" t="s">
        <v>7292</v>
      </c>
      <c r="D85" s="8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v>1.01</v>
      </c>
      <c r="P85" s="10">
        <v>46.77</v>
      </c>
      <c r="Q85" s="13" t="s">
        <v>8323</v>
      </c>
      <c r="R85" s="13" t="s">
        <v>8326</v>
      </c>
      <c r="S85" s="17">
        <v>40883.949317129627</v>
      </c>
      <c r="T85" s="17">
        <v>40939.708333333336</v>
      </c>
    </row>
    <row r="86" spans="1:20" ht="45" x14ac:dyDescent="0.25">
      <c r="A86">
        <v>3527</v>
      </c>
      <c r="B86" s="29" t="s">
        <v>3526</v>
      </c>
      <c r="C86" s="29" t="s">
        <v>7637</v>
      </c>
      <c r="D86" s="8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v>1.17</v>
      </c>
      <c r="P86" s="10">
        <v>81.569999999999993</v>
      </c>
      <c r="Q86" s="13" t="s">
        <v>8323</v>
      </c>
      <c r="R86" s="13" t="s">
        <v>8326</v>
      </c>
      <c r="S86" s="17">
        <v>42167.023206018523</v>
      </c>
      <c r="T86" s="17">
        <v>42196.165972222225</v>
      </c>
    </row>
    <row r="87" spans="1:20" ht="45" x14ac:dyDescent="0.25">
      <c r="A87">
        <v>3279</v>
      </c>
      <c r="B87" s="29" t="s">
        <v>3279</v>
      </c>
      <c r="C87" s="29" t="s">
        <v>7389</v>
      </c>
      <c r="D87" s="8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v>1.1399999999999999</v>
      </c>
      <c r="P87" s="10">
        <v>105.21</v>
      </c>
      <c r="Q87" s="13" t="s">
        <v>8323</v>
      </c>
      <c r="R87" s="13" t="s">
        <v>8326</v>
      </c>
      <c r="S87" s="17">
        <v>42431.102534722217</v>
      </c>
      <c r="T87" s="17">
        <v>42461.06086805556</v>
      </c>
    </row>
    <row r="88" spans="1:20" ht="30" x14ac:dyDescent="0.25">
      <c r="A88">
        <v>3310</v>
      </c>
      <c r="B88" s="29" t="s">
        <v>3310</v>
      </c>
      <c r="C88" s="29" t="s">
        <v>7420</v>
      </c>
      <c r="D88" s="8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v>1</v>
      </c>
      <c r="P88" s="10">
        <v>209.84</v>
      </c>
      <c r="Q88" s="13" t="s">
        <v>8323</v>
      </c>
      <c r="R88" s="13" t="s">
        <v>8326</v>
      </c>
      <c r="S88" s="17">
        <v>42253.928530092591</v>
      </c>
      <c r="T88" s="17">
        <v>42283.928530092591</v>
      </c>
    </row>
    <row r="89" spans="1:20" ht="45" x14ac:dyDescent="0.25">
      <c r="A89">
        <v>2970</v>
      </c>
      <c r="B89" s="29" t="s">
        <v>2970</v>
      </c>
      <c r="C89" s="29" t="s">
        <v>7080</v>
      </c>
      <c r="D89" s="8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v>1.06</v>
      </c>
      <c r="P89" s="10">
        <v>69.89</v>
      </c>
      <c r="Q89" s="13" t="s">
        <v>8323</v>
      </c>
      <c r="R89" s="13" t="s">
        <v>8326</v>
      </c>
      <c r="S89" s="17">
        <v>41808.669571759259</v>
      </c>
      <c r="T89" s="17">
        <v>41838.669571759259</v>
      </c>
    </row>
    <row r="90" spans="1:20" ht="15.75" x14ac:dyDescent="0.25">
      <c r="A90">
        <v>2807</v>
      </c>
      <c r="B90" s="29" t="s">
        <v>2807</v>
      </c>
      <c r="C90" s="29" t="s">
        <v>6917</v>
      </c>
      <c r="D90" s="8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v>1.26</v>
      </c>
      <c r="P90" s="10">
        <v>67.739999999999995</v>
      </c>
      <c r="Q90" s="13" t="s">
        <v>8323</v>
      </c>
      <c r="R90" s="13" t="s">
        <v>8326</v>
      </c>
      <c r="S90" s="17">
        <v>42154.873124999998</v>
      </c>
      <c r="T90" s="17">
        <v>42184.873124999998</v>
      </c>
    </row>
    <row r="91" spans="1:20" ht="45" x14ac:dyDescent="0.25">
      <c r="A91">
        <v>3424</v>
      </c>
      <c r="B91" s="29" t="s">
        <v>3423</v>
      </c>
      <c r="C91" s="29" t="s">
        <v>7534</v>
      </c>
      <c r="D91" s="8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v>1.04</v>
      </c>
      <c r="P91" s="10">
        <v>81.78</v>
      </c>
      <c r="Q91" s="13" t="s">
        <v>8323</v>
      </c>
      <c r="R91" s="13" t="s">
        <v>8326</v>
      </c>
      <c r="S91" s="17">
        <v>42018.676898148144</v>
      </c>
      <c r="T91" s="17">
        <v>42040.290972222225</v>
      </c>
    </row>
    <row r="92" spans="1:20" ht="45" x14ac:dyDescent="0.25">
      <c r="A92">
        <v>3574</v>
      </c>
      <c r="B92" s="29" t="s">
        <v>3573</v>
      </c>
      <c r="C92" s="29" t="s">
        <v>7684</v>
      </c>
      <c r="D92" s="8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v>1.06</v>
      </c>
      <c r="P92" s="10">
        <v>136.78</v>
      </c>
      <c r="Q92" s="13" t="s">
        <v>8323</v>
      </c>
      <c r="R92" s="13" t="s">
        <v>8326</v>
      </c>
      <c r="S92" s="17">
        <v>41926.942685185182</v>
      </c>
      <c r="T92" s="17">
        <v>41956.984351851846</v>
      </c>
    </row>
    <row r="93" spans="1:20" ht="30" x14ac:dyDescent="0.25">
      <c r="A93">
        <v>3342</v>
      </c>
      <c r="B93" s="29" t="s">
        <v>3342</v>
      </c>
      <c r="C93" s="29" t="s">
        <v>7452</v>
      </c>
      <c r="D93" s="8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v>1.02</v>
      </c>
      <c r="P93" s="10">
        <v>78.209999999999994</v>
      </c>
      <c r="Q93" s="13" t="s">
        <v>8323</v>
      </c>
      <c r="R93" s="13" t="s">
        <v>8326</v>
      </c>
      <c r="S93" s="17">
        <v>42062.296412037031</v>
      </c>
      <c r="T93" s="17">
        <v>42095.207638888889</v>
      </c>
    </row>
    <row r="94" spans="1:20" ht="30" x14ac:dyDescent="0.25">
      <c r="A94">
        <v>3281</v>
      </c>
      <c r="B94" s="29" t="s">
        <v>3281</v>
      </c>
      <c r="C94" s="29" t="s">
        <v>7391</v>
      </c>
      <c r="D94" s="8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v>1.22</v>
      </c>
      <c r="P94" s="10">
        <v>129.36000000000001</v>
      </c>
      <c r="Q94" s="13" t="s">
        <v>8323</v>
      </c>
      <c r="R94" s="13" t="s">
        <v>8326</v>
      </c>
      <c r="S94" s="17">
        <v>42219.019733796296</v>
      </c>
      <c r="T94" s="17">
        <v>42249.019733796296</v>
      </c>
    </row>
    <row r="95" spans="1:20" ht="45" x14ac:dyDescent="0.25">
      <c r="A95">
        <v>523</v>
      </c>
      <c r="B95" s="29" t="s">
        <v>524</v>
      </c>
      <c r="C95" s="29" t="s">
        <v>4633</v>
      </c>
      <c r="D95" s="8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v>1.21</v>
      </c>
      <c r="P95" s="10">
        <v>71.790000000000006</v>
      </c>
      <c r="Q95" s="13" t="s">
        <v>8323</v>
      </c>
      <c r="R95" s="13" t="s">
        <v>8326</v>
      </c>
      <c r="S95" s="17">
        <v>42238.13282407407</v>
      </c>
      <c r="T95" s="17">
        <v>42268.13282407407</v>
      </c>
    </row>
    <row r="96" spans="1:20" ht="45" x14ac:dyDescent="0.25">
      <c r="A96">
        <v>3384</v>
      </c>
      <c r="B96" s="29" t="s">
        <v>3383</v>
      </c>
      <c r="C96" s="29" t="s">
        <v>7494</v>
      </c>
      <c r="D96" s="8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v>1</v>
      </c>
      <c r="P96" s="10">
        <v>93.76</v>
      </c>
      <c r="Q96" s="13" t="s">
        <v>8323</v>
      </c>
      <c r="R96" s="13" t="s">
        <v>8326</v>
      </c>
      <c r="S96" s="17">
        <v>42292.087592592594</v>
      </c>
      <c r="T96" s="17">
        <v>42329.125</v>
      </c>
    </row>
    <row r="97" spans="1:20" ht="45" x14ac:dyDescent="0.25">
      <c r="A97">
        <v>2822</v>
      </c>
      <c r="B97" s="29" t="s">
        <v>2822</v>
      </c>
      <c r="C97" s="29" t="s">
        <v>6932</v>
      </c>
      <c r="D97" s="8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v>1</v>
      </c>
      <c r="P97" s="10">
        <v>63.83</v>
      </c>
      <c r="Q97" s="13" t="s">
        <v>8323</v>
      </c>
      <c r="R97" s="13" t="s">
        <v>8326</v>
      </c>
      <c r="S97" s="17">
        <v>42060.683935185181</v>
      </c>
      <c r="T97" s="17">
        <v>42090.642268518524</v>
      </c>
    </row>
    <row r="98" spans="1:20" ht="45" x14ac:dyDescent="0.25">
      <c r="A98">
        <v>3332</v>
      </c>
      <c r="B98" s="29" t="s">
        <v>3332</v>
      </c>
      <c r="C98" s="29" t="s">
        <v>7442</v>
      </c>
      <c r="D98" s="8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v>1</v>
      </c>
      <c r="P98" s="10">
        <v>72.290000000000006</v>
      </c>
      <c r="Q98" s="13" t="s">
        <v>8323</v>
      </c>
      <c r="R98" s="13" t="s">
        <v>8326</v>
      </c>
      <c r="S98" s="17">
        <v>41809.860300925924</v>
      </c>
      <c r="T98" s="17">
        <v>41839.860300925924</v>
      </c>
    </row>
    <row r="99" spans="1:20" ht="45" x14ac:dyDescent="0.25">
      <c r="A99">
        <v>3233</v>
      </c>
      <c r="B99" s="29" t="s">
        <v>3233</v>
      </c>
      <c r="C99" s="29" t="s">
        <v>7343</v>
      </c>
      <c r="D99" s="8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v>1.19</v>
      </c>
      <c r="P99" s="10">
        <v>97.38</v>
      </c>
      <c r="Q99" s="13" t="s">
        <v>8323</v>
      </c>
      <c r="R99" s="13" t="s">
        <v>8326</v>
      </c>
      <c r="S99" s="17">
        <v>42766.805034722223</v>
      </c>
      <c r="T99" s="17">
        <v>42796.805034722223</v>
      </c>
    </row>
    <row r="100" spans="1:20" ht="45" x14ac:dyDescent="0.25">
      <c r="A100">
        <v>3553</v>
      </c>
      <c r="B100" s="29" t="s">
        <v>3552</v>
      </c>
      <c r="C100" s="29" t="s">
        <v>7663</v>
      </c>
      <c r="D100" s="8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v>1.06</v>
      </c>
      <c r="P100" s="10">
        <v>56.2</v>
      </c>
      <c r="Q100" s="13" t="s">
        <v>8323</v>
      </c>
      <c r="R100" s="13" t="s">
        <v>8326</v>
      </c>
      <c r="S100" s="17">
        <v>42196.028703703705</v>
      </c>
      <c r="T100" s="17">
        <v>42228</v>
      </c>
    </row>
    <row r="101" spans="1:20" ht="45" x14ac:dyDescent="0.25">
      <c r="A101">
        <v>3655</v>
      </c>
      <c r="B101" s="29" t="s">
        <v>3652</v>
      </c>
      <c r="C101" s="29" t="s">
        <v>7765</v>
      </c>
      <c r="D101" s="8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v>1.1599999999999999</v>
      </c>
      <c r="P101" s="10">
        <v>73.58</v>
      </c>
      <c r="Q101" s="13" t="s">
        <v>8323</v>
      </c>
      <c r="R101" s="13" t="s">
        <v>8326</v>
      </c>
      <c r="S101" s="17">
        <v>42173.803217592591</v>
      </c>
      <c r="T101" s="17">
        <v>42203.290972222225</v>
      </c>
    </row>
    <row r="102" spans="1:20" ht="45" x14ac:dyDescent="0.25">
      <c r="A102">
        <v>3249</v>
      </c>
      <c r="B102" s="29" t="s">
        <v>3249</v>
      </c>
      <c r="C102" s="29" t="s">
        <v>7359</v>
      </c>
      <c r="D102" s="8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v>1.05</v>
      </c>
      <c r="P102" s="10">
        <v>65.58</v>
      </c>
      <c r="Q102" s="13" t="s">
        <v>8323</v>
      </c>
      <c r="R102" s="13" t="s">
        <v>8326</v>
      </c>
      <c r="S102" s="17">
        <v>42145.746689814812</v>
      </c>
      <c r="T102" s="17">
        <v>42175.746689814812</v>
      </c>
    </row>
    <row r="103" spans="1:20" ht="45" x14ac:dyDescent="0.25">
      <c r="A103">
        <v>3456</v>
      </c>
      <c r="B103" s="29" t="s">
        <v>3455</v>
      </c>
      <c r="C103" s="29" t="s">
        <v>7566</v>
      </c>
      <c r="D103" s="8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v>1.91</v>
      </c>
      <c r="P103" s="10">
        <v>358.69</v>
      </c>
      <c r="Q103" s="13" t="s">
        <v>8323</v>
      </c>
      <c r="R103" s="13" t="s">
        <v>8326</v>
      </c>
      <c r="S103" s="17">
        <v>41821.205636574072</v>
      </c>
      <c r="T103" s="17">
        <v>41852.290972222225</v>
      </c>
    </row>
    <row r="104" spans="1:20" ht="15.75" x14ac:dyDescent="0.25">
      <c r="A104">
        <v>3158</v>
      </c>
      <c r="B104" s="29" t="s">
        <v>3158</v>
      </c>
      <c r="C104" s="29" t="s">
        <v>7268</v>
      </c>
      <c r="D104" s="8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v>1.1399999999999999</v>
      </c>
      <c r="P104" s="10">
        <v>82.61</v>
      </c>
      <c r="Q104" s="13" t="s">
        <v>8323</v>
      </c>
      <c r="R104" s="13" t="s">
        <v>8326</v>
      </c>
      <c r="S104" s="17">
        <v>41447.839722222219</v>
      </c>
      <c r="T104" s="17">
        <v>41477.839722222219</v>
      </c>
    </row>
    <row r="105" spans="1:20" ht="30" x14ac:dyDescent="0.25">
      <c r="A105">
        <v>2967</v>
      </c>
      <c r="B105" s="29" t="s">
        <v>2967</v>
      </c>
      <c r="C105" s="29" t="s">
        <v>7077</v>
      </c>
      <c r="D105" s="8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v>1.1399999999999999</v>
      </c>
      <c r="P105" s="10">
        <v>80.23</v>
      </c>
      <c r="Q105" s="13" t="s">
        <v>8323</v>
      </c>
      <c r="R105" s="13" t="s">
        <v>8326</v>
      </c>
      <c r="S105" s="17">
        <v>42042.197824074072</v>
      </c>
      <c r="T105" s="17">
        <v>42072.156157407408</v>
      </c>
    </row>
    <row r="106" spans="1:20" ht="45" x14ac:dyDescent="0.25">
      <c r="A106">
        <v>3361</v>
      </c>
      <c r="B106" s="29" t="s">
        <v>3360</v>
      </c>
      <c r="C106" s="29" t="s">
        <v>7471</v>
      </c>
      <c r="D106" s="8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v>1.1299999999999999</v>
      </c>
      <c r="P106" s="10">
        <v>83.43</v>
      </c>
      <c r="Q106" s="13" t="s">
        <v>8323</v>
      </c>
      <c r="R106" s="13" t="s">
        <v>8326</v>
      </c>
      <c r="S106" s="17">
        <v>41866.025347222225</v>
      </c>
      <c r="T106" s="17">
        <v>41883.665972222225</v>
      </c>
    </row>
    <row r="107" spans="1:20" ht="45" x14ac:dyDescent="0.25">
      <c r="A107">
        <v>3554</v>
      </c>
      <c r="B107" s="29" t="s">
        <v>3553</v>
      </c>
      <c r="C107" s="29" t="s">
        <v>7664</v>
      </c>
      <c r="D107" s="8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v>1.1299999999999999</v>
      </c>
      <c r="P107" s="10">
        <v>107</v>
      </c>
      <c r="Q107" s="13" t="s">
        <v>8323</v>
      </c>
      <c r="R107" s="13" t="s">
        <v>8326</v>
      </c>
      <c r="S107" s="17">
        <v>42016.050451388888</v>
      </c>
      <c r="T107" s="17">
        <v>42046.708333333328</v>
      </c>
    </row>
    <row r="108" spans="1:20" ht="45" x14ac:dyDescent="0.25">
      <c r="A108">
        <v>3542</v>
      </c>
      <c r="B108" s="29" t="s">
        <v>3541</v>
      </c>
      <c r="C108" s="29" t="s">
        <v>7652</v>
      </c>
      <c r="D108" s="8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v>1.02</v>
      </c>
      <c r="P108" s="10">
        <v>66.150000000000006</v>
      </c>
      <c r="Q108" s="13" t="s">
        <v>8323</v>
      </c>
      <c r="R108" s="13" t="s">
        <v>8326</v>
      </c>
      <c r="S108" s="17">
        <v>41829.599791666667</v>
      </c>
      <c r="T108" s="17">
        <v>41889.599791666667</v>
      </c>
    </row>
    <row r="109" spans="1:20" ht="15.75" x14ac:dyDescent="0.25">
      <c r="A109">
        <v>3285</v>
      </c>
      <c r="B109" s="29" t="s">
        <v>3285</v>
      </c>
      <c r="C109" s="29" t="s">
        <v>7395</v>
      </c>
      <c r="D109" s="8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v>1.1200000000000001</v>
      </c>
      <c r="P109" s="10">
        <v>69.19</v>
      </c>
      <c r="Q109" s="13" t="s">
        <v>8323</v>
      </c>
      <c r="R109" s="13" t="s">
        <v>8326</v>
      </c>
      <c r="S109" s="17">
        <v>42762.942430555559</v>
      </c>
      <c r="T109" s="17">
        <v>42794.208333333328</v>
      </c>
    </row>
    <row r="110" spans="1:20" ht="45" x14ac:dyDescent="0.25">
      <c r="A110">
        <v>3156</v>
      </c>
      <c r="B110" s="29" t="s">
        <v>3156</v>
      </c>
      <c r="C110" s="29" t="s">
        <v>7266</v>
      </c>
      <c r="D110" s="8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v>1.02</v>
      </c>
      <c r="P110" s="10">
        <v>62.92</v>
      </c>
      <c r="Q110" s="13" t="s">
        <v>8323</v>
      </c>
      <c r="R110" s="13" t="s">
        <v>8326</v>
      </c>
      <c r="S110" s="17">
        <v>41026.953055555554</v>
      </c>
      <c r="T110" s="17">
        <v>41061.953055555554</v>
      </c>
    </row>
    <row r="111" spans="1:20" ht="30" x14ac:dyDescent="0.25">
      <c r="A111">
        <v>3698</v>
      </c>
      <c r="B111" s="29" t="s">
        <v>3695</v>
      </c>
      <c r="C111" s="29" t="s">
        <v>7808</v>
      </c>
      <c r="D111" s="8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v>1.1100000000000001</v>
      </c>
      <c r="P111" s="10">
        <v>40.630000000000003</v>
      </c>
      <c r="Q111" s="13" t="s">
        <v>8323</v>
      </c>
      <c r="R111" s="13" t="s">
        <v>8326</v>
      </c>
      <c r="S111" s="17">
        <v>42401.806562500002</v>
      </c>
      <c r="T111" s="17">
        <v>42431.806562500002</v>
      </c>
    </row>
    <row r="112" spans="1:20" ht="45" x14ac:dyDescent="0.25">
      <c r="A112">
        <v>3348</v>
      </c>
      <c r="B112" s="29" t="s">
        <v>3266</v>
      </c>
      <c r="C112" s="29" t="s">
        <v>7458</v>
      </c>
      <c r="D112" s="8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v>1</v>
      </c>
      <c r="P112" s="10">
        <v>69.819999999999993</v>
      </c>
      <c r="Q112" s="13" t="s">
        <v>8323</v>
      </c>
      <c r="R112" s="13" t="s">
        <v>8326</v>
      </c>
      <c r="S112" s="17">
        <v>42466.558796296296</v>
      </c>
      <c r="T112" s="17">
        <v>42490.165972222225</v>
      </c>
    </row>
    <row r="113" spans="1:20" ht="45" x14ac:dyDescent="0.25">
      <c r="A113">
        <v>2961</v>
      </c>
      <c r="B113" s="29" t="s">
        <v>2961</v>
      </c>
      <c r="C113" s="29" t="s">
        <v>7071</v>
      </c>
      <c r="D113" s="8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v>1.1000000000000001</v>
      </c>
      <c r="P113" s="10">
        <v>50.75</v>
      </c>
      <c r="Q113" s="13" t="s">
        <v>8323</v>
      </c>
      <c r="R113" s="13" t="s">
        <v>8326</v>
      </c>
      <c r="S113" s="17">
        <v>42061.212488425925</v>
      </c>
      <c r="T113" s="17">
        <v>42089.166666666672</v>
      </c>
    </row>
    <row r="114" spans="1:20" ht="45" x14ac:dyDescent="0.25">
      <c r="A114">
        <v>3175</v>
      </c>
      <c r="B114" s="29" t="s">
        <v>3175</v>
      </c>
      <c r="C114" s="29" t="s">
        <v>7285</v>
      </c>
      <c r="D114" s="8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v>1.1000000000000001</v>
      </c>
      <c r="P114" s="10">
        <v>91.3</v>
      </c>
      <c r="Q114" s="13" t="s">
        <v>8323</v>
      </c>
      <c r="R114" s="13" t="s">
        <v>8326</v>
      </c>
      <c r="S114" s="17">
        <v>40531.886886574073</v>
      </c>
      <c r="T114" s="17">
        <v>40591.886886574073</v>
      </c>
    </row>
    <row r="115" spans="1:20" ht="45" x14ac:dyDescent="0.25">
      <c r="A115">
        <v>3260</v>
      </c>
      <c r="B115" s="29" t="s">
        <v>3260</v>
      </c>
      <c r="C115" s="29" t="s">
        <v>7370</v>
      </c>
      <c r="D115" s="8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v>1.0900000000000001</v>
      </c>
      <c r="P115" s="10">
        <v>74.819999999999993</v>
      </c>
      <c r="Q115" s="13" t="s">
        <v>8323</v>
      </c>
      <c r="R115" s="13" t="s">
        <v>8326</v>
      </c>
      <c r="S115" s="17">
        <v>42303.672662037032</v>
      </c>
      <c r="T115" s="17">
        <v>42338.714328703703</v>
      </c>
    </row>
    <row r="116" spans="1:20" ht="30" x14ac:dyDescent="0.25">
      <c r="A116">
        <v>3334</v>
      </c>
      <c r="B116" s="29" t="s">
        <v>3334</v>
      </c>
      <c r="C116" s="29" t="s">
        <v>7444</v>
      </c>
      <c r="D116" s="8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v>1.39</v>
      </c>
      <c r="P116" s="10">
        <v>116.65</v>
      </c>
      <c r="Q116" s="13" t="s">
        <v>8323</v>
      </c>
      <c r="R116" s="13" t="s">
        <v>8326</v>
      </c>
      <c r="S116" s="17">
        <v>42185.521087962959</v>
      </c>
      <c r="T116" s="17">
        <v>42215.521087962959</v>
      </c>
    </row>
    <row r="117" spans="1:20" ht="45" x14ac:dyDescent="0.25">
      <c r="A117">
        <v>3483</v>
      </c>
      <c r="B117" s="29" t="s">
        <v>3482</v>
      </c>
      <c r="C117" s="29" t="s">
        <v>7593</v>
      </c>
      <c r="D117" s="8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v>1.6</v>
      </c>
      <c r="P117" s="10">
        <v>40.29</v>
      </c>
      <c r="Q117" s="13" t="s">
        <v>8323</v>
      </c>
      <c r="R117" s="13" t="s">
        <v>8326</v>
      </c>
      <c r="S117" s="17">
        <v>41793.668761574074</v>
      </c>
      <c r="T117" s="17">
        <v>41823.668761574074</v>
      </c>
    </row>
    <row r="118" spans="1:20" ht="45" x14ac:dyDescent="0.25">
      <c r="A118">
        <v>3436</v>
      </c>
      <c r="B118" s="29" t="s">
        <v>3435</v>
      </c>
      <c r="C118" s="29" t="s">
        <v>7546</v>
      </c>
      <c r="D118" s="8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v>1.06</v>
      </c>
      <c r="P118" s="10">
        <v>143.11000000000001</v>
      </c>
      <c r="Q118" s="13" t="s">
        <v>8323</v>
      </c>
      <c r="R118" s="13" t="s">
        <v>8326</v>
      </c>
      <c r="S118" s="17">
        <v>41851.541585648149</v>
      </c>
      <c r="T118" s="17">
        <v>41872.686111111114</v>
      </c>
    </row>
    <row r="119" spans="1:20" ht="45" x14ac:dyDescent="0.25">
      <c r="A119">
        <v>3685</v>
      </c>
      <c r="B119" s="29" t="s">
        <v>3682</v>
      </c>
      <c r="C119" s="29" t="s">
        <v>7795</v>
      </c>
      <c r="D119" s="8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v>1.06</v>
      </c>
      <c r="P119" s="10">
        <v>41.94</v>
      </c>
      <c r="Q119" s="13" t="s">
        <v>8323</v>
      </c>
      <c r="R119" s="13" t="s">
        <v>8326</v>
      </c>
      <c r="S119" s="17">
        <v>41753.593275462961</v>
      </c>
      <c r="T119" s="17">
        <v>41778.875</v>
      </c>
    </row>
    <row r="120" spans="1:20" ht="45" x14ac:dyDescent="0.25">
      <c r="A120">
        <v>3825</v>
      </c>
      <c r="B120" s="29" t="s">
        <v>3822</v>
      </c>
      <c r="C120" s="29" t="s">
        <v>7934</v>
      </c>
      <c r="D120" s="8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v>1.05</v>
      </c>
      <c r="P120" s="10">
        <v>107.57</v>
      </c>
      <c r="Q120" s="13" t="s">
        <v>8323</v>
      </c>
      <c r="R120" s="13" t="s">
        <v>8326</v>
      </c>
      <c r="S120" s="17">
        <v>42151.069606481484</v>
      </c>
      <c r="T120" s="17">
        <v>42172.069606481484</v>
      </c>
    </row>
    <row r="121" spans="1:20" ht="45" x14ac:dyDescent="0.25">
      <c r="A121">
        <v>3440</v>
      </c>
      <c r="B121" s="29" t="s">
        <v>3439</v>
      </c>
      <c r="C121" s="29" t="s">
        <v>7550</v>
      </c>
      <c r="D121" s="8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v>1.05</v>
      </c>
      <c r="P121" s="10">
        <v>64.16</v>
      </c>
      <c r="Q121" s="13" t="s">
        <v>8323</v>
      </c>
      <c r="R121" s="13" t="s">
        <v>8326</v>
      </c>
      <c r="S121" s="17">
        <v>41809.12300925926</v>
      </c>
      <c r="T121" s="17">
        <v>41831.677083333336</v>
      </c>
    </row>
    <row r="122" spans="1:20" ht="30" x14ac:dyDescent="0.25">
      <c r="A122">
        <v>2785</v>
      </c>
      <c r="B122" s="29" t="s">
        <v>2785</v>
      </c>
      <c r="C122" s="29" t="s">
        <v>6895</v>
      </c>
      <c r="D122" s="8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v>1.05</v>
      </c>
      <c r="P122" s="10">
        <v>36.86</v>
      </c>
      <c r="Q122" s="13" t="s">
        <v>8323</v>
      </c>
      <c r="R122" s="13" t="s">
        <v>8326</v>
      </c>
      <c r="S122" s="17">
        <v>42558.189432870371</v>
      </c>
      <c r="T122" s="17">
        <v>42587.875</v>
      </c>
    </row>
    <row r="123" spans="1:20" ht="45" x14ac:dyDescent="0.25">
      <c r="A123">
        <v>521</v>
      </c>
      <c r="B123" s="29" t="s">
        <v>522</v>
      </c>
      <c r="C123" s="29" t="s">
        <v>4631</v>
      </c>
      <c r="D123" s="8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v>1.05</v>
      </c>
      <c r="P123" s="10">
        <v>93.43</v>
      </c>
      <c r="Q123" s="13" t="s">
        <v>8323</v>
      </c>
      <c r="R123" s="13" t="s">
        <v>8326</v>
      </c>
      <c r="S123" s="17">
        <v>42646.092812499999</v>
      </c>
      <c r="T123" s="17">
        <v>42675.207638888889</v>
      </c>
    </row>
    <row r="124" spans="1:20" ht="45" x14ac:dyDescent="0.25">
      <c r="A124">
        <v>3331</v>
      </c>
      <c r="B124" s="29" t="s">
        <v>3331</v>
      </c>
      <c r="C124" s="29" t="s">
        <v>7441</v>
      </c>
      <c r="D124" s="8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v>1.05</v>
      </c>
      <c r="P124" s="10">
        <v>80.400000000000006</v>
      </c>
      <c r="Q124" s="13" t="s">
        <v>8323</v>
      </c>
      <c r="R124" s="13" t="s">
        <v>8326</v>
      </c>
      <c r="S124" s="17">
        <v>42248.697754629626</v>
      </c>
      <c r="T124" s="17">
        <v>42283.697754629626</v>
      </c>
    </row>
    <row r="125" spans="1:20" ht="30" x14ac:dyDescent="0.25">
      <c r="A125">
        <v>3217</v>
      </c>
      <c r="B125" s="29" t="s">
        <v>3217</v>
      </c>
      <c r="C125" s="29" t="s">
        <v>7327</v>
      </c>
      <c r="D125" s="8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v>1.1599999999999999</v>
      </c>
      <c r="P125" s="10">
        <v>50.2</v>
      </c>
      <c r="Q125" s="13" t="s">
        <v>8323</v>
      </c>
      <c r="R125" s="13" t="s">
        <v>8326</v>
      </c>
      <c r="S125" s="17">
        <v>42648.546111111107</v>
      </c>
      <c r="T125" s="17">
        <v>42678.546111111107</v>
      </c>
    </row>
    <row r="126" spans="1:20" ht="45" x14ac:dyDescent="0.25">
      <c r="A126">
        <v>3208</v>
      </c>
      <c r="B126" s="29" t="s">
        <v>3208</v>
      </c>
      <c r="C126" s="29" t="s">
        <v>7318</v>
      </c>
      <c r="D126" s="8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v>1.04</v>
      </c>
      <c r="P126" s="10">
        <v>63.11</v>
      </c>
      <c r="Q126" s="13" t="s">
        <v>8323</v>
      </c>
      <c r="R126" s="13" t="s">
        <v>8326</v>
      </c>
      <c r="S126" s="17">
        <v>41827.605057870373</v>
      </c>
      <c r="T126" s="17">
        <v>41848.605057870373</v>
      </c>
    </row>
    <row r="127" spans="1:20" ht="45" x14ac:dyDescent="0.25">
      <c r="A127">
        <v>3464</v>
      </c>
      <c r="B127" s="29" t="s">
        <v>3463</v>
      </c>
      <c r="C127" s="29" t="s">
        <v>7574</v>
      </c>
      <c r="D127" s="8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v>1.02</v>
      </c>
      <c r="P127" s="10">
        <v>55.01</v>
      </c>
      <c r="Q127" s="13" t="s">
        <v>8323</v>
      </c>
      <c r="R127" s="13" t="s">
        <v>8326</v>
      </c>
      <c r="S127" s="17">
        <v>42575.130057870367</v>
      </c>
      <c r="T127" s="17">
        <v>42605.130057870367</v>
      </c>
    </row>
    <row r="128" spans="1:20" ht="45" x14ac:dyDescent="0.25">
      <c r="A128">
        <v>2974</v>
      </c>
      <c r="B128" s="29" t="s">
        <v>2974</v>
      </c>
      <c r="C128" s="29" t="s">
        <v>7084</v>
      </c>
      <c r="D128" s="8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v>1.02</v>
      </c>
      <c r="P128" s="10">
        <v>58.62</v>
      </c>
      <c r="Q128" s="13" t="s">
        <v>8323</v>
      </c>
      <c r="R128" s="13" t="s">
        <v>8326</v>
      </c>
      <c r="S128" s="17">
        <v>41880.061006944445</v>
      </c>
      <c r="T128" s="17">
        <v>41908.065972222219</v>
      </c>
    </row>
    <row r="129" spans="1:20" ht="45" x14ac:dyDescent="0.25">
      <c r="A129">
        <v>3589</v>
      </c>
      <c r="B129" s="29" t="s">
        <v>3588</v>
      </c>
      <c r="C129" s="29" t="s">
        <v>7699</v>
      </c>
      <c r="D129" s="8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v>1.28</v>
      </c>
      <c r="P129" s="10">
        <v>82.26</v>
      </c>
      <c r="Q129" s="13" t="s">
        <v>8323</v>
      </c>
      <c r="R129" s="13" t="s">
        <v>8326</v>
      </c>
      <c r="S129" s="17">
        <v>42125.647534722222</v>
      </c>
      <c r="T129" s="17">
        <v>42150.647534722222</v>
      </c>
    </row>
    <row r="130" spans="1:20" ht="45" x14ac:dyDescent="0.25">
      <c r="A130">
        <v>3162</v>
      </c>
      <c r="B130" s="29" t="s">
        <v>3162</v>
      </c>
      <c r="C130" s="29" t="s">
        <v>7272</v>
      </c>
      <c r="D130" s="8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v>1.27</v>
      </c>
      <c r="P130" s="10">
        <v>80.73</v>
      </c>
      <c r="Q130" s="13" t="s">
        <v>8323</v>
      </c>
      <c r="R130" s="13" t="s">
        <v>8326</v>
      </c>
      <c r="S130" s="17">
        <v>41799.685902777775</v>
      </c>
      <c r="T130" s="17">
        <v>41827.083333333336</v>
      </c>
    </row>
    <row r="131" spans="1:20" ht="45" x14ac:dyDescent="0.25">
      <c r="A131">
        <v>2979</v>
      </c>
      <c r="B131" s="29" t="s">
        <v>2979</v>
      </c>
      <c r="C131" s="29" t="s">
        <v>7089</v>
      </c>
      <c r="D131" s="8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v>1.01</v>
      </c>
      <c r="P131" s="10">
        <v>110.22</v>
      </c>
      <c r="Q131" s="13" t="s">
        <v>8323</v>
      </c>
      <c r="R131" s="13" t="s">
        <v>8326</v>
      </c>
      <c r="S131" s="17">
        <v>41993.824340277773</v>
      </c>
      <c r="T131" s="17">
        <v>42010.25</v>
      </c>
    </row>
    <row r="132" spans="1:20" ht="30" x14ac:dyDescent="0.25">
      <c r="A132">
        <v>3212</v>
      </c>
      <c r="B132" s="29" t="s">
        <v>3212</v>
      </c>
      <c r="C132" s="29" t="s">
        <v>7322</v>
      </c>
      <c r="D132" s="8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v>1.26</v>
      </c>
      <c r="P132" s="10">
        <v>53.72</v>
      </c>
      <c r="Q132" s="13" t="s">
        <v>8323</v>
      </c>
      <c r="R132" s="13" t="s">
        <v>8326</v>
      </c>
      <c r="S132" s="17">
        <v>41829.795729166668</v>
      </c>
      <c r="T132" s="17">
        <v>41859.795729166668</v>
      </c>
    </row>
    <row r="133" spans="1:20" ht="45" x14ac:dyDescent="0.25">
      <c r="A133">
        <v>3721</v>
      </c>
      <c r="B133" s="29" t="s">
        <v>3718</v>
      </c>
      <c r="C133" s="29" t="s">
        <v>7831</v>
      </c>
      <c r="D133" s="8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v>1.01</v>
      </c>
      <c r="P133" s="10">
        <v>114.55</v>
      </c>
      <c r="Q133" s="13" t="s">
        <v>8323</v>
      </c>
      <c r="R133" s="13" t="s">
        <v>8326</v>
      </c>
      <c r="S133" s="17">
        <v>41927.936157407406</v>
      </c>
      <c r="T133" s="17">
        <v>41948.977824074071</v>
      </c>
    </row>
    <row r="134" spans="1:20" ht="45" x14ac:dyDescent="0.25">
      <c r="A134">
        <v>2964</v>
      </c>
      <c r="B134" s="29" t="s">
        <v>2964</v>
      </c>
      <c r="C134" s="29" t="s">
        <v>7074</v>
      </c>
      <c r="D134" s="8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v>1.01</v>
      </c>
      <c r="P134" s="10">
        <v>25.69</v>
      </c>
      <c r="Q134" s="13" t="s">
        <v>8323</v>
      </c>
      <c r="R134" s="13" t="s">
        <v>8326</v>
      </c>
      <c r="S134" s="17">
        <v>41827.909942129627</v>
      </c>
      <c r="T134" s="17">
        <v>41857.897222222222</v>
      </c>
    </row>
    <row r="135" spans="1:20" ht="45" x14ac:dyDescent="0.25">
      <c r="A135">
        <v>3569</v>
      </c>
      <c r="B135" s="29" t="s">
        <v>3568</v>
      </c>
      <c r="C135" s="29" t="s">
        <v>7679</v>
      </c>
      <c r="D135" s="8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v>1</v>
      </c>
      <c r="P135" s="10">
        <v>122.54</v>
      </c>
      <c r="Q135" s="13" t="s">
        <v>8323</v>
      </c>
      <c r="R135" s="13" t="s">
        <v>8326</v>
      </c>
      <c r="S135" s="17">
        <v>41982.688611111109</v>
      </c>
      <c r="T135" s="17">
        <v>42012.688611111109</v>
      </c>
    </row>
    <row r="136" spans="1:20" ht="45" x14ac:dyDescent="0.25">
      <c r="A136">
        <v>3687</v>
      </c>
      <c r="B136" s="29" t="s">
        <v>3684</v>
      </c>
      <c r="C136" s="29" t="s">
        <v>7797</v>
      </c>
      <c r="D136" s="8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v>1</v>
      </c>
      <c r="P136" s="10">
        <v>200.49</v>
      </c>
      <c r="Q136" s="13" t="s">
        <v>8323</v>
      </c>
      <c r="R136" s="13" t="s">
        <v>8326</v>
      </c>
      <c r="S136" s="17">
        <v>41787.218229166669</v>
      </c>
      <c r="T136" s="17">
        <v>41817.218229166669</v>
      </c>
    </row>
    <row r="137" spans="1:20" ht="45" x14ac:dyDescent="0.25">
      <c r="A137">
        <v>3828</v>
      </c>
      <c r="B137" s="29" t="s">
        <v>3825</v>
      </c>
      <c r="C137" s="29" t="s">
        <v>7937</v>
      </c>
      <c r="D137" s="8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v>1</v>
      </c>
      <c r="P137" s="10">
        <v>178.57</v>
      </c>
      <c r="Q137" s="13" t="s">
        <v>8323</v>
      </c>
      <c r="R137" s="13" t="s">
        <v>8326</v>
      </c>
      <c r="S137" s="17">
        <v>41944.527627314819</v>
      </c>
      <c r="T137" s="17">
        <v>42004.569293981483</v>
      </c>
    </row>
    <row r="138" spans="1:20" ht="45" x14ac:dyDescent="0.25">
      <c r="A138">
        <v>3473</v>
      </c>
      <c r="B138" s="29" t="s">
        <v>3472</v>
      </c>
      <c r="C138" s="29" t="s">
        <v>7583</v>
      </c>
      <c r="D138" s="8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v>1</v>
      </c>
      <c r="P138" s="10">
        <v>148.47999999999999</v>
      </c>
      <c r="Q138" s="13" t="s">
        <v>8323</v>
      </c>
      <c r="R138" s="13" t="s">
        <v>8326</v>
      </c>
      <c r="S138" s="17">
        <v>42062.834444444445</v>
      </c>
      <c r="T138" s="17">
        <v>42083.852083333331</v>
      </c>
    </row>
    <row r="139" spans="1:20" ht="30" x14ac:dyDescent="0.25">
      <c r="A139">
        <v>3179</v>
      </c>
      <c r="B139" s="29" t="s">
        <v>3179</v>
      </c>
      <c r="C139" s="29" t="s">
        <v>7289</v>
      </c>
      <c r="D139" s="8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v>1.1399999999999999</v>
      </c>
      <c r="P139" s="10">
        <v>77.34</v>
      </c>
      <c r="Q139" s="13" t="s">
        <v>8323</v>
      </c>
      <c r="R139" s="13" t="s">
        <v>8326</v>
      </c>
      <c r="S139" s="17">
        <v>41375.702210648145</v>
      </c>
      <c r="T139" s="17">
        <v>41400.702210648145</v>
      </c>
    </row>
    <row r="140" spans="1:20" ht="45" x14ac:dyDescent="0.25">
      <c r="A140">
        <v>3486</v>
      </c>
      <c r="B140" s="29" t="s">
        <v>3485</v>
      </c>
      <c r="C140" s="29" t="s">
        <v>7596</v>
      </c>
      <c r="D140" s="8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v>1.55</v>
      </c>
      <c r="P140" s="10">
        <v>83.14</v>
      </c>
      <c r="Q140" s="13" t="s">
        <v>8323</v>
      </c>
      <c r="R140" s="13" t="s">
        <v>8326</v>
      </c>
      <c r="S140" s="17">
        <v>42126.87501157407</v>
      </c>
      <c r="T140" s="17">
        <v>42158.290972222225</v>
      </c>
    </row>
    <row r="141" spans="1:20" ht="30" x14ac:dyDescent="0.25">
      <c r="A141">
        <v>3184</v>
      </c>
      <c r="B141" s="29" t="s">
        <v>3184</v>
      </c>
      <c r="C141" s="29" t="s">
        <v>7294</v>
      </c>
      <c r="D141" s="8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v>1.07</v>
      </c>
      <c r="P141" s="10">
        <v>100.22</v>
      </c>
      <c r="Q141" s="13" t="s">
        <v>8323</v>
      </c>
      <c r="R141" s="13" t="s">
        <v>8326</v>
      </c>
      <c r="S141" s="17">
        <v>41791.993414351848</v>
      </c>
      <c r="T141" s="17">
        <v>41821.993414351848</v>
      </c>
    </row>
    <row r="142" spans="1:20" ht="45" x14ac:dyDescent="0.25">
      <c r="A142">
        <v>3160</v>
      </c>
      <c r="B142" s="29" t="s">
        <v>3160</v>
      </c>
      <c r="C142" s="29" t="s">
        <v>7270</v>
      </c>
      <c r="D142" s="8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v>1.02</v>
      </c>
      <c r="P142" s="10">
        <v>80.16</v>
      </c>
      <c r="Q142" s="13" t="s">
        <v>8323</v>
      </c>
      <c r="R142" s="13" t="s">
        <v>8326</v>
      </c>
      <c r="S142" s="17">
        <v>41841.26489583333</v>
      </c>
      <c r="T142" s="17">
        <v>41864.207638888889</v>
      </c>
    </row>
    <row r="143" spans="1:20" ht="45" x14ac:dyDescent="0.25">
      <c r="A143">
        <v>3344</v>
      </c>
      <c r="B143" s="29" t="s">
        <v>3344</v>
      </c>
      <c r="C143" s="29" t="s">
        <v>7454</v>
      </c>
      <c r="D143" s="8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v>1.01</v>
      </c>
      <c r="P143" s="10">
        <v>114.13</v>
      </c>
      <c r="Q143" s="13" t="s">
        <v>8323</v>
      </c>
      <c r="R143" s="13" t="s">
        <v>8326</v>
      </c>
      <c r="S143" s="17">
        <v>41851.200150462959</v>
      </c>
      <c r="T143" s="17">
        <v>41881.200150462959</v>
      </c>
    </row>
    <row r="144" spans="1:20" ht="45" x14ac:dyDescent="0.25">
      <c r="A144">
        <v>2808</v>
      </c>
      <c r="B144" s="29" t="s">
        <v>2808</v>
      </c>
      <c r="C144" s="29" t="s">
        <v>6918</v>
      </c>
      <c r="D144" s="8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v>1</v>
      </c>
      <c r="P144" s="10">
        <v>65.38</v>
      </c>
      <c r="Q144" s="13" t="s">
        <v>8323</v>
      </c>
      <c r="R144" s="13" t="s">
        <v>8326</v>
      </c>
      <c r="S144" s="17">
        <v>42208.84646990741</v>
      </c>
      <c r="T144" s="17">
        <v>42238.84646990741</v>
      </c>
    </row>
    <row r="145" spans="1:20" ht="30" x14ac:dyDescent="0.25">
      <c r="A145">
        <v>3466</v>
      </c>
      <c r="B145" s="29" t="s">
        <v>3465</v>
      </c>
      <c r="C145" s="29" t="s">
        <v>7576</v>
      </c>
      <c r="D145" s="8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v>1.27</v>
      </c>
      <c r="P145" s="10">
        <v>72.95</v>
      </c>
      <c r="Q145" s="13" t="s">
        <v>8323</v>
      </c>
      <c r="R145" s="13" t="s">
        <v>8326</v>
      </c>
      <c r="S145" s="17">
        <v>42420.019097222219</v>
      </c>
      <c r="T145" s="17">
        <v>42479.977430555555</v>
      </c>
    </row>
    <row r="146" spans="1:20" ht="45" x14ac:dyDescent="0.25">
      <c r="A146">
        <v>3398</v>
      </c>
      <c r="B146" s="29" t="s">
        <v>3397</v>
      </c>
      <c r="C146" s="29" t="s">
        <v>7508</v>
      </c>
      <c r="D146" s="8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v>1.1100000000000001</v>
      </c>
      <c r="P146" s="10">
        <v>68.349999999999994</v>
      </c>
      <c r="Q146" s="13" t="s">
        <v>8323</v>
      </c>
      <c r="R146" s="13" t="s">
        <v>8326</v>
      </c>
      <c r="S146" s="17">
        <v>41941.75203703704</v>
      </c>
      <c r="T146" s="17">
        <v>41964.708333333328</v>
      </c>
    </row>
    <row r="147" spans="1:20" ht="45" x14ac:dyDescent="0.25">
      <c r="A147">
        <v>1291</v>
      </c>
      <c r="B147" s="29" t="s">
        <v>1292</v>
      </c>
      <c r="C147" s="29" t="s">
        <v>5401</v>
      </c>
      <c r="D147" s="8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v>1.46</v>
      </c>
      <c r="P147" s="10">
        <v>104.07</v>
      </c>
      <c r="Q147" s="13" t="s">
        <v>8323</v>
      </c>
      <c r="R147" s="13" t="s">
        <v>8326</v>
      </c>
      <c r="S147" s="17">
        <v>42064.652673611112</v>
      </c>
      <c r="T147" s="17">
        <v>42101.291666666672</v>
      </c>
    </row>
    <row r="148" spans="1:20" ht="45" x14ac:dyDescent="0.25">
      <c r="A148">
        <v>1299</v>
      </c>
      <c r="B148" s="29" t="s">
        <v>1300</v>
      </c>
      <c r="C148" s="29" t="s">
        <v>5409</v>
      </c>
      <c r="D148" s="8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v>1.24</v>
      </c>
      <c r="P148" s="10">
        <v>135.63</v>
      </c>
      <c r="Q148" s="13" t="s">
        <v>8323</v>
      </c>
      <c r="R148" s="13" t="s">
        <v>8326</v>
      </c>
      <c r="S148" s="17">
        <v>42169.814340277779</v>
      </c>
      <c r="T148" s="17">
        <v>42199.814340277779</v>
      </c>
    </row>
    <row r="149" spans="1:20" ht="45" x14ac:dyDescent="0.25">
      <c r="A149">
        <v>3273</v>
      </c>
      <c r="B149" s="29" t="s">
        <v>3273</v>
      </c>
      <c r="C149" s="29" t="s">
        <v>7383</v>
      </c>
      <c r="D149" s="8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v>1.07</v>
      </c>
      <c r="P149" s="10">
        <v>204.57</v>
      </c>
      <c r="Q149" s="13" t="s">
        <v>8323</v>
      </c>
      <c r="R149" s="13" t="s">
        <v>8326</v>
      </c>
      <c r="S149" s="17">
        <v>42611.801412037035</v>
      </c>
      <c r="T149" s="17">
        <v>42627.791666666672</v>
      </c>
    </row>
    <row r="150" spans="1:20" ht="45" x14ac:dyDescent="0.25">
      <c r="A150">
        <v>3308</v>
      </c>
      <c r="B150" s="29" t="s">
        <v>3308</v>
      </c>
      <c r="C150" s="29" t="s">
        <v>7418</v>
      </c>
      <c r="D150" s="8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v>1.22</v>
      </c>
      <c r="P150" s="10">
        <v>75.09</v>
      </c>
      <c r="Q150" s="13" t="s">
        <v>8323</v>
      </c>
      <c r="R150" s="13" t="s">
        <v>8326</v>
      </c>
      <c r="S150" s="17">
        <v>42452.876909722225</v>
      </c>
      <c r="T150" s="17">
        <v>42473.876909722225</v>
      </c>
    </row>
    <row r="151" spans="1:20" ht="30" x14ac:dyDescent="0.25">
      <c r="A151">
        <v>3359</v>
      </c>
      <c r="B151" s="29" t="s">
        <v>3358</v>
      </c>
      <c r="C151" s="29" t="s">
        <v>7469</v>
      </c>
      <c r="D151" s="8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v>1.06</v>
      </c>
      <c r="P151" s="10">
        <v>184.78</v>
      </c>
      <c r="Q151" s="13" t="s">
        <v>8323</v>
      </c>
      <c r="R151" s="13" t="s">
        <v>8326</v>
      </c>
      <c r="S151" s="17">
        <v>42746.057106481487</v>
      </c>
      <c r="T151" s="17">
        <v>42791.057106481487</v>
      </c>
    </row>
    <row r="152" spans="1:20" ht="45" x14ac:dyDescent="0.25">
      <c r="A152">
        <v>3502</v>
      </c>
      <c r="B152" s="29" t="s">
        <v>3501</v>
      </c>
      <c r="C152" s="29" t="s">
        <v>7612</v>
      </c>
      <c r="D152" s="8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v>1.05</v>
      </c>
      <c r="P152" s="10">
        <v>136</v>
      </c>
      <c r="Q152" s="13" t="s">
        <v>8323</v>
      </c>
      <c r="R152" s="13" t="s">
        <v>8326</v>
      </c>
      <c r="S152" s="17">
        <v>42430.839398148149</v>
      </c>
      <c r="T152" s="17">
        <v>42445.165972222225</v>
      </c>
    </row>
    <row r="153" spans="1:20" ht="45" x14ac:dyDescent="0.25">
      <c r="A153">
        <v>3682</v>
      </c>
      <c r="B153" s="29" t="s">
        <v>3679</v>
      </c>
      <c r="C153" s="29" t="s">
        <v>7792</v>
      </c>
      <c r="D153" s="8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v>1.39</v>
      </c>
      <c r="P153" s="10">
        <v>62.33</v>
      </c>
      <c r="Q153" s="13" t="s">
        <v>8323</v>
      </c>
      <c r="R153" s="13" t="s">
        <v>8326</v>
      </c>
      <c r="S153" s="17">
        <v>41772.685393518521</v>
      </c>
      <c r="T153" s="17">
        <v>41806.290972222225</v>
      </c>
    </row>
    <row r="154" spans="1:20" ht="45" x14ac:dyDescent="0.25">
      <c r="A154">
        <v>3340</v>
      </c>
      <c r="B154" s="29" t="s">
        <v>3340</v>
      </c>
      <c r="C154" s="29" t="s">
        <v>7450</v>
      </c>
      <c r="D154" s="8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v>1.38</v>
      </c>
      <c r="P154" s="10">
        <v>109.08</v>
      </c>
      <c r="Q154" s="13" t="s">
        <v>8323</v>
      </c>
      <c r="R154" s="13" t="s">
        <v>8326</v>
      </c>
      <c r="S154" s="17">
        <v>42685.974004629628</v>
      </c>
      <c r="T154" s="17">
        <v>42710.974004629628</v>
      </c>
    </row>
    <row r="155" spans="1:20" ht="45" x14ac:dyDescent="0.25">
      <c r="A155">
        <v>3381</v>
      </c>
      <c r="B155" s="29" t="s">
        <v>3380</v>
      </c>
      <c r="C155" s="29" t="s">
        <v>7491</v>
      </c>
      <c r="D155" s="8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v>1.02</v>
      </c>
      <c r="P155" s="10">
        <v>85.21</v>
      </c>
      <c r="Q155" s="13" t="s">
        <v>8323</v>
      </c>
      <c r="R155" s="13" t="s">
        <v>8326</v>
      </c>
      <c r="S155" s="17">
        <v>42044.184988425928</v>
      </c>
      <c r="T155" s="17">
        <v>42074.143321759257</v>
      </c>
    </row>
    <row r="156" spans="1:20" ht="30" x14ac:dyDescent="0.25">
      <c r="A156">
        <v>3300</v>
      </c>
      <c r="B156" s="29" t="s">
        <v>3300</v>
      </c>
      <c r="C156" s="29" t="s">
        <v>7410</v>
      </c>
      <c r="D156" s="8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v>1.36</v>
      </c>
      <c r="P156" s="10">
        <v>46.42</v>
      </c>
      <c r="Q156" s="13" t="s">
        <v>8323</v>
      </c>
      <c r="R156" s="13" t="s">
        <v>8326</v>
      </c>
      <c r="S156" s="17">
        <v>42102.743773148148</v>
      </c>
      <c r="T156" s="17">
        <v>42123.743773148148</v>
      </c>
    </row>
    <row r="157" spans="1:20" ht="45" x14ac:dyDescent="0.25">
      <c r="A157">
        <v>3305</v>
      </c>
      <c r="B157" s="29" t="s">
        <v>3305</v>
      </c>
      <c r="C157" s="29" t="s">
        <v>7415</v>
      </c>
      <c r="D157" s="8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v>1.02</v>
      </c>
      <c r="P157" s="10">
        <v>204.05</v>
      </c>
      <c r="Q157" s="13" t="s">
        <v>8323</v>
      </c>
      <c r="R157" s="13" t="s">
        <v>8326</v>
      </c>
      <c r="S157" s="17">
        <v>42186.855879629627</v>
      </c>
      <c r="T157" s="17">
        <v>42216.855879629627</v>
      </c>
    </row>
    <row r="158" spans="1:20" ht="45" x14ac:dyDescent="0.25">
      <c r="A158">
        <v>3426</v>
      </c>
      <c r="B158" s="29" t="s">
        <v>3425</v>
      </c>
      <c r="C158" s="29" t="s">
        <v>7536</v>
      </c>
      <c r="D158" s="8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v>1.08</v>
      </c>
      <c r="P158" s="10">
        <v>46.61</v>
      </c>
      <c r="Q158" s="13" t="s">
        <v>8323</v>
      </c>
      <c r="R158" s="13" t="s">
        <v>8326</v>
      </c>
      <c r="S158" s="17">
        <v>41884.056747685187</v>
      </c>
      <c r="T158" s="17">
        <v>41903.083333333336</v>
      </c>
    </row>
    <row r="159" spans="1:20" ht="45" x14ac:dyDescent="0.25">
      <c r="A159">
        <v>1300</v>
      </c>
      <c r="B159" s="29" t="s">
        <v>1301</v>
      </c>
      <c r="C159" s="29" t="s">
        <v>5410</v>
      </c>
      <c r="D159" s="8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v>1.35</v>
      </c>
      <c r="P159" s="10">
        <v>168.75</v>
      </c>
      <c r="Q159" s="13" t="s">
        <v>8323</v>
      </c>
      <c r="R159" s="13" t="s">
        <v>8326</v>
      </c>
      <c r="S159" s="17">
        <v>42483.675208333334</v>
      </c>
      <c r="T159" s="17">
        <v>42522.789583333331</v>
      </c>
    </row>
    <row r="160" spans="1:20" ht="45" x14ac:dyDescent="0.25">
      <c r="A160">
        <v>3585</v>
      </c>
      <c r="B160" s="29" t="s">
        <v>3584</v>
      </c>
      <c r="C160" s="29" t="s">
        <v>7695</v>
      </c>
      <c r="D160" s="8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v>1.19</v>
      </c>
      <c r="P160" s="10">
        <v>176.09</v>
      </c>
      <c r="Q160" s="13" t="s">
        <v>8323</v>
      </c>
      <c r="R160" s="13" t="s">
        <v>8326</v>
      </c>
      <c r="S160" s="17">
        <v>41964.716319444444</v>
      </c>
      <c r="T160" s="17">
        <v>41994.716319444444</v>
      </c>
    </row>
    <row r="161" spans="1:20" ht="15.75" x14ac:dyDescent="0.25">
      <c r="A161">
        <v>3157</v>
      </c>
      <c r="B161" s="29" t="s">
        <v>3157</v>
      </c>
      <c r="C161" s="29" t="s">
        <v>7267</v>
      </c>
      <c r="D161" s="8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v>1.01</v>
      </c>
      <c r="P161" s="10">
        <v>98.54</v>
      </c>
      <c r="Q161" s="13" t="s">
        <v>8323</v>
      </c>
      <c r="R161" s="13" t="s">
        <v>8326</v>
      </c>
      <c r="S161" s="17">
        <v>41829.788252314815</v>
      </c>
      <c r="T161" s="17">
        <v>41839.208333333336</v>
      </c>
    </row>
    <row r="162" spans="1:20" ht="45" x14ac:dyDescent="0.25">
      <c r="A162">
        <v>3418</v>
      </c>
      <c r="B162" s="29" t="s">
        <v>3417</v>
      </c>
      <c r="C162" s="29" t="s">
        <v>7528</v>
      </c>
      <c r="D162" s="8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v>1.01</v>
      </c>
      <c r="P162" s="10">
        <v>72.05</v>
      </c>
      <c r="Q162" s="13" t="s">
        <v>8323</v>
      </c>
      <c r="R162" s="13" t="s">
        <v>8326</v>
      </c>
      <c r="S162" s="17">
        <v>41752.83457175926</v>
      </c>
      <c r="T162" s="17">
        <v>41782.83457175926</v>
      </c>
    </row>
    <row r="163" spans="1:20" ht="45" x14ac:dyDescent="0.25">
      <c r="A163">
        <v>1288</v>
      </c>
      <c r="B163" s="29" t="s">
        <v>1289</v>
      </c>
      <c r="C163" s="29" t="s">
        <v>5398</v>
      </c>
      <c r="D163" s="8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v>1</v>
      </c>
      <c r="P163" s="10">
        <v>65.87</v>
      </c>
      <c r="Q163" s="13" t="s">
        <v>8323</v>
      </c>
      <c r="R163" s="13" t="s">
        <v>8326</v>
      </c>
      <c r="S163" s="17">
        <v>42561.154664351852</v>
      </c>
      <c r="T163" s="17">
        <v>42592.166666666672</v>
      </c>
    </row>
    <row r="164" spans="1:20" ht="45" x14ac:dyDescent="0.25">
      <c r="A164">
        <v>3695</v>
      </c>
      <c r="B164" s="29" t="s">
        <v>3692</v>
      </c>
      <c r="C164" s="29" t="s">
        <v>7805</v>
      </c>
      <c r="D164" s="8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v>1</v>
      </c>
      <c r="P164" s="10">
        <v>121.36</v>
      </c>
      <c r="Q164" s="13" t="s">
        <v>8323</v>
      </c>
      <c r="R164" s="13" t="s">
        <v>8326</v>
      </c>
      <c r="S164" s="17">
        <v>41995.870486111111</v>
      </c>
      <c r="T164" s="17">
        <v>42015.870486111111</v>
      </c>
    </row>
    <row r="165" spans="1:20" ht="45" x14ac:dyDescent="0.25">
      <c r="A165">
        <v>3301</v>
      </c>
      <c r="B165" s="29" t="s">
        <v>3301</v>
      </c>
      <c r="C165" s="29" t="s">
        <v>7411</v>
      </c>
      <c r="D165" s="8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v>1.33</v>
      </c>
      <c r="P165" s="10">
        <v>57.2</v>
      </c>
      <c r="Q165" s="13" t="s">
        <v>8323</v>
      </c>
      <c r="R165" s="13" t="s">
        <v>8326</v>
      </c>
      <c r="S165" s="17">
        <v>42538.73583333334</v>
      </c>
      <c r="T165" s="17">
        <v>42583.290972222225</v>
      </c>
    </row>
    <row r="166" spans="1:20" ht="45" x14ac:dyDescent="0.25">
      <c r="A166">
        <v>3602</v>
      </c>
      <c r="B166" s="29" t="s">
        <v>3601</v>
      </c>
      <c r="C166" s="29" t="s">
        <v>7712</v>
      </c>
      <c r="D166" s="8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v>1</v>
      </c>
      <c r="P166" s="10">
        <v>81.67</v>
      </c>
      <c r="Q166" s="13" t="s">
        <v>8323</v>
      </c>
      <c r="R166" s="13" t="s">
        <v>8326</v>
      </c>
      <c r="S166" s="17">
        <v>42447.894432870366</v>
      </c>
      <c r="T166" s="17">
        <v>42507.894432870366</v>
      </c>
    </row>
    <row r="167" spans="1:20" ht="45" x14ac:dyDescent="0.25">
      <c r="A167">
        <v>3492</v>
      </c>
      <c r="B167" s="29" t="s">
        <v>3491</v>
      </c>
      <c r="C167" s="29" t="s">
        <v>7602</v>
      </c>
      <c r="D167" s="8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v>1.05</v>
      </c>
      <c r="P167" s="10">
        <v>114.29</v>
      </c>
      <c r="Q167" s="13" t="s">
        <v>8323</v>
      </c>
      <c r="R167" s="13" t="s">
        <v>8326</v>
      </c>
      <c r="S167" s="17">
        <v>42268.009224537032</v>
      </c>
      <c r="T167" s="17">
        <v>42303.009224537032</v>
      </c>
    </row>
    <row r="168" spans="1:20" ht="45" x14ac:dyDescent="0.25">
      <c r="A168">
        <v>531</v>
      </c>
      <c r="B168" s="29" t="s">
        <v>532</v>
      </c>
      <c r="C168" s="29" t="s">
        <v>4641</v>
      </c>
      <c r="D168" s="8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v>1</v>
      </c>
      <c r="P168" s="10">
        <v>129.03</v>
      </c>
      <c r="Q168" s="13" t="s">
        <v>8323</v>
      </c>
      <c r="R168" s="13" t="s">
        <v>8326</v>
      </c>
      <c r="S168" s="17">
        <v>42676.065150462964</v>
      </c>
      <c r="T168" s="17">
        <v>42721.290972222225</v>
      </c>
    </row>
    <row r="169" spans="1:20" ht="45" x14ac:dyDescent="0.25">
      <c r="A169">
        <v>2839</v>
      </c>
      <c r="B169" s="29" t="s">
        <v>2839</v>
      </c>
      <c r="C169" s="29" t="s">
        <v>6949</v>
      </c>
      <c r="D169" s="8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v>1.1100000000000001</v>
      </c>
      <c r="P169" s="10">
        <v>125.81</v>
      </c>
      <c r="Q169" s="13" t="s">
        <v>8323</v>
      </c>
      <c r="R169" s="13" t="s">
        <v>8326</v>
      </c>
      <c r="S169" s="17">
        <v>41853.240208333329</v>
      </c>
      <c r="T169" s="17">
        <v>41876.207638888889</v>
      </c>
    </row>
    <row r="170" spans="1:20" ht="30" x14ac:dyDescent="0.25">
      <c r="A170">
        <v>3683</v>
      </c>
      <c r="B170" s="29" t="s">
        <v>3680</v>
      </c>
      <c r="C170" s="29" t="s">
        <v>7793</v>
      </c>
      <c r="D170" s="8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v>1.1100000000000001</v>
      </c>
      <c r="P170" s="10">
        <v>58.79</v>
      </c>
      <c r="Q170" s="13" t="s">
        <v>8323</v>
      </c>
      <c r="R170" s="13" t="s">
        <v>8326</v>
      </c>
      <c r="S170" s="17">
        <v>42633.116851851853</v>
      </c>
      <c r="T170" s="17">
        <v>42663.116851851853</v>
      </c>
    </row>
    <row r="171" spans="1:20" ht="30" x14ac:dyDescent="0.25">
      <c r="A171">
        <v>1290</v>
      </c>
      <c r="B171" s="29" t="s">
        <v>1291</v>
      </c>
      <c r="C171" s="29" t="s">
        <v>5400</v>
      </c>
      <c r="D171" s="8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v>1.0900000000000001</v>
      </c>
      <c r="P171" s="10">
        <v>44.19</v>
      </c>
      <c r="Q171" s="13" t="s">
        <v>8323</v>
      </c>
      <c r="R171" s="13" t="s">
        <v>8326</v>
      </c>
      <c r="S171" s="17">
        <v>42086.614942129629</v>
      </c>
      <c r="T171" s="17">
        <v>42117.290972222225</v>
      </c>
    </row>
    <row r="172" spans="1:20" ht="45" x14ac:dyDescent="0.25">
      <c r="A172">
        <v>3210</v>
      </c>
      <c r="B172" s="29" t="s">
        <v>3210</v>
      </c>
      <c r="C172" s="29" t="s">
        <v>7320</v>
      </c>
      <c r="D172" s="8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v>1.26</v>
      </c>
      <c r="P172" s="10">
        <v>62.88</v>
      </c>
      <c r="Q172" s="13" t="s">
        <v>8323</v>
      </c>
      <c r="R172" s="13" t="s">
        <v>8326</v>
      </c>
      <c r="S172" s="17">
        <v>41013.936562499999</v>
      </c>
      <c r="T172" s="17">
        <v>41061.165972222225</v>
      </c>
    </row>
    <row r="173" spans="1:20" ht="45" x14ac:dyDescent="0.25">
      <c r="A173">
        <v>3694</v>
      </c>
      <c r="B173" s="29" t="s">
        <v>3691</v>
      </c>
      <c r="C173" s="29" t="s">
        <v>7804</v>
      </c>
      <c r="D173" s="8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v>1.07</v>
      </c>
      <c r="P173" s="10">
        <v>62.67</v>
      </c>
      <c r="Q173" s="13" t="s">
        <v>8323</v>
      </c>
      <c r="R173" s="13" t="s">
        <v>8326</v>
      </c>
      <c r="S173" s="17">
        <v>42490.133877314816</v>
      </c>
      <c r="T173" s="17">
        <v>42527.083333333328</v>
      </c>
    </row>
    <row r="174" spans="1:20" ht="45" x14ac:dyDescent="0.25">
      <c r="A174">
        <v>3496</v>
      </c>
      <c r="B174" s="29" t="s">
        <v>3495</v>
      </c>
      <c r="C174" s="29" t="s">
        <v>7606</v>
      </c>
      <c r="D174" s="8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v>1.24</v>
      </c>
      <c r="P174" s="10">
        <v>47.85</v>
      </c>
      <c r="Q174" s="13" t="s">
        <v>8323</v>
      </c>
      <c r="R174" s="13" t="s">
        <v>8326</v>
      </c>
      <c r="S174" s="17">
        <v>42584.846828703703</v>
      </c>
      <c r="T174" s="17">
        <v>42624.846828703703</v>
      </c>
    </row>
    <row r="175" spans="1:20" ht="30" x14ac:dyDescent="0.25">
      <c r="A175">
        <v>2968</v>
      </c>
      <c r="B175" s="29" t="s">
        <v>2968</v>
      </c>
      <c r="C175" s="29" t="s">
        <v>7078</v>
      </c>
      <c r="D175" s="8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v>1.06</v>
      </c>
      <c r="P175" s="10">
        <v>78.94</v>
      </c>
      <c r="Q175" s="13" t="s">
        <v>8323</v>
      </c>
      <c r="R175" s="13" t="s">
        <v>8326</v>
      </c>
      <c r="S175" s="17">
        <v>42585.523842592593</v>
      </c>
      <c r="T175" s="17">
        <v>42599.165972222225</v>
      </c>
    </row>
    <row r="176" spans="1:20" ht="45" x14ac:dyDescent="0.25">
      <c r="A176">
        <v>530</v>
      </c>
      <c r="B176" s="29" t="s">
        <v>531</v>
      </c>
      <c r="C176" s="29" t="s">
        <v>4640</v>
      </c>
      <c r="D176" s="8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v>1.08</v>
      </c>
      <c r="P176" s="10">
        <v>126.55</v>
      </c>
      <c r="Q176" s="13" t="s">
        <v>8323</v>
      </c>
      <c r="R176" s="13" t="s">
        <v>8326</v>
      </c>
      <c r="S176" s="17">
        <v>42157.591064814813</v>
      </c>
      <c r="T176" s="17">
        <v>42179.083333333328</v>
      </c>
    </row>
    <row r="177" spans="1:20" ht="45" x14ac:dyDescent="0.25">
      <c r="A177">
        <v>3333</v>
      </c>
      <c r="B177" s="29" t="s">
        <v>3333</v>
      </c>
      <c r="C177" s="29" t="s">
        <v>7443</v>
      </c>
      <c r="D177" s="8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v>1.05</v>
      </c>
      <c r="P177" s="10">
        <v>32.97</v>
      </c>
      <c r="Q177" s="13" t="s">
        <v>8323</v>
      </c>
      <c r="R177" s="13" t="s">
        <v>8326</v>
      </c>
      <c r="S177" s="17">
        <v>42148.676851851851</v>
      </c>
      <c r="T177" s="17">
        <v>42170.676851851851</v>
      </c>
    </row>
    <row r="178" spans="1:20" ht="45" x14ac:dyDescent="0.25">
      <c r="A178">
        <v>3821</v>
      </c>
      <c r="B178" s="29" t="s">
        <v>3818</v>
      </c>
      <c r="C178" s="29" t="s">
        <v>7930</v>
      </c>
      <c r="D178" s="8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v>1.05</v>
      </c>
      <c r="P178" s="10">
        <v>79.540000000000006</v>
      </c>
      <c r="Q178" s="13" t="s">
        <v>8323</v>
      </c>
      <c r="R178" s="13" t="s">
        <v>8326</v>
      </c>
      <c r="S178" s="17">
        <v>42341.180636574078</v>
      </c>
      <c r="T178" s="17">
        <v>42373.180636574078</v>
      </c>
    </row>
    <row r="179" spans="1:20" ht="45" x14ac:dyDescent="0.25">
      <c r="A179">
        <v>3488</v>
      </c>
      <c r="B179" s="29" t="s">
        <v>3487</v>
      </c>
      <c r="C179" s="29" t="s">
        <v>7598</v>
      </c>
      <c r="D179" s="8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v>1.21</v>
      </c>
      <c r="P179" s="10">
        <v>125.38</v>
      </c>
      <c r="Q179" s="13" t="s">
        <v>8323</v>
      </c>
      <c r="R179" s="13" t="s">
        <v>8326</v>
      </c>
      <c r="S179" s="17">
        <v>42087.768055555556</v>
      </c>
      <c r="T179" s="17">
        <v>42111.666666666672</v>
      </c>
    </row>
    <row r="180" spans="1:20" ht="45" x14ac:dyDescent="0.25">
      <c r="A180">
        <v>2813</v>
      </c>
      <c r="B180" s="29" t="s">
        <v>2813</v>
      </c>
      <c r="C180" s="29" t="s">
        <v>6923</v>
      </c>
      <c r="D180" s="8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v>1.28</v>
      </c>
      <c r="P180" s="10">
        <v>37.21</v>
      </c>
      <c r="Q180" s="13" t="s">
        <v>8323</v>
      </c>
      <c r="R180" s="13" t="s">
        <v>8326</v>
      </c>
      <c r="S180" s="17">
        <v>42693.742604166662</v>
      </c>
      <c r="T180" s="17">
        <v>42718.742604166662</v>
      </c>
    </row>
    <row r="181" spans="1:20" ht="45" x14ac:dyDescent="0.25">
      <c r="A181">
        <v>3689</v>
      </c>
      <c r="B181" s="29" t="s">
        <v>3686</v>
      </c>
      <c r="C181" s="29" t="s">
        <v>7799</v>
      </c>
      <c r="D181" s="8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v>1.18</v>
      </c>
      <c r="P181" s="10">
        <v>57.26</v>
      </c>
      <c r="Q181" s="13" t="s">
        <v>8323</v>
      </c>
      <c r="R181" s="13" t="s">
        <v>8326</v>
      </c>
      <c r="S181" s="17">
        <v>42147.826840277776</v>
      </c>
      <c r="T181" s="17">
        <v>42176.934027777781</v>
      </c>
    </row>
    <row r="182" spans="1:20" ht="45" x14ac:dyDescent="0.25">
      <c r="A182">
        <v>3150</v>
      </c>
      <c r="B182" s="29" t="s">
        <v>3150</v>
      </c>
      <c r="C182" s="29" t="s">
        <v>7260</v>
      </c>
      <c r="D182" s="8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v>1.01</v>
      </c>
      <c r="P182" s="10">
        <v>33.99</v>
      </c>
      <c r="Q182" s="13" t="s">
        <v>8323</v>
      </c>
      <c r="R182" s="13" t="s">
        <v>8326</v>
      </c>
      <c r="S182" s="17">
        <v>40478.263923611114</v>
      </c>
      <c r="T182" s="17">
        <v>40568.166666666664</v>
      </c>
    </row>
    <row r="183" spans="1:20" ht="45" x14ac:dyDescent="0.25">
      <c r="A183">
        <v>3671</v>
      </c>
      <c r="B183" s="29" t="s">
        <v>3668</v>
      </c>
      <c r="C183" s="29" t="s">
        <v>7781</v>
      </c>
      <c r="D183" s="8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v>1.01</v>
      </c>
      <c r="P183" s="10">
        <v>88.25</v>
      </c>
      <c r="Q183" s="13" t="s">
        <v>8323</v>
      </c>
      <c r="R183" s="13" t="s">
        <v>8326</v>
      </c>
      <c r="S183" s="17">
        <v>41820.62809027778</v>
      </c>
      <c r="T183" s="17">
        <v>41841.165972222225</v>
      </c>
    </row>
    <row r="184" spans="1:20" ht="30" x14ac:dyDescent="0.25">
      <c r="A184">
        <v>3151</v>
      </c>
      <c r="B184" s="29" t="s">
        <v>3151</v>
      </c>
      <c r="C184" s="29" t="s">
        <v>7261</v>
      </c>
      <c r="D184" s="8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v>1</v>
      </c>
      <c r="P184" s="10">
        <v>103.35</v>
      </c>
      <c r="Q184" s="13" t="s">
        <v>8323</v>
      </c>
      <c r="R184" s="13" t="s">
        <v>8326</v>
      </c>
      <c r="S184" s="17">
        <v>41862.83997685185</v>
      </c>
      <c r="T184" s="17">
        <v>41892.83997685185</v>
      </c>
    </row>
    <row r="185" spans="1:20" ht="45" x14ac:dyDescent="0.25">
      <c r="A185">
        <v>3387</v>
      </c>
      <c r="B185" s="29" t="s">
        <v>3386</v>
      </c>
      <c r="C185" s="29" t="s">
        <v>7497</v>
      </c>
      <c r="D185" s="8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v>1.17</v>
      </c>
      <c r="P185" s="10">
        <v>100.17</v>
      </c>
      <c r="Q185" s="13" t="s">
        <v>8323</v>
      </c>
      <c r="R185" s="13" t="s">
        <v>8326</v>
      </c>
      <c r="S185" s="17">
        <v>41947.762592592589</v>
      </c>
      <c r="T185" s="17">
        <v>41987.762592592597</v>
      </c>
    </row>
    <row r="186" spans="1:20" ht="45" x14ac:dyDescent="0.25">
      <c r="A186">
        <v>3299</v>
      </c>
      <c r="B186" s="29" t="s">
        <v>3299</v>
      </c>
      <c r="C186" s="29" t="s">
        <v>7409</v>
      </c>
      <c r="D186" s="8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v>1.1599999999999999</v>
      </c>
      <c r="P186" s="10">
        <v>55.33</v>
      </c>
      <c r="Q186" s="13" t="s">
        <v>8323</v>
      </c>
      <c r="R186" s="13" t="s">
        <v>8326</v>
      </c>
      <c r="S186" s="17">
        <v>42261.917395833334</v>
      </c>
      <c r="T186" s="17">
        <v>42291.917395833334</v>
      </c>
    </row>
    <row r="187" spans="1:20" ht="30" x14ac:dyDescent="0.25">
      <c r="A187">
        <v>3167</v>
      </c>
      <c r="B187" s="29" t="s">
        <v>3167</v>
      </c>
      <c r="C187" s="29" t="s">
        <v>7277</v>
      </c>
      <c r="D187" s="8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v>1.1599999999999999</v>
      </c>
      <c r="P187" s="10">
        <v>63.36</v>
      </c>
      <c r="Q187" s="13" t="s">
        <v>8323</v>
      </c>
      <c r="R187" s="13" t="s">
        <v>8326</v>
      </c>
      <c r="S187" s="17">
        <v>41839.175706018519</v>
      </c>
      <c r="T187" s="17">
        <v>41853.175706018519</v>
      </c>
    </row>
    <row r="188" spans="1:20" ht="30" x14ac:dyDescent="0.25">
      <c r="A188">
        <v>3720</v>
      </c>
      <c r="B188" s="29" t="s">
        <v>3717</v>
      </c>
      <c r="C188" s="29" t="s">
        <v>7830</v>
      </c>
      <c r="D188" s="8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v>1.05</v>
      </c>
      <c r="P188" s="10">
        <v>86.23</v>
      </c>
      <c r="Q188" s="13" t="s">
        <v>8323</v>
      </c>
      <c r="R188" s="13" t="s">
        <v>8326</v>
      </c>
      <c r="S188" s="17">
        <v>42165.993125000001</v>
      </c>
      <c r="T188" s="17">
        <v>42187.993125000001</v>
      </c>
    </row>
    <row r="189" spans="1:20" ht="30" x14ac:dyDescent="0.25">
      <c r="A189">
        <v>522</v>
      </c>
      <c r="B189" s="29" t="s">
        <v>523</v>
      </c>
      <c r="C189" s="29" t="s">
        <v>4632</v>
      </c>
      <c r="D189" s="8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v>1.1499999999999999</v>
      </c>
      <c r="P189" s="10">
        <v>110.97</v>
      </c>
      <c r="Q189" s="13" t="s">
        <v>8323</v>
      </c>
      <c r="R189" s="13" t="s">
        <v>8326</v>
      </c>
      <c r="S189" s="17">
        <v>42430.040798611109</v>
      </c>
      <c r="T189" s="17">
        <v>42449.999131944445</v>
      </c>
    </row>
    <row r="190" spans="1:20" ht="45" x14ac:dyDescent="0.25">
      <c r="A190">
        <v>2977</v>
      </c>
      <c r="B190" s="29" t="s">
        <v>2977</v>
      </c>
      <c r="C190" s="29" t="s">
        <v>7087</v>
      </c>
      <c r="D190" s="8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v>1.1399999999999999</v>
      </c>
      <c r="P190" s="10">
        <v>113.57</v>
      </c>
      <c r="Q190" s="13" t="s">
        <v>8323</v>
      </c>
      <c r="R190" s="13" t="s">
        <v>8326</v>
      </c>
      <c r="S190" s="17">
        <v>42026.88118055556</v>
      </c>
      <c r="T190" s="17">
        <v>42086.093055555553</v>
      </c>
    </row>
    <row r="191" spans="1:20" ht="30" x14ac:dyDescent="0.25">
      <c r="A191">
        <v>3223</v>
      </c>
      <c r="B191" s="29" t="s">
        <v>3223</v>
      </c>
      <c r="C191" s="29" t="s">
        <v>7333</v>
      </c>
      <c r="D191" s="8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v>1.1000000000000001</v>
      </c>
      <c r="P191" s="10">
        <v>45.88</v>
      </c>
      <c r="Q191" s="13" t="s">
        <v>8323</v>
      </c>
      <c r="R191" s="13" t="s">
        <v>8326</v>
      </c>
      <c r="S191" s="17">
        <v>42206.835370370376</v>
      </c>
      <c r="T191" s="17">
        <v>42236.835370370376</v>
      </c>
    </row>
    <row r="192" spans="1:20" ht="45" x14ac:dyDescent="0.25">
      <c r="A192">
        <v>3604</v>
      </c>
      <c r="B192" s="29" t="s">
        <v>3603</v>
      </c>
      <c r="C192" s="29" t="s">
        <v>7714</v>
      </c>
      <c r="D192" s="8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v>1.1299999999999999</v>
      </c>
      <c r="P192" s="10">
        <v>49.06</v>
      </c>
      <c r="Q192" s="13" t="s">
        <v>8323</v>
      </c>
      <c r="R192" s="13" t="s">
        <v>8326</v>
      </c>
      <c r="S192" s="17">
        <v>42483.015694444446</v>
      </c>
      <c r="T192" s="17">
        <v>42489.290972222225</v>
      </c>
    </row>
    <row r="193" spans="1:20" ht="30" x14ac:dyDescent="0.25">
      <c r="A193">
        <v>3680</v>
      </c>
      <c r="B193" s="29" t="s">
        <v>3677</v>
      </c>
      <c r="C193" s="29" t="s">
        <v>7790</v>
      </c>
      <c r="D193" s="8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v>1.1299999999999999</v>
      </c>
      <c r="P193" s="10">
        <v>99.5</v>
      </c>
      <c r="Q193" s="13" t="s">
        <v>8323</v>
      </c>
      <c r="R193" s="13" t="s">
        <v>8326</v>
      </c>
      <c r="S193" s="17">
        <v>42627.454097222217</v>
      </c>
      <c r="T193" s="17">
        <v>42648.454097222217</v>
      </c>
    </row>
    <row r="194" spans="1:20" ht="45" x14ac:dyDescent="0.25">
      <c r="A194">
        <v>3526</v>
      </c>
      <c r="B194" s="29" t="s">
        <v>3525</v>
      </c>
      <c r="C194" s="29" t="s">
        <v>7636</v>
      </c>
      <c r="D194" s="8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v>1.02</v>
      </c>
      <c r="P194" s="10">
        <v>99</v>
      </c>
      <c r="Q194" s="13" t="s">
        <v>8323</v>
      </c>
      <c r="R194" s="13" t="s">
        <v>8326</v>
      </c>
      <c r="S194" s="17">
        <v>42460.335312499999</v>
      </c>
      <c r="T194" s="17">
        <v>42488.249305555553</v>
      </c>
    </row>
    <row r="195" spans="1:20" ht="45" x14ac:dyDescent="0.25">
      <c r="A195">
        <v>3322</v>
      </c>
      <c r="B195" s="29" t="s">
        <v>3322</v>
      </c>
      <c r="C195" s="29" t="s">
        <v>7432</v>
      </c>
      <c r="D195" s="8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v>1.02</v>
      </c>
      <c r="P195" s="10">
        <v>145.65</v>
      </c>
      <c r="Q195" s="13" t="s">
        <v>8323</v>
      </c>
      <c r="R195" s="13" t="s">
        <v>8326</v>
      </c>
      <c r="S195" s="17">
        <v>42521.010370370372</v>
      </c>
      <c r="T195" s="17">
        <v>42543.163194444445</v>
      </c>
    </row>
    <row r="196" spans="1:20" ht="45" x14ac:dyDescent="0.25">
      <c r="A196">
        <v>3661</v>
      </c>
      <c r="B196" s="29" t="s">
        <v>3658</v>
      </c>
      <c r="C196" s="29" t="s">
        <v>7771</v>
      </c>
      <c r="D196" s="8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v>1.1100000000000001</v>
      </c>
      <c r="P196" s="10">
        <v>92.5</v>
      </c>
      <c r="Q196" s="13" t="s">
        <v>8323</v>
      </c>
      <c r="R196" s="13" t="s">
        <v>8326</v>
      </c>
      <c r="S196" s="17">
        <v>42447.896666666667</v>
      </c>
      <c r="T196" s="17">
        <v>42470.166666666672</v>
      </c>
    </row>
    <row r="197" spans="1:20" ht="30" x14ac:dyDescent="0.25">
      <c r="A197">
        <v>2831</v>
      </c>
      <c r="B197" s="29" t="s">
        <v>2831</v>
      </c>
      <c r="C197" s="29" t="s">
        <v>6941</v>
      </c>
      <c r="D197" s="8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v>1.1100000000000001</v>
      </c>
      <c r="P197" s="10">
        <v>63.85</v>
      </c>
      <c r="Q197" s="13" t="s">
        <v>8323</v>
      </c>
      <c r="R197" s="13" t="s">
        <v>8326</v>
      </c>
      <c r="S197" s="17">
        <v>42171.824884259258</v>
      </c>
      <c r="T197" s="17">
        <v>42201.824884259258</v>
      </c>
    </row>
    <row r="198" spans="1:20" ht="45" x14ac:dyDescent="0.25">
      <c r="A198">
        <v>3593</v>
      </c>
      <c r="B198" s="29" t="s">
        <v>3592</v>
      </c>
      <c r="C198" s="29" t="s">
        <v>7703</v>
      </c>
      <c r="D198" s="8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v>1.1100000000000001</v>
      </c>
      <c r="P198" s="10">
        <v>77.19</v>
      </c>
      <c r="Q198" s="13" t="s">
        <v>8323</v>
      </c>
      <c r="R198" s="13" t="s">
        <v>8326</v>
      </c>
      <c r="S198" s="17">
        <v>41974.898599537039</v>
      </c>
      <c r="T198" s="17">
        <v>42009.851388888885</v>
      </c>
    </row>
    <row r="199" spans="1:20" ht="45" x14ac:dyDescent="0.25">
      <c r="A199">
        <v>3261</v>
      </c>
      <c r="B199" s="29" t="s">
        <v>3261</v>
      </c>
      <c r="C199" s="29" t="s">
        <v>7371</v>
      </c>
      <c r="D199" s="8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v>1</v>
      </c>
      <c r="P199" s="10">
        <v>67.650000000000006</v>
      </c>
      <c r="Q199" s="13" t="s">
        <v>8323</v>
      </c>
      <c r="R199" s="13" t="s">
        <v>8326</v>
      </c>
      <c r="S199" s="17">
        <v>42171.725416666668</v>
      </c>
      <c r="T199" s="17">
        <v>42201.725416666668</v>
      </c>
    </row>
    <row r="200" spans="1:20" ht="45" x14ac:dyDescent="0.25">
      <c r="A200">
        <v>3513</v>
      </c>
      <c r="B200" s="29" t="s">
        <v>3512</v>
      </c>
      <c r="C200" s="29" t="s">
        <v>7623</v>
      </c>
      <c r="D200" s="8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v>1.18</v>
      </c>
      <c r="P200" s="10">
        <v>75.34</v>
      </c>
      <c r="Q200" s="13" t="s">
        <v>8323</v>
      </c>
      <c r="R200" s="13" t="s">
        <v>8326</v>
      </c>
      <c r="S200" s="17">
        <v>41781.096203703702</v>
      </c>
      <c r="T200" s="17">
        <v>41794.207638888889</v>
      </c>
    </row>
    <row r="201" spans="1:20" ht="45" x14ac:dyDescent="0.25">
      <c r="A201">
        <v>3621</v>
      </c>
      <c r="B201" s="29" t="s">
        <v>3619</v>
      </c>
      <c r="C201" s="29" t="s">
        <v>7731</v>
      </c>
      <c r="D201" s="8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v>1.1000000000000001</v>
      </c>
      <c r="P201" s="10">
        <v>47.03</v>
      </c>
      <c r="Q201" s="13" t="s">
        <v>8323</v>
      </c>
      <c r="R201" s="13" t="s">
        <v>8326</v>
      </c>
      <c r="S201" s="17">
        <v>42619.935694444444</v>
      </c>
      <c r="T201" s="17">
        <v>42643.875</v>
      </c>
    </row>
    <row r="202" spans="1:20" ht="30" x14ac:dyDescent="0.25">
      <c r="A202">
        <v>2980</v>
      </c>
      <c r="B202" s="29" t="s">
        <v>2980</v>
      </c>
      <c r="C202" s="29" t="s">
        <v>7090</v>
      </c>
      <c r="D202" s="8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v>1.0900000000000001</v>
      </c>
      <c r="P202" s="10">
        <v>136.46</v>
      </c>
      <c r="Q202" s="13" t="s">
        <v>8323</v>
      </c>
      <c r="R202" s="13" t="s">
        <v>8326</v>
      </c>
      <c r="S202" s="17">
        <v>42219.915856481486</v>
      </c>
      <c r="T202" s="17">
        <v>42240.083333333328</v>
      </c>
    </row>
    <row r="203" spans="1:20" ht="45" x14ac:dyDescent="0.25">
      <c r="A203">
        <v>3410</v>
      </c>
      <c r="B203" s="29" t="s">
        <v>3409</v>
      </c>
      <c r="C203" s="29" t="s">
        <v>7520</v>
      </c>
      <c r="D203" s="8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v>1.0900000000000001</v>
      </c>
      <c r="P203" s="10">
        <v>81.38</v>
      </c>
      <c r="Q203" s="13" t="s">
        <v>8323</v>
      </c>
      <c r="R203" s="13" t="s">
        <v>8326</v>
      </c>
      <c r="S203" s="17">
        <v>42500.041550925926</v>
      </c>
      <c r="T203" s="17">
        <v>42527.291666666672</v>
      </c>
    </row>
    <row r="204" spans="1:20" ht="45" x14ac:dyDescent="0.25">
      <c r="A204">
        <v>3583</v>
      </c>
      <c r="B204" s="29" t="s">
        <v>3582</v>
      </c>
      <c r="C204" s="29" t="s">
        <v>7693</v>
      </c>
      <c r="D204" s="8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v>1.0900000000000001</v>
      </c>
      <c r="P204" s="10">
        <v>135.63</v>
      </c>
      <c r="Q204" s="13" t="s">
        <v>8323</v>
      </c>
      <c r="R204" s="13" t="s">
        <v>8326</v>
      </c>
      <c r="S204" s="17">
        <v>42418.425983796296</v>
      </c>
      <c r="T204" s="17">
        <v>42478.384317129632</v>
      </c>
    </row>
    <row r="205" spans="1:20" ht="45" x14ac:dyDescent="0.25">
      <c r="A205">
        <v>2971</v>
      </c>
      <c r="B205" s="29" t="s">
        <v>2971</v>
      </c>
      <c r="C205" s="29" t="s">
        <v>7081</v>
      </c>
      <c r="D205" s="8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v>1</v>
      </c>
      <c r="P205" s="10">
        <v>74.53</v>
      </c>
      <c r="Q205" s="13" t="s">
        <v>8323</v>
      </c>
      <c r="R205" s="13" t="s">
        <v>8326</v>
      </c>
      <c r="S205" s="17">
        <v>41852.658310185187</v>
      </c>
      <c r="T205" s="17">
        <v>41882.658310185187</v>
      </c>
    </row>
    <row r="206" spans="1:20" ht="45" x14ac:dyDescent="0.25">
      <c r="A206">
        <v>3509</v>
      </c>
      <c r="B206" s="29" t="s">
        <v>3508</v>
      </c>
      <c r="C206" s="29" t="s">
        <v>7619</v>
      </c>
      <c r="D206" s="8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v>1.06</v>
      </c>
      <c r="P206" s="10">
        <v>96.67</v>
      </c>
      <c r="Q206" s="13" t="s">
        <v>8323</v>
      </c>
      <c r="R206" s="13" t="s">
        <v>8326</v>
      </c>
      <c r="S206" s="17">
        <v>41950.859560185185</v>
      </c>
      <c r="T206" s="17">
        <v>41964.204861111109</v>
      </c>
    </row>
    <row r="207" spans="1:20" ht="45" x14ac:dyDescent="0.25">
      <c r="A207">
        <v>3469</v>
      </c>
      <c r="B207" s="29" t="s">
        <v>3468</v>
      </c>
      <c r="C207" s="29" t="s">
        <v>7579</v>
      </c>
      <c r="D207" s="8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v>1.1299999999999999</v>
      </c>
      <c r="P207" s="10">
        <v>50.4</v>
      </c>
      <c r="Q207" s="13" t="s">
        <v>8323</v>
      </c>
      <c r="R207" s="13" t="s">
        <v>8326</v>
      </c>
      <c r="S207" s="17">
        <v>42458.641724537039</v>
      </c>
      <c r="T207" s="17">
        <v>42488.641724537039</v>
      </c>
    </row>
    <row r="208" spans="1:20" ht="45" x14ac:dyDescent="0.25">
      <c r="A208">
        <v>2790</v>
      </c>
      <c r="B208" s="29" t="s">
        <v>2790</v>
      </c>
      <c r="C208" s="29" t="s">
        <v>6900</v>
      </c>
      <c r="D208" s="8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v>1.05</v>
      </c>
      <c r="P208" s="10">
        <v>47.88</v>
      </c>
      <c r="Q208" s="13" t="s">
        <v>8323</v>
      </c>
      <c r="R208" s="13" t="s">
        <v>8326</v>
      </c>
      <c r="S208" s="17">
        <v>42016.938692129625</v>
      </c>
      <c r="T208" s="17">
        <v>42046.938692129625</v>
      </c>
    </row>
    <row r="209" spans="1:20" ht="75" x14ac:dyDescent="0.25">
      <c r="A209">
        <v>3624</v>
      </c>
      <c r="B209" s="29" t="s">
        <v>3622</v>
      </c>
      <c r="C209" s="29" t="s">
        <v>7734</v>
      </c>
      <c r="D209" s="8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v>1.05</v>
      </c>
      <c r="P209" s="10">
        <v>80.72</v>
      </c>
      <c r="Q209" s="13" t="s">
        <v>8323</v>
      </c>
      <c r="R209" s="13" t="s">
        <v>8326</v>
      </c>
      <c r="S209" s="17">
        <v>42545.774189814809</v>
      </c>
      <c r="T209" s="17">
        <v>42605.774189814809</v>
      </c>
    </row>
    <row r="210" spans="1:20" ht="45" x14ac:dyDescent="0.25">
      <c r="A210">
        <v>3380</v>
      </c>
      <c r="B210" s="29" t="s">
        <v>3379</v>
      </c>
      <c r="C210" s="29" t="s">
        <v>7490</v>
      </c>
      <c r="D210" s="8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v>1.04</v>
      </c>
      <c r="P210" s="10">
        <v>111.89</v>
      </c>
      <c r="Q210" s="13" t="s">
        <v>8323</v>
      </c>
      <c r="R210" s="13" t="s">
        <v>8326</v>
      </c>
      <c r="S210" s="17">
        <v>41937.95344907407</v>
      </c>
      <c r="T210" s="17">
        <v>41972.995115740734</v>
      </c>
    </row>
    <row r="211" spans="1:20" ht="30" x14ac:dyDescent="0.25">
      <c r="A211">
        <v>3222</v>
      </c>
      <c r="B211" s="29" t="s">
        <v>3222</v>
      </c>
      <c r="C211" s="29" t="s">
        <v>7332</v>
      </c>
      <c r="D211" s="8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v>1.25</v>
      </c>
      <c r="P211" s="10">
        <v>37.14</v>
      </c>
      <c r="Q211" s="13" t="s">
        <v>8323</v>
      </c>
      <c r="R211" s="13" t="s">
        <v>8326</v>
      </c>
      <c r="S211" s="17">
        <v>42270.582141203704</v>
      </c>
      <c r="T211" s="17">
        <v>42301.895138888889</v>
      </c>
    </row>
    <row r="212" spans="1:20" ht="45" x14ac:dyDescent="0.25">
      <c r="A212">
        <v>3168</v>
      </c>
      <c r="B212" s="29" t="s">
        <v>3168</v>
      </c>
      <c r="C212" s="29" t="s">
        <v>7278</v>
      </c>
      <c r="D212" s="8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v>1.24</v>
      </c>
      <c r="P212" s="10">
        <v>50.9</v>
      </c>
      <c r="Q212" s="13" t="s">
        <v>8323</v>
      </c>
      <c r="R212" s="13" t="s">
        <v>8326</v>
      </c>
      <c r="S212" s="17">
        <v>41772.105937500004</v>
      </c>
      <c r="T212" s="17">
        <v>41803.916666666664</v>
      </c>
    </row>
    <row r="213" spans="1:20" ht="45" x14ac:dyDescent="0.25">
      <c r="A213">
        <v>3414</v>
      </c>
      <c r="B213" s="29" t="s">
        <v>3413</v>
      </c>
      <c r="C213" s="29" t="s">
        <v>7524</v>
      </c>
      <c r="D213" s="8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v>1.04</v>
      </c>
      <c r="P213" s="10">
        <v>70.569999999999993</v>
      </c>
      <c r="Q213" s="13" t="s">
        <v>8323</v>
      </c>
      <c r="R213" s="13" t="s">
        <v>8326</v>
      </c>
      <c r="S213" s="17">
        <v>42675.832465277781</v>
      </c>
      <c r="T213" s="17">
        <v>42705.332638888889</v>
      </c>
    </row>
    <row r="214" spans="1:20" ht="30" x14ac:dyDescent="0.25">
      <c r="A214">
        <v>3595</v>
      </c>
      <c r="B214" s="29" t="s">
        <v>3594</v>
      </c>
      <c r="C214" s="29" t="s">
        <v>7705</v>
      </c>
      <c r="D214" s="8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v>1.19</v>
      </c>
      <c r="P214" s="10">
        <v>49.69</v>
      </c>
      <c r="Q214" s="13" t="s">
        <v>8323</v>
      </c>
      <c r="R214" s="13" t="s">
        <v>8326</v>
      </c>
      <c r="S214" s="17">
        <v>42050.008368055554</v>
      </c>
      <c r="T214" s="17">
        <v>42076.290972222225</v>
      </c>
    </row>
    <row r="215" spans="1:20" ht="45" x14ac:dyDescent="0.25">
      <c r="A215">
        <v>3515</v>
      </c>
      <c r="B215" s="29" t="s">
        <v>3514</v>
      </c>
      <c r="C215" s="29" t="s">
        <v>7625</v>
      </c>
      <c r="D215" s="8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v>1.03</v>
      </c>
      <c r="P215" s="10">
        <v>66.959999999999994</v>
      </c>
      <c r="Q215" s="13" t="s">
        <v>8323</v>
      </c>
      <c r="R215" s="13" t="s">
        <v>8326</v>
      </c>
      <c r="S215" s="17">
        <v>42125.772812499999</v>
      </c>
      <c r="T215" s="17">
        <v>42155.772812499999</v>
      </c>
    </row>
    <row r="216" spans="1:20" ht="30" x14ac:dyDescent="0.25">
      <c r="A216">
        <v>3659</v>
      </c>
      <c r="B216" s="29" t="s">
        <v>3656</v>
      </c>
      <c r="C216" s="29" t="s">
        <v>7769</v>
      </c>
      <c r="D216" s="8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v>1.02</v>
      </c>
      <c r="P216" s="10">
        <v>235.46</v>
      </c>
      <c r="Q216" s="13" t="s">
        <v>8323</v>
      </c>
      <c r="R216" s="13" t="s">
        <v>8326</v>
      </c>
      <c r="S216" s="17">
        <v>42055.277199074073</v>
      </c>
      <c r="T216" s="17">
        <v>42082.610416666663</v>
      </c>
    </row>
    <row r="217" spans="1:20" ht="30" x14ac:dyDescent="0.25">
      <c r="A217">
        <v>3354</v>
      </c>
      <c r="B217" s="29" t="s">
        <v>3353</v>
      </c>
      <c r="C217" s="29" t="s">
        <v>7464</v>
      </c>
      <c r="D217" s="8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v>1.02</v>
      </c>
      <c r="P217" s="10">
        <v>55.6</v>
      </c>
      <c r="Q217" s="13" t="s">
        <v>8323</v>
      </c>
      <c r="R217" s="13" t="s">
        <v>8326</v>
      </c>
      <c r="S217" s="17">
        <v>42270.7269212963</v>
      </c>
      <c r="T217" s="17">
        <v>42306.167361111111</v>
      </c>
    </row>
    <row r="218" spans="1:20" ht="45" x14ac:dyDescent="0.25">
      <c r="A218">
        <v>3284</v>
      </c>
      <c r="B218" s="29" t="s">
        <v>3284</v>
      </c>
      <c r="C218" s="29" t="s">
        <v>7394</v>
      </c>
      <c r="D218" s="8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v>1.02</v>
      </c>
      <c r="P218" s="10">
        <v>203.2</v>
      </c>
      <c r="Q218" s="13" t="s">
        <v>8323</v>
      </c>
      <c r="R218" s="13" t="s">
        <v>8326</v>
      </c>
      <c r="S218" s="17">
        <v>42380.884872685187</v>
      </c>
      <c r="T218" s="17">
        <v>42398.249305555553</v>
      </c>
    </row>
    <row r="219" spans="1:20" ht="45" x14ac:dyDescent="0.25">
      <c r="A219">
        <v>3506</v>
      </c>
      <c r="B219" s="29" t="s">
        <v>3505</v>
      </c>
      <c r="C219" s="29" t="s">
        <v>7616</v>
      </c>
      <c r="D219" s="8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v>1.02</v>
      </c>
      <c r="P219" s="10">
        <v>105</v>
      </c>
      <c r="Q219" s="13" t="s">
        <v>8323</v>
      </c>
      <c r="R219" s="13" t="s">
        <v>8326</v>
      </c>
      <c r="S219" s="17">
        <v>41829.734259259261</v>
      </c>
      <c r="T219" s="17">
        <v>41874.734259259261</v>
      </c>
    </row>
    <row r="220" spans="1:20" ht="30" x14ac:dyDescent="0.25">
      <c r="A220">
        <v>2789</v>
      </c>
      <c r="B220" s="29" t="s">
        <v>2789</v>
      </c>
      <c r="C220" s="29" t="s">
        <v>6899</v>
      </c>
      <c r="D220" s="8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v>1.01</v>
      </c>
      <c r="P220" s="10">
        <v>126.46</v>
      </c>
      <c r="Q220" s="13" t="s">
        <v>8323</v>
      </c>
      <c r="R220" s="13" t="s">
        <v>8326</v>
      </c>
      <c r="S220" s="17">
        <v>42056.013124999998</v>
      </c>
      <c r="T220" s="17">
        <v>42075.166666666672</v>
      </c>
    </row>
    <row r="221" spans="1:20" ht="45" x14ac:dyDescent="0.25">
      <c r="A221">
        <v>3174</v>
      </c>
      <c r="B221" s="29" t="s">
        <v>3174</v>
      </c>
      <c r="C221" s="29" t="s">
        <v>7284</v>
      </c>
      <c r="D221" s="8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v>1.01</v>
      </c>
      <c r="P221" s="10">
        <v>131.91</v>
      </c>
      <c r="Q221" s="13" t="s">
        <v>8323</v>
      </c>
      <c r="R221" s="13" t="s">
        <v>8326</v>
      </c>
      <c r="S221" s="17">
        <v>41862.864675925928</v>
      </c>
      <c r="T221" s="17">
        <v>41876.864675925928</v>
      </c>
    </row>
    <row r="222" spans="1:20" ht="45" x14ac:dyDescent="0.25">
      <c r="A222">
        <v>3437</v>
      </c>
      <c r="B222" s="29" t="s">
        <v>3436</v>
      </c>
      <c r="C222" s="29" t="s">
        <v>7547</v>
      </c>
      <c r="D222" s="8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v>1.01</v>
      </c>
      <c r="P222" s="10">
        <v>84.17</v>
      </c>
      <c r="Q222" s="13" t="s">
        <v>8323</v>
      </c>
      <c r="R222" s="13" t="s">
        <v>8326</v>
      </c>
      <c r="S222" s="17">
        <v>42205.710879629631</v>
      </c>
      <c r="T222" s="17">
        <v>42235.710879629631</v>
      </c>
    </row>
    <row r="223" spans="1:20" ht="15.75" x14ac:dyDescent="0.25">
      <c r="A223">
        <v>3467</v>
      </c>
      <c r="B223" s="29" t="s">
        <v>3466</v>
      </c>
      <c r="C223" s="29" t="s">
        <v>7577</v>
      </c>
      <c r="D223" s="8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v>1.01</v>
      </c>
      <c r="P223" s="10">
        <v>64.47</v>
      </c>
      <c r="Q223" s="13" t="s">
        <v>8323</v>
      </c>
      <c r="R223" s="13" t="s">
        <v>8326</v>
      </c>
      <c r="S223" s="17">
        <v>42053.671666666662</v>
      </c>
      <c r="T223" s="17">
        <v>42083.630000000005</v>
      </c>
    </row>
    <row r="224" spans="1:20" ht="30" x14ac:dyDescent="0.25">
      <c r="A224">
        <v>2830</v>
      </c>
      <c r="B224" s="29" t="s">
        <v>2830</v>
      </c>
      <c r="C224" s="29" t="s">
        <v>6940</v>
      </c>
      <c r="D224" s="8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v>1</v>
      </c>
      <c r="P224" s="10">
        <v>272.73</v>
      </c>
      <c r="Q224" s="13" t="s">
        <v>8323</v>
      </c>
      <c r="R224" s="13" t="s">
        <v>8326</v>
      </c>
      <c r="S224" s="17">
        <v>41758.839675925927</v>
      </c>
      <c r="T224" s="17">
        <v>41771.165972222225</v>
      </c>
    </row>
    <row r="225" spans="1:20" ht="30" x14ac:dyDescent="0.25">
      <c r="A225">
        <v>3623</v>
      </c>
      <c r="B225" s="29" t="s">
        <v>3621</v>
      </c>
      <c r="C225" s="29" t="s">
        <v>7733</v>
      </c>
      <c r="D225" s="8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v>1.2</v>
      </c>
      <c r="P225" s="10">
        <v>88.24</v>
      </c>
      <c r="Q225" s="13" t="s">
        <v>8323</v>
      </c>
      <c r="R225" s="13" t="s">
        <v>8326</v>
      </c>
      <c r="S225" s="17">
        <v>41828.736921296295</v>
      </c>
      <c r="T225" s="17">
        <v>41846.291666666664</v>
      </c>
    </row>
    <row r="226" spans="1:20" ht="45" x14ac:dyDescent="0.25">
      <c r="A226">
        <v>3177</v>
      </c>
      <c r="B226" s="29" t="s">
        <v>3177</v>
      </c>
      <c r="C226" s="29" t="s">
        <v>7287</v>
      </c>
      <c r="D226" s="8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v>1.17</v>
      </c>
      <c r="P226" s="10">
        <v>57.55</v>
      </c>
      <c r="Q226" s="13" t="s">
        <v>8323</v>
      </c>
      <c r="R226" s="13" t="s">
        <v>8326</v>
      </c>
      <c r="S226" s="17">
        <v>41781.666770833333</v>
      </c>
      <c r="T226" s="17">
        <v>41811.666770833333</v>
      </c>
    </row>
    <row r="227" spans="1:20" ht="45" x14ac:dyDescent="0.25">
      <c r="A227">
        <v>3705</v>
      </c>
      <c r="B227" s="29" t="s">
        <v>3702</v>
      </c>
      <c r="C227" s="29" t="s">
        <v>7815</v>
      </c>
      <c r="D227" s="8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v>1.03</v>
      </c>
      <c r="P227" s="10">
        <v>83.57</v>
      </c>
      <c r="Q227" s="13" t="s">
        <v>8323</v>
      </c>
      <c r="R227" s="13" t="s">
        <v>8326</v>
      </c>
      <c r="S227" s="17">
        <v>41792.542986111112</v>
      </c>
      <c r="T227" s="17">
        <v>41813.75</v>
      </c>
    </row>
    <row r="228" spans="1:20" ht="15.75" x14ac:dyDescent="0.25">
      <c r="A228">
        <v>2833</v>
      </c>
      <c r="B228" s="29" t="s">
        <v>2833</v>
      </c>
      <c r="C228" s="29" t="s">
        <v>6943</v>
      </c>
      <c r="D228" s="8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v>1.08</v>
      </c>
      <c r="P228" s="10">
        <v>83.51</v>
      </c>
      <c r="Q228" s="13" t="s">
        <v>8323</v>
      </c>
      <c r="R228" s="13" t="s">
        <v>8326</v>
      </c>
      <c r="S228" s="17">
        <v>42268.127696759257</v>
      </c>
      <c r="T228" s="17">
        <v>42288.083333333328</v>
      </c>
    </row>
    <row r="229" spans="1:20" ht="45" x14ac:dyDescent="0.25">
      <c r="A229">
        <v>3726</v>
      </c>
      <c r="B229" s="29" t="s">
        <v>3723</v>
      </c>
      <c r="C229" s="29" t="s">
        <v>7836</v>
      </c>
      <c r="D229" s="8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v>3.39</v>
      </c>
      <c r="P229" s="10">
        <v>62.59</v>
      </c>
      <c r="Q229" s="13" t="s">
        <v>8323</v>
      </c>
      <c r="R229" s="13" t="s">
        <v>8326</v>
      </c>
      <c r="S229" s="17">
        <v>42462.140868055561</v>
      </c>
      <c r="T229" s="17">
        <v>42489.875</v>
      </c>
    </row>
    <row r="230" spans="1:20" ht="45" x14ac:dyDescent="0.25">
      <c r="A230">
        <v>3582</v>
      </c>
      <c r="B230" s="29" t="s">
        <v>3581</v>
      </c>
      <c r="C230" s="29" t="s">
        <v>7692</v>
      </c>
      <c r="D230" s="8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v>2.87</v>
      </c>
      <c r="P230" s="10">
        <v>58.57</v>
      </c>
      <c r="Q230" s="13" t="s">
        <v>8323</v>
      </c>
      <c r="R230" s="13" t="s">
        <v>8326</v>
      </c>
      <c r="S230" s="17">
        <v>42451.095856481479</v>
      </c>
      <c r="T230" s="17">
        <v>42465.095856481479</v>
      </c>
    </row>
    <row r="231" spans="1:20" ht="45" x14ac:dyDescent="0.25">
      <c r="A231">
        <v>3230</v>
      </c>
      <c r="B231" s="29" t="s">
        <v>3230</v>
      </c>
      <c r="C231" s="29" t="s">
        <v>7340</v>
      </c>
      <c r="D231" s="8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v>1.1000000000000001</v>
      </c>
      <c r="P231" s="10">
        <v>77.22</v>
      </c>
      <c r="Q231" s="13" t="s">
        <v>8323</v>
      </c>
      <c r="R231" s="13" t="s">
        <v>8326</v>
      </c>
      <c r="S231" s="17">
        <v>41898.168125000004</v>
      </c>
      <c r="T231" s="17">
        <v>41913.165972222225</v>
      </c>
    </row>
    <row r="232" spans="1:20" ht="45" x14ac:dyDescent="0.25">
      <c r="A232">
        <v>3484</v>
      </c>
      <c r="B232" s="29" t="s">
        <v>3483</v>
      </c>
      <c r="C232" s="29" t="s">
        <v>7594</v>
      </c>
      <c r="D232" s="8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v>1.1399999999999999</v>
      </c>
      <c r="P232" s="10">
        <v>64.91</v>
      </c>
      <c r="Q232" s="13" t="s">
        <v>8323</v>
      </c>
      <c r="R232" s="13" t="s">
        <v>8326</v>
      </c>
      <c r="S232" s="17">
        <v>42506.760405092587</v>
      </c>
      <c r="T232" s="17">
        <v>42536.760405092587</v>
      </c>
    </row>
    <row r="233" spans="1:20" ht="30" x14ac:dyDescent="0.25">
      <c r="A233">
        <v>3263</v>
      </c>
      <c r="B233" s="29" t="s">
        <v>3263</v>
      </c>
      <c r="C233" s="29" t="s">
        <v>7373</v>
      </c>
      <c r="D233" s="8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v>1.1200000000000001</v>
      </c>
      <c r="P233" s="10">
        <v>41.24</v>
      </c>
      <c r="Q233" s="13" t="s">
        <v>8323</v>
      </c>
      <c r="R233" s="13" t="s">
        <v>8326</v>
      </c>
      <c r="S233" s="17">
        <v>42284.516064814816</v>
      </c>
      <c r="T233" s="17">
        <v>42307.875</v>
      </c>
    </row>
    <row r="234" spans="1:20" ht="30" x14ac:dyDescent="0.25">
      <c r="A234">
        <v>3457</v>
      </c>
      <c r="B234" s="29" t="s">
        <v>3456</v>
      </c>
      <c r="C234" s="29" t="s">
        <v>7567</v>
      </c>
      <c r="D234" s="8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v>1.4</v>
      </c>
      <c r="P234" s="10">
        <v>50.98</v>
      </c>
      <c r="Q234" s="13" t="s">
        <v>8323</v>
      </c>
      <c r="R234" s="13" t="s">
        <v>8326</v>
      </c>
      <c r="S234" s="17">
        <v>42016.706678240742</v>
      </c>
      <c r="T234" s="17">
        <v>42047.249305555553</v>
      </c>
    </row>
    <row r="235" spans="1:20" ht="45" x14ac:dyDescent="0.25">
      <c r="A235">
        <v>3311</v>
      </c>
      <c r="B235" s="29" t="s">
        <v>3311</v>
      </c>
      <c r="C235" s="29" t="s">
        <v>7421</v>
      </c>
      <c r="D235" s="8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v>1.1000000000000001</v>
      </c>
      <c r="P235" s="10">
        <v>61.02</v>
      </c>
      <c r="Q235" s="13" t="s">
        <v>8323</v>
      </c>
      <c r="R235" s="13" t="s">
        <v>8326</v>
      </c>
      <c r="S235" s="17">
        <v>42264.29178240741</v>
      </c>
      <c r="T235" s="17">
        <v>42294.29178240741</v>
      </c>
    </row>
    <row r="236" spans="1:20" ht="30" x14ac:dyDescent="0.25">
      <c r="A236">
        <v>3183</v>
      </c>
      <c r="B236" s="29" t="s">
        <v>3183</v>
      </c>
      <c r="C236" s="29" t="s">
        <v>7293</v>
      </c>
      <c r="D236" s="8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v>1.0900000000000001</v>
      </c>
      <c r="P236" s="10">
        <v>40.07</v>
      </c>
      <c r="Q236" s="13" t="s">
        <v>8323</v>
      </c>
      <c r="R236" s="13" t="s">
        <v>8326</v>
      </c>
      <c r="S236" s="17">
        <v>41491.79478009259</v>
      </c>
      <c r="T236" s="17">
        <v>41509.79478009259</v>
      </c>
    </row>
    <row r="237" spans="1:20" ht="45" x14ac:dyDescent="0.25">
      <c r="A237">
        <v>2810</v>
      </c>
      <c r="B237" s="29" t="s">
        <v>2810</v>
      </c>
      <c r="C237" s="29" t="s">
        <v>6920</v>
      </c>
      <c r="D237" s="8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v>1.08</v>
      </c>
      <c r="P237" s="10">
        <v>47.46</v>
      </c>
      <c r="Q237" s="13" t="s">
        <v>8323</v>
      </c>
      <c r="R237" s="13" t="s">
        <v>8326</v>
      </c>
      <c r="S237" s="17">
        <v>41759.13962962963</v>
      </c>
      <c r="T237" s="17">
        <v>41791.165972222225</v>
      </c>
    </row>
    <row r="238" spans="1:20" ht="45" x14ac:dyDescent="0.25">
      <c r="A238">
        <v>3164</v>
      </c>
      <c r="B238" s="29" t="s">
        <v>3164</v>
      </c>
      <c r="C238" s="29" t="s">
        <v>7274</v>
      </c>
      <c r="D238" s="8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v>1.07</v>
      </c>
      <c r="P238" s="10">
        <v>37.590000000000003</v>
      </c>
      <c r="Q238" s="13" t="s">
        <v>8323</v>
      </c>
      <c r="R238" s="13" t="s">
        <v>8326</v>
      </c>
      <c r="S238" s="17">
        <v>41766.80572916667</v>
      </c>
      <c r="T238" s="17">
        <v>41799.80572916667</v>
      </c>
    </row>
    <row r="239" spans="1:20" ht="45" x14ac:dyDescent="0.25">
      <c r="A239">
        <v>3823</v>
      </c>
      <c r="B239" s="29" t="s">
        <v>3820</v>
      </c>
      <c r="C239" s="29" t="s">
        <v>7932</v>
      </c>
      <c r="D239" s="8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v>1.06</v>
      </c>
      <c r="P239" s="10">
        <v>64.63</v>
      </c>
      <c r="Q239" s="13" t="s">
        <v>8323</v>
      </c>
      <c r="R239" s="13" t="s">
        <v>8326</v>
      </c>
      <c r="S239" s="17">
        <v>42170.910231481481</v>
      </c>
      <c r="T239" s="17">
        <v>42205.165972222225</v>
      </c>
    </row>
    <row r="240" spans="1:20" ht="45" x14ac:dyDescent="0.25">
      <c r="A240">
        <v>3328</v>
      </c>
      <c r="B240" s="29" t="s">
        <v>3328</v>
      </c>
      <c r="C240" s="29" t="s">
        <v>7438</v>
      </c>
      <c r="D240" s="8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v>1.46</v>
      </c>
      <c r="P240" s="10">
        <v>292.77999999999997</v>
      </c>
      <c r="Q240" s="13" t="s">
        <v>8323</v>
      </c>
      <c r="R240" s="13" t="s">
        <v>8326</v>
      </c>
      <c r="S240" s="17">
        <v>41822.57503472222</v>
      </c>
      <c r="T240" s="17">
        <v>41825.041666666664</v>
      </c>
    </row>
    <row r="241" spans="1:20" ht="45" x14ac:dyDescent="0.25">
      <c r="A241">
        <v>3306</v>
      </c>
      <c r="B241" s="29" t="s">
        <v>3306</v>
      </c>
      <c r="C241" s="29" t="s">
        <v>7416</v>
      </c>
      <c r="D241" s="8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v>1.75</v>
      </c>
      <c r="P241" s="10">
        <v>48.7</v>
      </c>
      <c r="Q241" s="13" t="s">
        <v>8323</v>
      </c>
      <c r="R241" s="13" t="s">
        <v>8326</v>
      </c>
      <c r="S241" s="17">
        <v>42493.219236111108</v>
      </c>
      <c r="T241" s="17">
        <v>42531.125</v>
      </c>
    </row>
    <row r="242" spans="1:20" ht="45" x14ac:dyDescent="0.25">
      <c r="A242">
        <v>3365</v>
      </c>
      <c r="B242" s="29" t="s">
        <v>3364</v>
      </c>
      <c r="C242" s="29" t="s">
        <v>7475</v>
      </c>
      <c r="D242" s="8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v>1.04</v>
      </c>
      <c r="P242" s="10">
        <v>866.67</v>
      </c>
      <c r="Q242" s="13" t="s">
        <v>8323</v>
      </c>
      <c r="R242" s="13" t="s">
        <v>8326</v>
      </c>
      <c r="S242" s="17">
        <v>42321.101759259262</v>
      </c>
      <c r="T242" s="17">
        <v>42351.101759259262</v>
      </c>
    </row>
    <row r="243" spans="1:20" ht="90" x14ac:dyDescent="0.25">
      <c r="A243">
        <v>3505</v>
      </c>
      <c r="B243" s="29" t="s">
        <v>3504</v>
      </c>
      <c r="C243" s="29" t="s">
        <v>7615</v>
      </c>
      <c r="D243" s="8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v>1.04</v>
      </c>
      <c r="P243" s="10">
        <v>66.510000000000005</v>
      </c>
      <c r="Q243" s="13" t="s">
        <v>8323</v>
      </c>
      <c r="R243" s="13" t="s">
        <v>8326</v>
      </c>
      <c r="S243" s="17">
        <v>41760.935706018521</v>
      </c>
      <c r="T243" s="17">
        <v>41772.166666666664</v>
      </c>
    </row>
    <row r="244" spans="1:20" ht="30" x14ac:dyDescent="0.25">
      <c r="A244">
        <v>3264</v>
      </c>
      <c r="B244" s="29" t="s">
        <v>3264</v>
      </c>
      <c r="C244" s="29" t="s">
        <v>7374</v>
      </c>
      <c r="D244" s="8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v>1.03</v>
      </c>
      <c r="P244" s="10">
        <v>52.55</v>
      </c>
      <c r="Q244" s="13" t="s">
        <v>8323</v>
      </c>
      <c r="R244" s="13" t="s">
        <v>8326</v>
      </c>
      <c r="S244" s="17">
        <v>42016.800208333334</v>
      </c>
      <c r="T244" s="17">
        <v>42032.916666666672</v>
      </c>
    </row>
    <row r="245" spans="1:20" ht="45" x14ac:dyDescent="0.25">
      <c r="A245">
        <v>3441</v>
      </c>
      <c r="B245" s="29" t="s">
        <v>3440</v>
      </c>
      <c r="C245" s="29" t="s">
        <v>7551</v>
      </c>
      <c r="D245" s="8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v>1.03</v>
      </c>
      <c r="P245" s="10">
        <v>59.65</v>
      </c>
      <c r="Q245" s="13" t="s">
        <v>8323</v>
      </c>
      <c r="R245" s="13" t="s">
        <v>8326</v>
      </c>
      <c r="S245" s="17">
        <v>42294.429641203707</v>
      </c>
      <c r="T245" s="17">
        <v>42321.845138888893</v>
      </c>
    </row>
    <row r="246" spans="1:20" ht="30" x14ac:dyDescent="0.25">
      <c r="A246">
        <v>3597</v>
      </c>
      <c r="B246" s="29" t="s">
        <v>3596</v>
      </c>
      <c r="C246" s="29" t="s">
        <v>7707</v>
      </c>
      <c r="D246" s="8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v>1.03</v>
      </c>
      <c r="P246" s="10">
        <v>77.73</v>
      </c>
      <c r="Q246" s="13" t="s">
        <v>8323</v>
      </c>
      <c r="R246" s="13" t="s">
        <v>8326</v>
      </c>
      <c r="S246" s="17">
        <v>42417.585532407407</v>
      </c>
      <c r="T246" s="17">
        <v>42432.249305555553</v>
      </c>
    </row>
    <row r="247" spans="1:20" ht="45" x14ac:dyDescent="0.25">
      <c r="A247">
        <v>2809</v>
      </c>
      <c r="B247" s="29" t="s">
        <v>2809</v>
      </c>
      <c r="C247" s="29" t="s">
        <v>6919</v>
      </c>
      <c r="D247" s="8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v>1.02</v>
      </c>
      <c r="P247" s="10">
        <v>121.9</v>
      </c>
      <c r="Q247" s="13" t="s">
        <v>8323</v>
      </c>
      <c r="R247" s="13" t="s">
        <v>8326</v>
      </c>
      <c r="S247" s="17">
        <v>42451.496817129635</v>
      </c>
      <c r="T247" s="17">
        <v>42459.610416666663</v>
      </c>
    </row>
    <row r="248" spans="1:20" ht="45" x14ac:dyDescent="0.25">
      <c r="A248">
        <v>3268</v>
      </c>
      <c r="B248" s="29" t="s">
        <v>3268</v>
      </c>
      <c r="C248" s="29" t="s">
        <v>7378</v>
      </c>
      <c r="D248" s="8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v>1.28</v>
      </c>
      <c r="P248" s="10">
        <v>60.95</v>
      </c>
      <c r="Q248" s="13" t="s">
        <v>8323</v>
      </c>
      <c r="R248" s="13" t="s">
        <v>8326</v>
      </c>
      <c r="S248" s="17">
        <v>42590.90425925926</v>
      </c>
      <c r="T248" s="17">
        <v>42606.90425925926</v>
      </c>
    </row>
    <row r="249" spans="1:20" ht="105" x14ac:dyDescent="0.25">
      <c r="A249">
        <v>3561</v>
      </c>
      <c r="B249" s="29" t="s">
        <v>3560</v>
      </c>
      <c r="C249" s="29" t="s">
        <v>7671</v>
      </c>
      <c r="D249" s="8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v>1.02</v>
      </c>
      <c r="P249" s="10">
        <v>47.41</v>
      </c>
      <c r="Q249" s="13" t="s">
        <v>8323</v>
      </c>
      <c r="R249" s="13" t="s">
        <v>8326</v>
      </c>
      <c r="S249" s="17">
        <v>42203.680300925931</v>
      </c>
      <c r="T249" s="17">
        <v>42221.774999999994</v>
      </c>
    </row>
    <row r="250" spans="1:20" ht="45" x14ac:dyDescent="0.25">
      <c r="A250">
        <v>3603</v>
      </c>
      <c r="B250" s="29" t="s">
        <v>3602</v>
      </c>
      <c r="C250" s="29" t="s">
        <v>7713</v>
      </c>
      <c r="D250" s="8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v>1.71</v>
      </c>
      <c r="P250" s="10">
        <v>44.91</v>
      </c>
      <c r="Q250" s="13" t="s">
        <v>8323</v>
      </c>
      <c r="R250" s="13" t="s">
        <v>8326</v>
      </c>
      <c r="S250" s="17">
        <v>42283.864351851851</v>
      </c>
      <c r="T250" s="17">
        <v>42313.906018518523</v>
      </c>
    </row>
    <row r="251" spans="1:20" ht="45" x14ac:dyDescent="0.25">
      <c r="A251">
        <v>3592</v>
      </c>
      <c r="B251" s="29" t="s">
        <v>3591</v>
      </c>
      <c r="C251" s="29" t="s">
        <v>7702</v>
      </c>
      <c r="D251" s="8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v>1.27</v>
      </c>
      <c r="P251" s="10">
        <v>72.709999999999994</v>
      </c>
      <c r="Q251" s="13" t="s">
        <v>8323</v>
      </c>
      <c r="R251" s="13" t="s">
        <v>8326</v>
      </c>
      <c r="S251" s="17">
        <v>41988.829942129625</v>
      </c>
      <c r="T251" s="17">
        <v>42046.207638888889</v>
      </c>
    </row>
    <row r="252" spans="1:20" ht="30" x14ac:dyDescent="0.25">
      <c r="A252">
        <v>3320</v>
      </c>
      <c r="B252" s="29" t="s">
        <v>3320</v>
      </c>
      <c r="C252" s="29" t="s">
        <v>7430</v>
      </c>
      <c r="D252" s="8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v>1.01</v>
      </c>
      <c r="P252" s="10">
        <v>66.45</v>
      </c>
      <c r="Q252" s="13" t="s">
        <v>8323</v>
      </c>
      <c r="R252" s="13" t="s">
        <v>8326</v>
      </c>
      <c r="S252" s="17">
        <v>42513.045798611114</v>
      </c>
      <c r="T252" s="17">
        <v>42543.045798611114</v>
      </c>
    </row>
    <row r="253" spans="1:20" ht="45" x14ac:dyDescent="0.25">
      <c r="A253">
        <v>3614</v>
      </c>
      <c r="B253" s="29" t="s">
        <v>3439</v>
      </c>
      <c r="C253" s="29" t="s">
        <v>7724</v>
      </c>
      <c r="D253" s="8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v>1.01</v>
      </c>
      <c r="P253" s="10">
        <v>35.49</v>
      </c>
      <c r="Q253" s="13" t="s">
        <v>8323</v>
      </c>
      <c r="R253" s="13" t="s">
        <v>8326</v>
      </c>
      <c r="S253" s="17">
        <v>42144.041851851856</v>
      </c>
      <c r="T253" s="17">
        <v>42174.041851851856</v>
      </c>
    </row>
    <row r="254" spans="1:20" ht="45" x14ac:dyDescent="0.25">
      <c r="A254">
        <v>3699</v>
      </c>
      <c r="B254" s="29" t="s">
        <v>3696</v>
      </c>
      <c r="C254" s="29" t="s">
        <v>7809</v>
      </c>
      <c r="D254" s="8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v>1.01</v>
      </c>
      <c r="P254" s="10">
        <v>63</v>
      </c>
      <c r="Q254" s="13" t="s">
        <v>8323</v>
      </c>
      <c r="R254" s="13" t="s">
        <v>8326</v>
      </c>
      <c r="S254" s="17">
        <v>41897.602037037039</v>
      </c>
      <c r="T254" s="17">
        <v>41927.602037037039</v>
      </c>
    </row>
    <row r="255" spans="1:20" ht="45" x14ac:dyDescent="0.25">
      <c r="A255">
        <v>3312</v>
      </c>
      <c r="B255" s="29" t="s">
        <v>3312</v>
      </c>
      <c r="C255" s="29" t="s">
        <v>7422</v>
      </c>
      <c r="D255" s="8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v>1</v>
      </c>
      <c r="P255" s="10">
        <v>61</v>
      </c>
      <c r="Q255" s="13" t="s">
        <v>8323</v>
      </c>
      <c r="R255" s="13" t="s">
        <v>8326</v>
      </c>
      <c r="S255" s="17">
        <v>42664.809560185182</v>
      </c>
      <c r="T255" s="17">
        <v>42685.916666666672</v>
      </c>
    </row>
    <row r="256" spans="1:20" ht="30" x14ac:dyDescent="0.25">
      <c r="A256">
        <v>1302</v>
      </c>
      <c r="B256" s="29" t="s">
        <v>1303</v>
      </c>
      <c r="C256" s="29" t="s">
        <v>5412</v>
      </c>
      <c r="D256" s="8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v>1</v>
      </c>
      <c r="P256" s="10">
        <v>50</v>
      </c>
      <c r="Q256" s="13" t="s">
        <v>8323</v>
      </c>
      <c r="R256" s="13" t="s">
        <v>8326</v>
      </c>
      <c r="S256" s="17">
        <v>42675.057997685188</v>
      </c>
      <c r="T256" s="17">
        <v>42705.099664351852</v>
      </c>
    </row>
    <row r="257" spans="1:20" ht="45" x14ac:dyDescent="0.25">
      <c r="A257">
        <v>3516</v>
      </c>
      <c r="B257" s="29" t="s">
        <v>3515</v>
      </c>
      <c r="C257" s="29" t="s">
        <v>7626</v>
      </c>
      <c r="D257" s="8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v>1</v>
      </c>
      <c r="P257" s="10">
        <v>227.27</v>
      </c>
      <c r="Q257" s="13" t="s">
        <v>8323</v>
      </c>
      <c r="R257" s="13" t="s">
        <v>8326</v>
      </c>
      <c r="S257" s="17">
        <v>41856.010069444441</v>
      </c>
      <c r="T257" s="17">
        <v>41890.125</v>
      </c>
    </row>
    <row r="258" spans="1:20" ht="30" x14ac:dyDescent="0.25">
      <c r="A258">
        <v>3544</v>
      </c>
      <c r="B258" s="29" t="s">
        <v>3543</v>
      </c>
      <c r="C258" s="29" t="s">
        <v>7654</v>
      </c>
      <c r="D258" s="8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v>1</v>
      </c>
      <c r="P258" s="10">
        <v>104.17</v>
      </c>
      <c r="Q258" s="13" t="s">
        <v>8323</v>
      </c>
      <c r="R258" s="13" t="s">
        <v>8326</v>
      </c>
      <c r="S258" s="17">
        <v>42040.831678240742</v>
      </c>
      <c r="T258" s="17">
        <v>42070.831678240742</v>
      </c>
    </row>
    <row r="259" spans="1:20" ht="45" x14ac:dyDescent="0.25">
      <c r="A259">
        <v>537</v>
      </c>
      <c r="B259" s="29" t="s">
        <v>538</v>
      </c>
      <c r="C259" s="29" t="s">
        <v>4647</v>
      </c>
      <c r="D259" s="8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v>1.21</v>
      </c>
      <c r="P259" s="10">
        <v>40.85</v>
      </c>
      <c r="Q259" s="13" t="s">
        <v>8323</v>
      </c>
      <c r="R259" s="13" t="s">
        <v>8326</v>
      </c>
      <c r="S259" s="17">
        <v>42282.768414351856</v>
      </c>
      <c r="T259" s="17">
        <v>42312.810081018513</v>
      </c>
    </row>
    <row r="260" spans="1:20" ht="45" x14ac:dyDescent="0.25">
      <c r="A260">
        <v>2827</v>
      </c>
      <c r="B260" s="29" t="s">
        <v>2827</v>
      </c>
      <c r="C260" s="29" t="s">
        <v>6937</v>
      </c>
      <c r="D260" s="8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v>1.2</v>
      </c>
      <c r="P260" s="10">
        <v>104.57</v>
      </c>
      <c r="Q260" s="13" t="s">
        <v>8323</v>
      </c>
      <c r="R260" s="13" t="s">
        <v>8326</v>
      </c>
      <c r="S260" s="17">
        <v>42494.683634259258</v>
      </c>
      <c r="T260" s="17">
        <v>42524.6875</v>
      </c>
    </row>
    <row r="261" spans="1:20" ht="45" x14ac:dyDescent="0.25">
      <c r="A261">
        <v>2838</v>
      </c>
      <c r="B261" s="29" t="s">
        <v>2838</v>
      </c>
      <c r="C261" s="29" t="s">
        <v>6948</v>
      </c>
      <c r="D261" s="8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v>1.2</v>
      </c>
      <c r="P261" s="10">
        <v>44.54</v>
      </c>
      <c r="Q261" s="13" t="s">
        <v>8323</v>
      </c>
      <c r="R261" s="13" t="s">
        <v>8326</v>
      </c>
      <c r="S261" s="17">
        <v>41842.607592592591</v>
      </c>
      <c r="T261" s="17">
        <v>41864.916666666664</v>
      </c>
    </row>
    <row r="262" spans="1:20" ht="30" x14ac:dyDescent="0.25">
      <c r="A262">
        <v>3148</v>
      </c>
      <c r="B262" s="29" t="s">
        <v>3148</v>
      </c>
      <c r="C262" s="29" t="s">
        <v>7258</v>
      </c>
      <c r="D262" s="8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v>1.31</v>
      </c>
      <c r="P262" s="10">
        <v>41.42</v>
      </c>
      <c r="Q262" s="13" t="s">
        <v>8323</v>
      </c>
      <c r="R262" s="13" t="s">
        <v>8326</v>
      </c>
      <c r="S262" s="17">
        <v>41891.665324074071</v>
      </c>
      <c r="T262" s="17">
        <v>41913.166666666664</v>
      </c>
    </row>
    <row r="263" spans="1:20" ht="45" x14ac:dyDescent="0.25">
      <c r="A263">
        <v>3313</v>
      </c>
      <c r="B263" s="29" t="s">
        <v>3313</v>
      </c>
      <c r="C263" s="29" t="s">
        <v>7423</v>
      </c>
      <c r="D263" s="8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v>1.1599999999999999</v>
      </c>
      <c r="P263" s="10">
        <v>80.03</v>
      </c>
      <c r="Q263" s="13" t="s">
        <v>8323</v>
      </c>
      <c r="R263" s="13" t="s">
        <v>8326</v>
      </c>
      <c r="S263" s="17">
        <v>42382.244409722218</v>
      </c>
      <c r="T263" s="17">
        <v>42396.041666666672</v>
      </c>
    </row>
    <row r="264" spans="1:20" ht="45" x14ac:dyDescent="0.25">
      <c r="A264">
        <v>3448</v>
      </c>
      <c r="B264" s="29" t="s">
        <v>3447</v>
      </c>
      <c r="C264" s="29" t="s">
        <v>7558</v>
      </c>
      <c r="D264" s="8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v>1.1000000000000001</v>
      </c>
      <c r="P264" s="10">
        <v>51.22</v>
      </c>
      <c r="Q264" s="13" t="s">
        <v>8323</v>
      </c>
      <c r="R264" s="13" t="s">
        <v>8326</v>
      </c>
      <c r="S264" s="17">
        <v>41960.119085648148</v>
      </c>
      <c r="T264" s="17">
        <v>41990.119085648148</v>
      </c>
    </row>
    <row r="265" spans="1:20" ht="45" x14ac:dyDescent="0.25">
      <c r="A265">
        <v>3172</v>
      </c>
      <c r="B265" s="29" t="s">
        <v>3172</v>
      </c>
      <c r="C265" s="29" t="s">
        <v>7282</v>
      </c>
      <c r="D265" s="8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v>1.1499999999999999</v>
      </c>
      <c r="P265" s="10">
        <v>79.31</v>
      </c>
      <c r="Q265" s="13" t="s">
        <v>8323</v>
      </c>
      <c r="R265" s="13" t="s">
        <v>8326</v>
      </c>
      <c r="S265" s="17">
        <v>40923.729953703703</v>
      </c>
      <c r="T265" s="17">
        <v>40953.729953703703</v>
      </c>
    </row>
    <row r="266" spans="1:20" ht="45" x14ac:dyDescent="0.25">
      <c r="A266">
        <v>3570</v>
      </c>
      <c r="B266" s="29" t="s">
        <v>3569</v>
      </c>
      <c r="C266" s="29" t="s">
        <v>7680</v>
      </c>
      <c r="D266" s="8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v>1.1399999999999999</v>
      </c>
      <c r="P266" s="10">
        <v>87.96</v>
      </c>
      <c r="Q266" s="13" t="s">
        <v>8323</v>
      </c>
      <c r="R266" s="13" t="s">
        <v>8326</v>
      </c>
      <c r="S266" s="17">
        <v>41976.331979166673</v>
      </c>
      <c r="T266" s="17">
        <v>42004.291666666672</v>
      </c>
    </row>
    <row r="267" spans="1:20" ht="45" x14ac:dyDescent="0.25">
      <c r="A267">
        <v>3478</v>
      </c>
      <c r="B267" s="29" t="s">
        <v>3477</v>
      </c>
      <c r="C267" s="29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1.1299999999999999</v>
      </c>
      <c r="P267" s="10">
        <v>39.6</v>
      </c>
      <c r="Q267" s="13" t="s">
        <v>8323</v>
      </c>
      <c r="R267" s="13" t="s">
        <v>8326</v>
      </c>
      <c r="S267" s="17">
        <v>42053.916921296302</v>
      </c>
      <c r="T267" s="17">
        <v>42079.875</v>
      </c>
    </row>
    <row r="268" spans="1:20" ht="30" x14ac:dyDescent="0.25">
      <c r="A268">
        <v>3170</v>
      </c>
      <c r="B268" s="29" t="s">
        <v>3170</v>
      </c>
      <c r="C268" s="29" t="s">
        <v>7280</v>
      </c>
      <c r="D268" s="8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v>1.1200000000000001</v>
      </c>
      <c r="P268" s="10">
        <v>31.62</v>
      </c>
      <c r="Q268" s="13" t="s">
        <v>8323</v>
      </c>
      <c r="R268" s="13" t="s">
        <v>8326</v>
      </c>
      <c r="S268" s="17">
        <v>41789.080370370371</v>
      </c>
      <c r="T268" s="17">
        <v>41822.166666666664</v>
      </c>
    </row>
    <row r="269" spans="1:20" ht="45" x14ac:dyDescent="0.25">
      <c r="A269">
        <v>3679</v>
      </c>
      <c r="B269" s="29" t="s">
        <v>3676</v>
      </c>
      <c r="C269" s="29" t="s">
        <v>7789</v>
      </c>
      <c r="D269" s="8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v>1.1000000000000001</v>
      </c>
      <c r="P269" s="10">
        <v>73.400000000000006</v>
      </c>
      <c r="Q269" s="13" t="s">
        <v>8323</v>
      </c>
      <c r="R269" s="13" t="s">
        <v>8326</v>
      </c>
      <c r="S269" s="17">
        <v>41786.761354166665</v>
      </c>
      <c r="T269" s="17">
        <v>41821.207638888889</v>
      </c>
    </row>
    <row r="270" spans="1:20" ht="45" x14ac:dyDescent="0.25">
      <c r="A270">
        <v>3432</v>
      </c>
      <c r="B270" s="29" t="s">
        <v>3431</v>
      </c>
      <c r="C270" s="29" t="s">
        <v>7542</v>
      </c>
      <c r="D270" s="8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v>1.1000000000000001</v>
      </c>
      <c r="P270" s="10">
        <v>52.21</v>
      </c>
      <c r="Q270" s="13" t="s">
        <v>8323</v>
      </c>
      <c r="R270" s="13" t="s">
        <v>8326</v>
      </c>
      <c r="S270" s="17">
        <v>42380.581180555557</v>
      </c>
      <c r="T270" s="17">
        <v>42405.916666666672</v>
      </c>
    </row>
    <row r="271" spans="1:20" ht="45" x14ac:dyDescent="0.25">
      <c r="A271">
        <v>3176</v>
      </c>
      <c r="B271" s="29" t="s">
        <v>3176</v>
      </c>
      <c r="C271" s="29" t="s">
        <v>7286</v>
      </c>
      <c r="D271" s="8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v>1.1499999999999999</v>
      </c>
      <c r="P271" s="10">
        <v>39.67</v>
      </c>
      <c r="Q271" s="13" t="s">
        <v>8323</v>
      </c>
      <c r="R271" s="13" t="s">
        <v>8326</v>
      </c>
      <c r="S271" s="17">
        <v>41477.930914351848</v>
      </c>
      <c r="T271" s="17">
        <v>41504.625</v>
      </c>
    </row>
    <row r="272" spans="1:20" ht="45" x14ac:dyDescent="0.25">
      <c r="A272">
        <v>2826</v>
      </c>
      <c r="B272" s="29" t="s">
        <v>2826</v>
      </c>
      <c r="C272" s="29" t="s">
        <v>6936</v>
      </c>
      <c r="D272" s="8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v>1.08</v>
      </c>
      <c r="P272" s="10">
        <v>113.42</v>
      </c>
      <c r="Q272" s="13" t="s">
        <v>8323</v>
      </c>
      <c r="R272" s="13" t="s">
        <v>8326</v>
      </c>
      <c r="S272" s="17">
        <v>42171.034861111111</v>
      </c>
      <c r="T272" s="17">
        <v>42195.291666666672</v>
      </c>
    </row>
    <row r="273" spans="1:20" ht="45" x14ac:dyDescent="0.25">
      <c r="A273">
        <v>2792</v>
      </c>
      <c r="B273" s="29" t="s">
        <v>2792</v>
      </c>
      <c r="C273" s="29" t="s">
        <v>6902</v>
      </c>
      <c r="D273" s="8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v>1.08</v>
      </c>
      <c r="P273" s="10">
        <v>89.67</v>
      </c>
      <c r="Q273" s="13" t="s">
        <v>8323</v>
      </c>
      <c r="R273" s="13" t="s">
        <v>8326</v>
      </c>
      <c r="S273" s="17">
        <v>42183.231006944443</v>
      </c>
      <c r="T273" s="17">
        <v>42228.231006944443</v>
      </c>
    </row>
    <row r="274" spans="1:20" ht="45" x14ac:dyDescent="0.25">
      <c r="A274">
        <v>3817</v>
      </c>
      <c r="B274" s="29" t="s">
        <v>3814</v>
      </c>
      <c r="C274" s="29" t="s">
        <v>7927</v>
      </c>
      <c r="D274" s="8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v>1.07</v>
      </c>
      <c r="P274" s="10">
        <v>107.25</v>
      </c>
      <c r="Q274" s="13" t="s">
        <v>8323</v>
      </c>
      <c r="R274" s="13" t="s">
        <v>8326</v>
      </c>
      <c r="S274" s="17">
        <v>42284.69694444444</v>
      </c>
      <c r="T274" s="17">
        <v>42301.165972222225</v>
      </c>
    </row>
    <row r="275" spans="1:20" ht="45" x14ac:dyDescent="0.25">
      <c r="A275">
        <v>3480</v>
      </c>
      <c r="B275" s="29" t="s">
        <v>3479</v>
      </c>
      <c r="C275" s="29" t="s">
        <v>7590</v>
      </c>
      <c r="D275" s="8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v>1.43</v>
      </c>
      <c r="P275" s="10">
        <v>164.62</v>
      </c>
      <c r="Q275" s="13" t="s">
        <v>8323</v>
      </c>
      <c r="R275" s="13" t="s">
        <v>8326</v>
      </c>
      <c r="S275" s="17">
        <v>42171.317442129628</v>
      </c>
      <c r="T275" s="17">
        <v>42195.875</v>
      </c>
    </row>
    <row r="276" spans="1:20" ht="45" x14ac:dyDescent="0.25">
      <c r="A276">
        <v>3548</v>
      </c>
      <c r="B276" s="29" t="s">
        <v>3547</v>
      </c>
      <c r="C276" s="29" t="s">
        <v>7658</v>
      </c>
      <c r="D276" s="8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v>1.02</v>
      </c>
      <c r="P276" s="10">
        <v>164.62</v>
      </c>
      <c r="Q276" s="13" t="s">
        <v>8323</v>
      </c>
      <c r="R276" s="13" t="s">
        <v>8326</v>
      </c>
      <c r="S276" s="17">
        <v>42411.942291666666</v>
      </c>
      <c r="T276" s="17">
        <v>42434.041666666672</v>
      </c>
    </row>
    <row r="277" spans="1:20" ht="45" x14ac:dyDescent="0.25">
      <c r="A277">
        <v>3813</v>
      </c>
      <c r="B277" s="29" t="s">
        <v>3810</v>
      </c>
      <c r="C277" s="29" t="s">
        <v>7923</v>
      </c>
      <c r="D277" s="8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v>1.01</v>
      </c>
      <c r="P277" s="10">
        <v>78.52</v>
      </c>
      <c r="Q277" s="13" t="s">
        <v>8323</v>
      </c>
      <c r="R277" s="13" t="s">
        <v>8326</v>
      </c>
      <c r="S277" s="17">
        <v>42497.275706018518</v>
      </c>
      <c r="T277" s="17">
        <v>42535.904861111107</v>
      </c>
    </row>
    <row r="278" spans="1:20" ht="45" x14ac:dyDescent="0.25">
      <c r="A278">
        <v>3499</v>
      </c>
      <c r="B278" s="29" t="s">
        <v>3498</v>
      </c>
      <c r="C278" s="29" t="s">
        <v>7609</v>
      </c>
      <c r="D278" s="8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v>1.06</v>
      </c>
      <c r="P278" s="10">
        <v>60.29</v>
      </c>
      <c r="Q278" s="13" t="s">
        <v>8323</v>
      </c>
      <c r="R278" s="13" t="s">
        <v>8326</v>
      </c>
      <c r="S278" s="17">
        <v>42132.036168981482</v>
      </c>
      <c r="T278" s="17">
        <v>42186.290972222225</v>
      </c>
    </row>
    <row r="279" spans="1:20" ht="30" x14ac:dyDescent="0.25">
      <c r="A279">
        <v>2972</v>
      </c>
      <c r="B279" s="29" t="s">
        <v>2972</v>
      </c>
      <c r="C279" s="29" t="s">
        <v>7082</v>
      </c>
      <c r="D279" s="8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v>1.05</v>
      </c>
      <c r="P279" s="10">
        <v>123.94</v>
      </c>
      <c r="Q279" s="13" t="s">
        <v>8323</v>
      </c>
      <c r="R279" s="13" t="s">
        <v>8326</v>
      </c>
      <c r="S279" s="17">
        <v>42694.110185185185</v>
      </c>
      <c r="T279" s="17">
        <v>42709.041666666672</v>
      </c>
    </row>
    <row r="280" spans="1:20" ht="45" x14ac:dyDescent="0.25">
      <c r="A280">
        <v>3814</v>
      </c>
      <c r="B280" s="29" t="s">
        <v>3811</v>
      </c>
      <c r="C280" s="29" t="s">
        <v>7924</v>
      </c>
      <c r="D280" s="8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v>1.4</v>
      </c>
      <c r="P280" s="10">
        <v>61.82</v>
      </c>
      <c r="Q280" s="13" t="s">
        <v>8323</v>
      </c>
      <c r="R280" s="13" t="s">
        <v>8326</v>
      </c>
      <c r="S280" s="17">
        <v>42058.904074074075</v>
      </c>
      <c r="T280" s="17">
        <v>42095.165972222225</v>
      </c>
    </row>
    <row r="281" spans="1:20" ht="45" x14ac:dyDescent="0.25">
      <c r="A281">
        <v>3386</v>
      </c>
      <c r="B281" s="29" t="s">
        <v>3385</v>
      </c>
      <c r="C281" s="29" t="s">
        <v>7496</v>
      </c>
      <c r="D281" s="8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v>1.05</v>
      </c>
      <c r="P281" s="10">
        <v>51.22</v>
      </c>
      <c r="Q281" s="13" t="s">
        <v>8323</v>
      </c>
      <c r="R281" s="13" t="s">
        <v>8326</v>
      </c>
      <c r="S281" s="17">
        <v>41946.644745370373</v>
      </c>
      <c r="T281" s="17">
        <v>41976.644745370373</v>
      </c>
    </row>
    <row r="282" spans="1:20" ht="45" x14ac:dyDescent="0.25">
      <c r="A282">
        <v>3708</v>
      </c>
      <c r="B282" s="29" t="s">
        <v>3705</v>
      </c>
      <c r="C282" s="29" t="s">
        <v>7818</v>
      </c>
      <c r="D282" s="8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v>3</v>
      </c>
      <c r="P282" s="10">
        <v>53.85</v>
      </c>
      <c r="Q282" s="13" t="s">
        <v>8323</v>
      </c>
      <c r="R282" s="13" t="s">
        <v>8326</v>
      </c>
      <c r="S282" s="17">
        <v>41810.142199074071</v>
      </c>
      <c r="T282" s="17">
        <v>41824.142199074071</v>
      </c>
    </row>
    <row r="283" spans="1:20" ht="45" x14ac:dyDescent="0.25">
      <c r="A283">
        <v>3303</v>
      </c>
      <c r="B283" s="29" t="s">
        <v>3303</v>
      </c>
      <c r="C283" s="29" t="s">
        <v>7413</v>
      </c>
      <c r="D283" s="8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v>1.1599999999999999</v>
      </c>
      <c r="P283" s="10">
        <v>59.6</v>
      </c>
      <c r="Q283" s="13" t="s">
        <v>8323</v>
      </c>
      <c r="R283" s="13" t="s">
        <v>8326</v>
      </c>
      <c r="S283" s="17">
        <v>42056.65143518518</v>
      </c>
      <c r="T283" s="17">
        <v>42091.609768518523</v>
      </c>
    </row>
    <row r="284" spans="1:20" ht="45" x14ac:dyDescent="0.25">
      <c r="A284">
        <v>3477</v>
      </c>
      <c r="B284" s="29" t="s">
        <v>3476</v>
      </c>
      <c r="C284" s="29" t="s">
        <v>7587</v>
      </c>
      <c r="D284" s="8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v>1.1499999999999999</v>
      </c>
      <c r="P284" s="10">
        <v>53.23</v>
      </c>
      <c r="Q284" s="13" t="s">
        <v>8323</v>
      </c>
      <c r="R284" s="13" t="s">
        <v>8326</v>
      </c>
      <c r="S284" s="17">
        <v>42128.736608796295</v>
      </c>
      <c r="T284" s="17">
        <v>42141.125</v>
      </c>
    </row>
    <row r="285" spans="1:20" ht="45" x14ac:dyDescent="0.25">
      <c r="A285">
        <v>3280</v>
      </c>
      <c r="B285" s="29" t="s">
        <v>3280</v>
      </c>
      <c r="C285" s="29" t="s">
        <v>7390</v>
      </c>
      <c r="D285" s="8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v>1.03</v>
      </c>
      <c r="P285" s="10">
        <v>68.67</v>
      </c>
      <c r="Q285" s="13" t="s">
        <v>8323</v>
      </c>
      <c r="R285" s="13" t="s">
        <v>8326</v>
      </c>
      <c r="S285" s="17">
        <v>42121.756921296299</v>
      </c>
      <c r="T285" s="17">
        <v>42156.208333333328</v>
      </c>
    </row>
    <row r="286" spans="1:20" ht="45" x14ac:dyDescent="0.25">
      <c r="A286">
        <v>1301</v>
      </c>
      <c r="B286" s="29" t="s">
        <v>1302</v>
      </c>
      <c r="C286" s="29" t="s">
        <v>5411</v>
      </c>
      <c r="D286" s="8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v>1.03</v>
      </c>
      <c r="P286" s="10">
        <v>70.86</v>
      </c>
      <c r="Q286" s="13" t="s">
        <v>8323</v>
      </c>
      <c r="R286" s="13" t="s">
        <v>8326</v>
      </c>
      <c r="S286" s="17">
        <v>42195.749745370369</v>
      </c>
      <c r="T286" s="17">
        <v>42206.125</v>
      </c>
    </row>
    <row r="287" spans="1:20" ht="30" x14ac:dyDescent="0.25">
      <c r="A287">
        <v>2788</v>
      </c>
      <c r="B287" s="29" t="s">
        <v>2788</v>
      </c>
      <c r="C287" s="29" t="s">
        <v>6898</v>
      </c>
      <c r="D287" s="8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v>1.03</v>
      </c>
      <c r="P287" s="10">
        <v>102.5</v>
      </c>
      <c r="Q287" s="13" t="s">
        <v>8323</v>
      </c>
      <c r="R287" s="13" t="s">
        <v>8326</v>
      </c>
      <c r="S287" s="17">
        <v>42550.701886574068</v>
      </c>
      <c r="T287" s="17">
        <v>42580.701886574068</v>
      </c>
    </row>
    <row r="288" spans="1:20" ht="45" x14ac:dyDescent="0.25">
      <c r="A288">
        <v>2791</v>
      </c>
      <c r="B288" s="29" t="s">
        <v>2791</v>
      </c>
      <c r="C288" s="29" t="s">
        <v>6901</v>
      </c>
      <c r="D288" s="8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v>1.03</v>
      </c>
      <c r="P288" s="10">
        <v>73.209999999999994</v>
      </c>
      <c r="Q288" s="13" t="s">
        <v>8323</v>
      </c>
      <c r="R288" s="13" t="s">
        <v>8326</v>
      </c>
      <c r="S288" s="17">
        <v>42591.899988425925</v>
      </c>
      <c r="T288" s="17">
        <v>42622.166666666672</v>
      </c>
    </row>
    <row r="289" spans="1:20" ht="45" x14ac:dyDescent="0.25">
      <c r="A289">
        <v>3225</v>
      </c>
      <c r="B289" s="29" t="s">
        <v>3225</v>
      </c>
      <c r="C289" s="29" t="s">
        <v>7335</v>
      </c>
      <c r="D289" s="8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v>1.02</v>
      </c>
      <c r="P289" s="10">
        <v>52.49</v>
      </c>
      <c r="Q289" s="13" t="s">
        <v>8323</v>
      </c>
      <c r="R289" s="13" t="s">
        <v>8326</v>
      </c>
      <c r="S289" s="17">
        <v>42503.559467592597</v>
      </c>
      <c r="T289" s="17">
        <v>42524.875</v>
      </c>
    </row>
    <row r="290" spans="1:20" ht="45" x14ac:dyDescent="0.25">
      <c r="A290">
        <v>3472</v>
      </c>
      <c r="B290" s="29" t="s">
        <v>3471</v>
      </c>
      <c r="C290" s="29" t="s">
        <v>7582</v>
      </c>
      <c r="D290" s="8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v>1.02</v>
      </c>
      <c r="P290" s="10">
        <v>88.74</v>
      </c>
      <c r="Q290" s="13" t="s">
        <v>8323</v>
      </c>
      <c r="R290" s="13" t="s">
        <v>8326</v>
      </c>
      <c r="S290" s="17">
        <v>41928.170497685183</v>
      </c>
      <c r="T290" s="17">
        <v>41949.249305555553</v>
      </c>
    </row>
    <row r="291" spans="1:20" ht="45" x14ac:dyDescent="0.25">
      <c r="A291">
        <v>3713</v>
      </c>
      <c r="B291" s="29" t="s">
        <v>3710</v>
      </c>
      <c r="C291" s="29" t="s">
        <v>7823</v>
      </c>
      <c r="D291" s="8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v>1.02</v>
      </c>
      <c r="P291" s="10">
        <v>106.84</v>
      </c>
      <c r="Q291" s="13" t="s">
        <v>8323</v>
      </c>
      <c r="R291" s="13" t="s">
        <v>8326</v>
      </c>
      <c r="S291" s="17">
        <v>42505.738032407404</v>
      </c>
      <c r="T291" s="17">
        <v>42525.738032407404</v>
      </c>
    </row>
    <row r="292" spans="1:20" ht="45" x14ac:dyDescent="0.25">
      <c r="A292">
        <v>3839</v>
      </c>
      <c r="B292" s="29" t="s">
        <v>3836</v>
      </c>
      <c r="C292" s="29" t="s">
        <v>7948</v>
      </c>
      <c r="D292" s="8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v>1.01</v>
      </c>
      <c r="P292" s="10">
        <v>63.28</v>
      </c>
      <c r="Q292" s="13" t="s">
        <v>8323</v>
      </c>
      <c r="R292" s="13" t="s">
        <v>8326</v>
      </c>
      <c r="S292" s="17">
        <v>42155.142638888887</v>
      </c>
      <c r="T292" s="17">
        <v>42215.142638888887</v>
      </c>
    </row>
    <row r="293" spans="1:20" ht="45" x14ac:dyDescent="0.25">
      <c r="A293">
        <v>1284</v>
      </c>
      <c r="B293" s="29" t="s">
        <v>1285</v>
      </c>
      <c r="C293" s="29" t="s">
        <v>5394</v>
      </c>
      <c r="D293" s="8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v>1.01</v>
      </c>
      <c r="P293" s="10">
        <v>65.16</v>
      </c>
      <c r="Q293" s="13" t="s">
        <v>8323</v>
      </c>
      <c r="R293" s="13" t="s">
        <v>8326</v>
      </c>
      <c r="S293" s="17">
        <v>42712.23474537037</v>
      </c>
      <c r="T293" s="17">
        <v>42735.707638888889</v>
      </c>
    </row>
    <row r="294" spans="1:20" ht="45" x14ac:dyDescent="0.25">
      <c r="A294">
        <v>3594</v>
      </c>
      <c r="B294" s="29" t="s">
        <v>3593</v>
      </c>
      <c r="C294" s="29" t="s">
        <v>7704</v>
      </c>
      <c r="D294" s="8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1.26</v>
      </c>
      <c r="P294" s="10">
        <v>55.97</v>
      </c>
      <c r="Q294" s="13" t="s">
        <v>8323</v>
      </c>
      <c r="R294" s="13" t="s">
        <v>8326</v>
      </c>
      <c r="S294" s="17">
        <v>42592.066921296297</v>
      </c>
      <c r="T294" s="17">
        <v>42617.066921296297</v>
      </c>
    </row>
    <row r="295" spans="1:20" ht="45" x14ac:dyDescent="0.25">
      <c r="A295">
        <v>3727</v>
      </c>
      <c r="B295" s="29" t="s">
        <v>3724</v>
      </c>
      <c r="C295" s="29" t="s">
        <v>7837</v>
      </c>
      <c r="D295" s="8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v>1.01</v>
      </c>
      <c r="P295" s="10">
        <v>61.06</v>
      </c>
      <c r="Q295" s="13" t="s">
        <v>8323</v>
      </c>
      <c r="R295" s="13" t="s">
        <v>8326</v>
      </c>
      <c r="S295" s="17">
        <v>42632.348310185189</v>
      </c>
      <c r="T295" s="17">
        <v>42663.204861111109</v>
      </c>
    </row>
    <row r="296" spans="1:20" ht="30" x14ac:dyDescent="0.25">
      <c r="A296">
        <v>3159</v>
      </c>
      <c r="B296" s="29" t="s">
        <v>3159</v>
      </c>
      <c r="C296" s="29" t="s">
        <v>7269</v>
      </c>
      <c r="D296" s="8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v>1.33</v>
      </c>
      <c r="P296" s="10">
        <v>38.5</v>
      </c>
      <c r="Q296" s="13" t="s">
        <v>8323</v>
      </c>
      <c r="R296" s="13" t="s">
        <v>8326</v>
      </c>
      <c r="S296" s="17">
        <v>40884.066678240742</v>
      </c>
      <c r="T296" s="17">
        <v>40926.958333333336</v>
      </c>
    </row>
    <row r="297" spans="1:20" ht="45" x14ac:dyDescent="0.25">
      <c r="A297">
        <v>3385</v>
      </c>
      <c r="B297" s="29" t="s">
        <v>3384</v>
      </c>
      <c r="C297" s="29" t="s">
        <v>7495</v>
      </c>
      <c r="D297" s="8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v>1</v>
      </c>
      <c r="P297" s="10">
        <v>133.33000000000001</v>
      </c>
      <c r="Q297" s="13" t="s">
        <v>8323</v>
      </c>
      <c r="R297" s="13" t="s">
        <v>8326</v>
      </c>
      <c r="S297" s="17">
        <v>41953.8675</v>
      </c>
      <c r="T297" s="17">
        <v>41983.8675</v>
      </c>
    </row>
    <row r="298" spans="1:20" ht="45" x14ac:dyDescent="0.25">
      <c r="A298">
        <v>3431</v>
      </c>
      <c r="B298" s="29" t="s">
        <v>3430</v>
      </c>
      <c r="C298" s="29" t="s">
        <v>7541</v>
      </c>
      <c r="D298" s="8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v>1</v>
      </c>
      <c r="P298" s="10">
        <v>95.24</v>
      </c>
      <c r="Q298" s="13" t="s">
        <v>8323</v>
      </c>
      <c r="R298" s="13" t="s">
        <v>8326</v>
      </c>
      <c r="S298" s="17">
        <v>41839.730937500004</v>
      </c>
      <c r="T298" s="17">
        <v>41869.730937500004</v>
      </c>
    </row>
    <row r="299" spans="1:20" ht="45" x14ac:dyDescent="0.25">
      <c r="A299">
        <v>3627</v>
      </c>
      <c r="B299" s="29" t="s">
        <v>3625</v>
      </c>
      <c r="C299" s="29" t="s">
        <v>7737</v>
      </c>
      <c r="D299" s="8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v>1</v>
      </c>
      <c r="P299" s="10">
        <v>68.97</v>
      </c>
      <c r="Q299" s="13" t="s">
        <v>8323</v>
      </c>
      <c r="R299" s="13" t="s">
        <v>8326</v>
      </c>
      <c r="S299" s="17">
        <v>42460.741747685184</v>
      </c>
      <c r="T299" s="17">
        <v>42511.165972222225</v>
      </c>
    </row>
    <row r="300" spans="1:20" ht="45" x14ac:dyDescent="0.25">
      <c r="A300">
        <v>3383</v>
      </c>
      <c r="B300" s="29" t="s">
        <v>3382</v>
      </c>
      <c r="C300" s="29" t="s">
        <v>7493</v>
      </c>
      <c r="D300" s="8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v>1.1200000000000001</v>
      </c>
      <c r="P300" s="10">
        <v>65.17</v>
      </c>
      <c r="Q300" s="13" t="s">
        <v>8323</v>
      </c>
      <c r="R300" s="13" t="s">
        <v>8326</v>
      </c>
      <c r="S300" s="17">
        <v>42524.782638888893</v>
      </c>
      <c r="T300" s="17">
        <v>42544.782638888893</v>
      </c>
    </row>
    <row r="301" spans="1:20" ht="30" x14ac:dyDescent="0.25">
      <c r="A301">
        <v>1289</v>
      </c>
      <c r="B301" s="29" t="s">
        <v>1290</v>
      </c>
      <c r="C301" s="29" t="s">
        <v>5399</v>
      </c>
      <c r="D301" s="8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v>1.25</v>
      </c>
      <c r="P301" s="10">
        <v>36.08</v>
      </c>
      <c r="Q301" s="13" t="s">
        <v>8323</v>
      </c>
      <c r="R301" s="13" t="s">
        <v>8326</v>
      </c>
      <c r="S301" s="17">
        <v>42709.134780092587</v>
      </c>
      <c r="T301" s="17">
        <v>42739.134780092587</v>
      </c>
    </row>
    <row r="302" spans="1:20" ht="30" x14ac:dyDescent="0.25">
      <c r="A302">
        <v>3707</v>
      </c>
      <c r="B302" s="29" t="s">
        <v>3704</v>
      </c>
      <c r="C302" s="29" t="s">
        <v>7817</v>
      </c>
      <c r="D302" s="8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v>1.86</v>
      </c>
      <c r="P302" s="10">
        <v>80.87</v>
      </c>
      <c r="Q302" s="13" t="s">
        <v>8323</v>
      </c>
      <c r="R302" s="13" t="s">
        <v>8326</v>
      </c>
      <c r="S302" s="17">
        <v>42552.048356481479</v>
      </c>
      <c r="T302" s="17">
        <v>42573.226388888885</v>
      </c>
    </row>
    <row r="303" spans="1:20" ht="45" x14ac:dyDescent="0.25">
      <c r="A303">
        <v>3443</v>
      </c>
      <c r="B303" s="29" t="s">
        <v>3442</v>
      </c>
      <c r="C303" s="29" t="s">
        <v>7553</v>
      </c>
      <c r="D303" s="8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v>1.86</v>
      </c>
      <c r="P303" s="10">
        <v>41.22</v>
      </c>
      <c r="Q303" s="13" t="s">
        <v>8323</v>
      </c>
      <c r="R303" s="13" t="s">
        <v>8326</v>
      </c>
      <c r="S303" s="17">
        <v>41861.524837962963</v>
      </c>
      <c r="T303" s="17">
        <v>41891.524837962963</v>
      </c>
    </row>
    <row r="304" spans="1:20" ht="30" x14ac:dyDescent="0.25">
      <c r="A304">
        <v>3710</v>
      </c>
      <c r="B304" s="29" t="s">
        <v>3707</v>
      </c>
      <c r="C304" s="29" t="s">
        <v>7820</v>
      </c>
      <c r="D304" s="8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v>1.41</v>
      </c>
      <c r="P304" s="10">
        <v>67.959999999999994</v>
      </c>
      <c r="Q304" s="13" t="s">
        <v>8323</v>
      </c>
      <c r="R304" s="13" t="s">
        <v>8326</v>
      </c>
      <c r="S304" s="17">
        <v>42072.576249999998</v>
      </c>
      <c r="T304" s="17">
        <v>42097.576249999998</v>
      </c>
    </row>
    <row r="305" spans="1:20" ht="45" x14ac:dyDescent="0.25">
      <c r="A305">
        <v>3810</v>
      </c>
      <c r="B305" s="29" t="s">
        <v>3807</v>
      </c>
      <c r="C305" s="29" t="s">
        <v>7920</v>
      </c>
      <c r="D305" s="8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v>1.22</v>
      </c>
      <c r="P305" s="10">
        <v>70.23</v>
      </c>
      <c r="Q305" s="13" t="s">
        <v>8323</v>
      </c>
      <c r="R305" s="13" t="s">
        <v>8326</v>
      </c>
      <c r="S305" s="17">
        <v>42054.849050925928</v>
      </c>
      <c r="T305" s="17">
        <v>42084.807384259257</v>
      </c>
    </row>
    <row r="306" spans="1:20" ht="30" x14ac:dyDescent="0.25">
      <c r="A306">
        <v>3706</v>
      </c>
      <c r="B306" s="29" t="s">
        <v>3703</v>
      </c>
      <c r="C306" s="29" t="s">
        <v>7816</v>
      </c>
      <c r="D306" s="8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v>1.21</v>
      </c>
      <c r="P306" s="10">
        <v>140</v>
      </c>
      <c r="Q306" s="13" t="s">
        <v>8323</v>
      </c>
      <c r="R306" s="13" t="s">
        <v>8326</v>
      </c>
      <c r="S306" s="17">
        <v>41879.913761574076</v>
      </c>
      <c r="T306" s="17">
        <v>41894.913761574076</v>
      </c>
    </row>
    <row r="307" spans="1:20" ht="45" x14ac:dyDescent="0.25">
      <c r="A307">
        <v>3275</v>
      </c>
      <c r="B307" s="29" t="s">
        <v>3275</v>
      </c>
      <c r="C307" s="29" t="s">
        <v>7385</v>
      </c>
      <c r="D307" s="8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v>1</v>
      </c>
      <c r="P307" s="10">
        <v>150.41999999999999</v>
      </c>
      <c r="Q307" s="13" t="s">
        <v>8323</v>
      </c>
      <c r="R307" s="13" t="s">
        <v>8326</v>
      </c>
      <c r="S307" s="17">
        <v>42017.88045138889</v>
      </c>
      <c r="T307" s="17">
        <v>42044.1875</v>
      </c>
    </row>
    <row r="308" spans="1:20" ht="45" x14ac:dyDescent="0.25">
      <c r="A308">
        <v>3690</v>
      </c>
      <c r="B308" s="29" t="s">
        <v>3687</v>
      </c>
      <c r="C308" s="29" t="s">
        <v>7800</v>
      </c>
      <c r="D308" s="8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v>1.2</v>
      </c>
      <c r="P308" s="10">
        <v>58.06</v>
      </c>
      <c r="Q308" s="13" t="s">
        <v>8323</v>
      </c>
      <c r="R308" s="13" t="s">
        <v>8326</v>
      </c>
      <c r="S308" s="17">
        <v>41940.598182870373</v>
      </c>
      <c r="T308" s="17">
        <v>41970.639849537038</v>
      </c>
    </row>
    <row r="309" spans="1:20" ht="60" x14ac:dyDescent="0.25">
      <c r="A309">
        <v>3816</v>
      </c>
      <c r="B309" s="29" t="s">
        <v>3813</v>
      </c>
      <c r="C309" s="29" t="s">
        <v>7926</v>
      </c>
      <c r="D309" s="8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v>1.19</v>
      </c>
      <c r="P309" s="10">
        <v>48.34</v>
      </c>
      <c r="Q309" s="13" t="s">
        <v>8323</v>
      </c>
      <c r="R309" s="13" t="s">
        <v>8326</v>
      </c>
      <c r="S309" s="17">
        <v>41807.690081018518</v>
      </c>
      <c r="T309" s="17">
        <v>41837.690081018518</v>
      </c>
    </row>
    <row r="310" spans="1:20" ht="30" x14ac:dyDescent="0.25">
      <c r="A310">
        <v>3370</v>
      </c>
      <c r="B310" s="29" t="s">
        <v>3369</v>
      </c>
      <c r="C310" s="29" t="s">
        <v>7480</v>
      </c>
      <c r="D310" s="8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v>1.18</v>
      </c>
      <c r="P310" s="10">
        <v>67.92</v>
      </c>
      <c r="Q310" s="13" t="s">
        <v>8323</v>
      </c>
      <c r="R310" s="13" t="s">
        <v>8326</v>
      </c>
      <c r="S310" s="17">
        <v>42690.334317129629</v>
      </c>
      <c r="T310" s="17">
        <v>42721.333333333328</v>
      </c>
    </row>
    <row r="311" spans="1:20" ht="45" x14ac:dyDescent="0.25">
      <c r="A311">
        <v>3417</v>
      </c>
      <c r="B311" s="29" t="s">
        <v>3416</v>
      </c>
      <c r="C311" s="29" t="s">
        <v>7527</v>
      </c>
      <c r="D311" s="8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v>1</v>
      </c>
      <c r="P311" s="10">
        <v>37.78</v>
      </c>
      <c r="Q311" s="13" t="s">
        <v>8323</v>
      </c>
      <c r="R311" s="13" t="s">
        <v>8326</v>
      </c>
      <c r="S311" s="17">
        <v>41894.91375</v>
      </c>
      <c r="T311" s="17">
        <v>41938.029861111114</v>
      </c>
    </row>
    <row r="312" spans="1:20" ht="45" x14ac:dyDescent="0.25">
      <c r="A312">
        <v>3497</v>
      </c>
      <c r="B312" s="29" t="s">
        <v>3496</v>
      </c>
      <c r="C312" s="29" t="s">
        <v>7607</v>
      </c>
      <c r="D312" s="8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v>1.0900000000000001</v>
      </c>
      <c r="P312" s="10">
        <v>34.409999999999997</v>
      </c>
      <c r="Q312" s="13" t="s">
        <v>8323</v>
      </c>
      <c r="R312" s="13" t="s">
        <v>8326</v>
      </c>
      <c r="S312" s="17">
        <v>42511.741944444439</v>
      </c>
      <c r="T312" s="17">
        <v>42523.916666666672</v>
      </c>
    </row>
    <row r="313" spans="1:20" ht="45" x14ac:dyDescent="0.25">
      <c r="A313">
        <v>3251</v>
      </c>
      <c r="B313" s="29" t="s">
        <v>3251</v>
      </c>
      <c r="C313" s="29" t="s">
        <v>7361</v>
      </c>
      <c r="D313" s="8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v>1.1100000000000001</v>
      </c>
      <c r="P313" s="10">
        <v>83.05</v>
      </c>
      <c r="Q313" s="13" t="s">
        <v>8323</v>
      </c>
      <c r="R313" s="13" t="s">
        <v>8326</v>
      </c>
      <c r="S313" s="17">
        <v>42146.731087962966</v>
      </c>
      <c r="T313" s="17">
        <v>42176.731087962966</v>
      </c>
    </row>
    <row r="314" spans="1:20" ht="45" x14ac:dyDescent="0.25">
      <c r="A314">
        <v>3485</v>
      </c>
      <c r="B314" s="29" t="s">
        <v>3484</v>
      </c>
      <c r="C314" s="29" t="s">
        <v>7595</v>
      </c>
      <c r="D314" s="8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v>1.01</v>
      </c>
      <c r="P314" s="10">
        <v>55.33</v>
      </c>
      <c r="Q314" s="13" t="s">
        <v>8323</v>
      </c>
      <c r="R314" s="13" t="s">
        <v>8326</v>
      </c>
      <c r="S314" s="17">
        <v>42372.693055555559</v>
      </c>
      <c r="T314" s="17">
        <v>42402.693055555559</v>
      </c>
    </row>
    <row r="315" spans="1:20" ht="45" x14ac:dyDescent="0.25">
      <c r="A315">
        <v>3518</v>
      </c>
      <c r="B315" s="29" t="s">
        <v>3517</v>
      </c>
      <c r="C315" s="29" t="s">
        <v>7628</v>
      </c>
      <c r="D315" s="8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v>1.1000000000000001</v>
      </c>
      <c r="P315" s="10">
        <v>50.02</v>
      </c>
      <c r="Q315" s="13" t="s">
        <v>8323</v>
      </c>
      <c r="R315" s="13" t="s">
        <v>8326</v>
      </c>
      <c r="S315" s="17">
        <v>41893.783553240741</v>
      </c>
      <c r="T315" s="17">
        <v>41914.597916666666</v>
      </c>
    </row>
    <row r="316" spans="1:20" ht="45" x14ac:dyDescent="0.25">
      <c r="A316">
        <v>3346</v>
      </c>
      <c r="B316" s="29" t="s">
        <v>3346</v>
      </c>
      <c r="C316" s="29" t="s">
        <v>7456</v>
      </c>
      <c r="D316" s="8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v>1.1000000000000001</v>
      </c>
      <c r="P316" s="10">
        <v>91.67</v>
      </c>
      <c r="Q316" s="13" t="s">
        <v>8323</v>
      </c>
      <c r="R316" s="13" t="s">
        <v>8326</v>
      </c>
      <c r="S316" s="17">
        <v>42054.024421296301</v>
      </c>
      <c r="T316" s="17">
        <v>42061.024421296301</v>
      </c>
    </row>
    <row r="317" spans="1:20" ht="45" x14ac:dyDescent="0.25">
      <c r="A317">
        <v>2965</v>
      </c>
      <c r="B317" s="29" t="s">
        <v>2965</v>
      </c>
      <c r="C317" s="29" t="s">
        <v>7075</v>
      </c>
      <c r="D317" s="8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v>1.0900000000000001</v>
      </c>
      <c r="P317" s="10">
        <v>41.92</v>
      </c>
      <c r="Q317" s="13" t="s">
        <v>8323</v>
      </c>
      <c r="R317" s="13" t="s">
        <v>8326</v>
      </c>
      <c r="S317" s="17">
        <v>42162.729548611111</v>
      </c>
      <c r="T317" s="17">
        <v>42192.729548611111</v>
      </c>
    </row>
    <row r="318" spans="1:20" ht="30" x14ac:dyDescent="0.25">
      <c r="A318">
        <v>3439</v>
      </c>
      <c r="B318" s="29" t="s">
        <v>3438</v>
      </c>
      <c r="C318" s="29" t="s">
        <v>7549</v>
      </c>
      <c r="D318" s="8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v>1.35</v>
      </c>
      <c r="P318" s="10">
        <v>89.79</v>
      </c>
      <c r="Q318" s="13" t="s">
        <v>8323</v>
      </c>
      <c r="R318" s="13" t="s">
        <v>8326</v>
      </c>
      <c r="S318" s="17">
        <v>42374.911226851851</v>
      </c>
      <c r="T318" s="17">
        <v>42388.207638888889</v>
      </c>
    </row>
    <row r="319" spans="1:20" ht="45" x14ac:dyDescent="0.25">
      <c r="A319">
        <v>3231</v>
      </c>
      <c r="B319" s="29" t="s">
        <v>3231</v>
      </c>
      <c r="C319" s="29" t="s">
        <v>7341</v>
      </c>
      <c r="D319" s="8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v>1.61</v>
      </c>
      <c r="P319" s="10">
        <v>57.5</v>
      </c>
      <c r="Q319" s="13" t="s">
        <v>8323</v>
      </c>
      <c r="R319" s="13" t="s">
        <v>8326</v>
      </c>
      <c r="S319" s="17">
        <v>42446.943831018521</v>
      </c>
      <c r="T319" s="17">
        <v>42476.943831018521</v>
      </c>
    </row>
    <row r="320" spans="1:20" ht="45" x14ac:dyDescent="0.25">
      <c r="A320">
        <v>3393</v>
      </c>
      <c r="B320" s="29" t="s">
        <v>3392</v>
      </c>
      <c r="C320" s="29" t="s">
        <v>7503</v>
      </c>
      <c r="D320" s="8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v>1.06</v>
      </c>
      <c r="P320" s="10">
        <v>36.07</v>
      </c>
      <c r="Q320" s="13" t="s">
        <v>8323</v>
      </c>
      <c r="R320" s="13" t="s">
        <v>8326</v>
      </c>
      <c r="S320" s="17">
        <v>41923.921643518523</v>
      </c>
      <c r="T320" s="17">
        <v>41949.031944444447</v>
      </c>
    </row>
    <row r="321" spans="1:20" ht="45" x14ac:dyDescent="0.25">
      <c r="A321">
        <v>3396</v>
      </c>
      <c r="B321" s="29" t="s">
        <v>3395</v>
      </c>
      <c r="C321" s="29" t="s">
        <v>7506</v>
      </c>
      <c r="D321" s="8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v>1.04</v>
      </c>
      <c r="P321" s="10">
        <v>55.89</v>
      </c>
      <c r="Q321" s="13" t="s">
        <v>8323</v>
      </c>
      <c r="R321" s="13" t="s">
        <v>8326</v>
      </c>
      <c r="S321" s="17">
        <v>41764.44663194444</v>
      </c>
      <c r="T321" s="17">
        <v>41791.165972222225</v>
      </c>
    </row>
    <row r="322" spans="1:20" ht="45" x14ac:dyDescent="0.25">
      <c r="A322">
        <v>3390</v>
      </c>
      <c r="B322" s="29" t="s">
        <v>3389</v>
      </c>
      <c r="C322" s="29" t="s">
        <v>7500</v>
      </c>
      <c r="D322" s="8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v>1.02</v>
      </c>
      <c r="P322" s="10">
        <v>69.819999999999993</v>
      </c>
      <c r="Q322" s="13" t="s">
        <v>8323</v>
      </c>
      <c r="R322" s="13" t="s">
        <v>8326</v>
      </c>
      <c r="S322" s="17">
        <v>41815.774826388886</v>
      </c>
      <c r="T322" s="17">
        <v>41830.774826388886</v>
      </c>
    </row>
    <row r="323" spans="1:20" ht="45" x14ac:dyDescent="0.25">
      <c r="A323">
        <v>3349</v>
      </c>
      <c r="B323" s="29" t="s">
        <v>3348</v>
      </c>
      <c r="C323" s="29" t="s">
        <v>7459</v>
      </c>
      <c r="D323" s="8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v>1.53</v>
      </c>
      <c r="P323" s="10">
        <v>109.57</v>
      </c>
      <c r="Q323" s="13" t="s">
        <v>8323</v>
      </c>
      <c r="R323" s="13" t="s">
        <v>8326</v>
      </c>
      <c r="S323" s="17">
        <v>42513.110787037032</v>
      </c>
      <c r="T323" s="17">
        <v>42534.708333333328</v>
      </c>
    </row>
    <row r="324" spans="1:20" ht="45" x14ac:dyDescent="0.25">
      <c r="A324">
        <v>3452</v>
      </c>
      <c r="B324" s="29" t="s">
        <v>3451</v>
      </c>
      <c r="C324" s="29" t="s">
        <v>7562</v>
      </c>
      <c r="D324" s="8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v>1.53</v>
      </c>
      <c r="P324" s="10">
        <v>41.41</v>
      </c>
      <c r="Q324" s="13" t="s">
        <v>8323</v>
      </c>
      <c r="R324" s="13" t="s">
        <v>8326</v>
      </c>
      <c r="S324" s="17">
        <v>41820.639189814814</v>
      </c>
      <c r="T324" s="17">
        <v>41843.165972222225</v>
      </c>
    </row>
    <row r="325" spans="1:20" ht="45" x14ac:dyDescent="0.25">
      <c r="A325">
        <v>3551</v>
      </c>
      <c r="B325" s="29" t="s">
        <v>3550</v>
      </c>
      <c r="C325" s="29" t="s">
        <v>7661</v>
      </c>
      <c r="D325" s="8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v>1.02</v>
      </c>
      <c r="P325" s="10">
        <v>61.1</v>
      </c>
      <c r="Q325" s="13" t="s">
        <v>8323</v>
      </c>
      <c r="R325" s="13" t="s">
        <v>8326</v>
      </c>
      <c r="S325" s="17">
        <v>41753.515856481477</v>
      </c>
      <c r="T325" s="17">
        <v>41781.921527777777</v>
      </c>
    </row>
    <row r="326" spans="1:20" ht="30" x14ac:dyDescent="0.25">
      <c r="A326">
        <v>3658</v>
      </c>
      <c r="B326" s="29" t="s">
        <v>3655</v>
      </c>
      <c r="C326" s="29" t="s">
        <v>7768</v>
      </c>
      <c r="D326" s="8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v>1.01</v>
      </c>
      <c r="P326" s="10">
        <v>75.5</v>
      </c>
      <c r="Q326" s="13" t="s">
        <v>8323</v>
      </c>
      <c r="R326" s="13" t="s">
        <v>8326</v>
      </c>
      <c r="S326" s="17">
        <v>41775.858564814815</v>
      </c>
      <c r="T326" s="17">
        <v>41822.165972222225</v>
      </c>
    </row>
    <row r="327" spans="1:20" ht="45" x14ac:dyDescent="0.25">
      <c r="A327">
        <v>3493</v>
      </c>
      <c r="B327" s="29" t="s">
        <v>3492</v>
      </c>
      <c r="C327" s="29" t="s">
        <v>7603</v>
      </c>
      <c r="D327" s="8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v>1</v>
      </c>
      <c r="P327" s="10">
        <v>51.72</v>
      </c>
      <c r="Q327" s="13" t="s">
        <v>8323</v>
      </c>
      <c r="R327" s="13" t="s">
        <v>8326</v>
      </c>
      <c r="S327" s="17">
        <v>41848.866157407407</v>
      </c>
      <c r="T327" s="17">
        <v>41868.21597222222</v>
      </c>
    </row>
    <row r="328" spans="1:20" ht="45" x14ac:dyDescent="0.25">
      <c r="A328">
        <v>3449</v>
      </c>
      <c r="B328" s="29" t="s">
        <v>3448</v>
      </c>
      <c r="C328" s="29" t="s">
        <v>7559</v>
      </c>
      <c r="D328" s="8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v>1.71</v>
      </c>
      <c r="P328" s="10">
        <v>68.25</v>
      </c>
      <c r="Q328" s="13" t="s">
        <v>8323</v>
      </c>
      <c r="R328" s="13" t="s">
        <v>8326</v>
      </c>
      <c r="S328" s="17">
        <v>42532.052523148144</v>
      </c>
      <c r="T328" s="17">
        <v>42560.166666666672</v>
      </c>
    </row>
    <row r="329" spans="1:20" ht="15.75" x14ac:dyDescent="0.25">
      <c r="A329">
        <v>528</v>
      </c>
      <c r="B329" s="29" t="s">
        <v>529</v>
      </c>
      <c r="C329" s="29" t="s">
        <v>4638</v>
      </c>
      <c r="D329" s="8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v>1.1599999999999999</v>
      </c>
      <c r="P329" s="10">
        <v>44.33</v>
      </c>
      <c r="Q329" s="13" t="s">
        <v>8323</v>
      </c>
      <c r="R329" s="13" t="s">
        <v>8326</v>
      </c>
      <c r="S329" s="17">
        <v>42155.920219907406</v>
      </c>
      <c r="T329" s="17">
        <v>42176.888888888891</v>
      </c>
    </row>
    <row r="330" spans="1:20" ht="30" x14ac:dyDescent="0.25">
      <c r="A330">
        <v>2781</v>
      </c>
      <c r="B330" s="29" t="s">
        <v>2781</v>
      </c>
      <c r="C330" s="29" t="s">
        <v>6891</v>
      </c>
      <c r="D330" s="8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v>1.05</v>
      </c>
      <c r="P330" s="10">
        <v>47</v>
      </c>
      <c r="Q330" s="13" t="s">
        <v>8323</v>
      </c>
      <c r="R330" s="13" t="s">
        <v>8326</v>
      </c>
      <c r="S330" s="17">
        <v>42018.94159722222</v>
      </c>
      <c r="T330" s="17">
        <v>42047.291666666672</v>
      </c>
    </row>
    <row r="331" spans="1:20" ht="45" x14ac:dyDescent="0.25">
      <c r="A331">
        <v>3232</v>
      </c>
      <c r="B331" s="29" t="s">
        <v>3232</v>
      </c>
      <c r="C331" s="29" t="s">
        <v>7342</v>
      </c>
      <c r="D331" s="8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v>1.31</v>
      </c>
      <c r="P331" s="10">
        <v>50.46</v>
      </c>
      <c r="Q331" s="13" t="s">
        <v>8323</v>
      </c>
      <c r="R331" s="13" t="s">
        <v>8326</v>
      </c>
      <c r="S331" s="17">
        <v>42463.81385416667</v>
      </c>
      <c r="T331" s="17">
        <v>42494.165972222225</v>
      </c>
    </row>
    <row r="332" spans="1:20" ht="45" x14ac:dyDescent="0.25">
      <c r="A332">
        <v>3149</v>
      </c>
      <c r="B332" s="29" t="s">
        <v>3149</v>
      </c>
      <c r="C332" s="29" t="s">
        <v>7259</v>
      </c>
      <c r="D332" s="8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v>1.04</v>
      </c>
      <c r="P332" s="10">
        <v>52</v>
      </c>
      <c r="Q332" s="13" t="s">
        <v>8323</v>
      </c>
      <c r="R332" s="13" t="s">
        <v>8326</v>
      </c>
      <c r="S332" s="17">
        <v>41226.017361111109</v>
      </c>
      <c r="T332" s="17">
        <v>41250.083333333336</v>
      </c>
    </row>
    <row r="333" spans="1:20" ht="45" x14ac:dyDescent="0.25">
      <c r="A333">
        <v>3703</v>
      </c>
      <c r="B333" s="29" t="s">
        <v>3700</v>
      </c>
      <c r="C333" s="29" t="s">
        <v>7813</v>
      </c>
      <c r="D333" s="8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v>1.23</v>
      </c>
      <c r="P333" s="10">
        <v>43.2</v>
      </c>
      <c r="Q333" s="13" t="s">
        <v>8323</v>
      </c>
      <c r="R333" s="13" t="s">
        <v>8326</v>
      </c>
      <c r="S333" s="17">
        <v>42556.504490740743</v>
      </c>
      <c r="T333" s="17">
        <v>42595.290972222225</v>
      </c>
    </row>
    <row r="334" spans="1:20" ht="15.75" x14ac:dyDescent="0.25">
      <c r="A334">
        <v>3531</v>
      </c>
      <c r="B334" s="29" t="s">
        <v>3530</v>
      </c>
      <c r="C334" s="29" t="s">
        <v>7641</v>
      </c>
      <c r="D334" s="8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v>1.28</v>
      </c>
      <c r="P334" s="10">
        <v>49.23</v>
      </c>
      <c r="Q334" s="13" t="s">
        <v>8323</v>
      </c>
      <c r="R334" s="13" t="s">
        <v>8326</v>
      </c>
      <c r="S334" s="17">
        <v>42521.654328703706</v>
      </c>
      <c r="T334" s="17">
        <v>42551.654328703706</v>
      </c>
    </row>
    <row r="335" spans="1:20" ht="45" x14ac:dyDescent="0.25">
      <c r="A335">
        <v>3490</v>
      </c>
      <c r="B335" s="29" t="s">
        <v>3489</v>
      </c>
      <c r="C335" s="29" t="s">
        <v>7600</v>
      </c>
      <c r="D335" s="8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v>1.28</v>
      </c>
      <c r="P335" s="10">
        <v>47.22</v>
      </c>
      <c r="Q335" s="13" t="s">
        <v>8323</v>
      </c>
      <c r="R335" s="13" t="s">
        <v>8326</v>
      </c>
      <c r="S335" s="17">
        <v>42443.802361111113</v>
      </c>
      <c r="T335" s="17">
        <v>42473.802361111113</v>
      </c>
    </row>
    <row r="336" spans="1:20" ht="30" x14ac:dyDescent="0.25">
      <c r="A336">
        <v>3692</v>
      </c>
      <c r="B336" s="29" t="s">
        <v>3689</v>
      </c>
      <c r="C336" s="29" t="s">
        <v>7802</v>
      </c>
      <c r="D336" s="8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v>1.26</v>
      </c>
      <c r="P336" s="10">
        <v>74.12</v>
      </c>
      <c r="Q336" s="13" t="s">
        <v>8323</v>
      </c>
      <c r="R336" s="13" t="s">
        <v>8326</v>
      </c>
      <c r="S336" s="17">
        <v>41891.96503472222</v>
      </c>
      <c r="T336" s="17">
        <v>41901</v>
      </c>
    </row>
    <row r="337" spans="1:20" ht="45" x14ac:dyDescent="0.25">
      <c r="A337">
        <v>3832</v>
      </c>
      <c r="B337" s="29" t="s">
        <v>3829</v>
      </c>
      <c r="C337" s="29" t="s">
        <v>7941</v>
      </c>
      <c r="D337" s="8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v>1.05</v>
      </c>
      <c r="P337" s="10">
        <v>139.56</v>
      </c>
      <c r="Q337" s="13" t="s">
        <v>8323</v>
      </c>
      <c r="R337" s="13" t="s">
        <v>8326</v>
      </c>
      <c r="S337" s="17">
        <v>42375.114988425921</v>
      </c>
      <c r="T337" s="17">
        <v>42420.114988425921</v>
      </c>
    </row>
    <row r="338" spans="1:20" ht="30" x14ac:dyDescent="0.25">
      <c r="A338">
        <v>3613</v>
      </c>
      <c r="B338" s="29" t="s">
        <v>3612</v>
      </c>
      <c r="C338" s="29" t="s">
        <v>7723</v>
      </c>
      <c r="D338" s="8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v>1</v>
      </c>
      <c r="P338" s="10">
        <v>62.5</v>
      </c>
      <c r="Q338" s="13" t="s">
        <v>8323</v>
      </c>
      <c r="R338" s="13" t="s">
        <v>8326</v>
      </c>
      <c r="S338" s="17">
        <v>41788.58997685185</v>
      </c>
      <c r="T338" s="17">
        <v>41818.58997685185</v>
      </c>
    </row>
    <row r="339" spans="1:20" ht="45" x14ac:dyDescent="0.25">
      <c r="A339">
        <v>3716</v>
      </c>
      <c r="B339" s="29" t="s">
        <v>3713</v>
      </c>
      <c r="C339" s="29" t="s">
        <v>7826</v>
      </c>
      <c r="D339" s="8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v>1.56</v>
      </c>
      <c r="P339" s="10">
        <v>51.92</v>
      </c>
      <c r="Q339" s="13" t="s">
        <v>8323</v>
      </c>
      <c r="R339" s="13" t="s">
        <v>8326</v>
      </c>
      <c r="S339" s="17">
        <v>42360.887835648144</v>
      </c>
      <c r="T339" s="17">
        <v>42390.887835648144</v>
      </c>
    </row>
    <row r="340" spans="1:20" ht="45" x14ac:dyDescent="0.25">
      <c r="A340">
        <v>3591</v>
      </c>
      <c r="B340" s="29" t="s">
        <v>3590</v>
      </c>
      <c r="C340" s="29" t="s">
        <v>7701</v>
      </c>
      <c r="D340" s="8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v>1.75</v>
      </c>
      <c r="P340" s="10">
        <v>68.06</v>
      </c>
      <c r="Q340" s="13" t="s">
        <v>8323</v>
      </c>
      <c r="R340" s="13" t="s">
        <v>8326</v>
      </c>
      <c r="S340" s="17">
        <v>42003.948425925926</v>
      </c>
      <c r="T340" s="17">
        <v>42028.207638888889</v>
      </c>
    </row>
    <row r="341" spans="1:20" ht="45" x14ac:dyDescent="0.25">
      <c r="A341">
        <v>3165</v>
      </c>
      <c r="B341" s="29" t="s">
        <v>3165</v>
      </c>
      <c r="C341" s="29" t="s">
        <v>7275</v>
      </c>
      <c r="D341" s="8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v>1.63</v>
      </c>
      <c r="P341" s="10">
        <v>58.1</v>
      </c>
      <c r="Q341" s="13" t="s">
        <v>8323</v>
      </c>
      <c r="R341" s="13" t="s">
        <v>8326</v>
      </c>
      <c r="S341" s="17">
        <v>40644.159259259257</v>
      </c>
      <c r="T341" s="17">
        <v>40666.165972222225</v>
      </c>
    </row>
    <row r="342" spans="1:20" ht="45" x14ac:dyDescent="0.25">
      <c r="A342">
        <v>2962</v>
      </c>
      <c r="B342" s="29" t="s">
        <v>2962</v>
      </c>
      <c r="C342" s="29" t="s">
        <v>7072</v>
      </c>
      <c r="D342" s="8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v>1.22</v>
      </c>
      <c r="P342" s="10">
        <v>60.9</v>
      </c>
      <c r="Q342" s="13" t="s">
        <v>8323</v>
      </c>
      <c r="R342" s="13" t="s">
        <v>8326</v>
      </c>
      <c r="S342" s="17">
        <v>42036.24428240741</v>
      </c>
      <c r="T342" s="17">
        <v>42064.290972222225</v>
      </c>
    </row>
    <row r="343" spans="1:20" ht="45" x14ac:dyDescent="0.25">
      <c r="A343">
        <v>3458</v>
      </c>
      <c r="B343" s="29" t="s">
        <v>3457</v>
      </c>
      <c r="C343" s="29" t="s">
        <v>7568</v>
      </c>
      <c r="D343" s="8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v>1.24</v>
      </c>
      <c r="P343" s="10">
        <v>45.04</v>
      </c>
      <c r="Q343" s="13" t="s">
        <v>8323</v>
      </c>
      <c r="R343" s="13" t="s">
        <v>8326</v>
      </c>
      <c r="S343" s="17">
        <v>42011.202581018515</v>
      </c>
      <c r="T343" s="17">
        <v>42038.185416666667</v>
      </c>
    </row>
    <row r="344" spans="1:20" ht="30" x14ac:dyDescent="0.25">
      <c r="A344">
        <v>2782</v>
      </c>
      <c r="B344" s="29" t="s">
        <v>2782</v>
      </c>
      <c r="C344" s="29" t="s">
        <v>6892</v>
      </c>
      <c r="D344" s="8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v>1.2</v>
      </c>
      <c r="P344" s="10">
        <v>66.67</v>
      </c>
      <c r="Q344" s="13" t="s">
        <v>8323</v>
      </c>
      <c r="R344" s="13" t="s">
        <v>8326</v>
      </c>
      <c r="S344" s="17">
        <v>42026.924976851849</v>
      </c>
      <c r="T344" s="17">
        <v>42052.207638888889</v>
      </c>
    </row>
    <row r="345" spans="1:20" ht="15.75" x14ac:dyDescent="0.25">
      <c r="A345">
        <v>3666</v>
      </c>
      <c r="B345" s="29" t="s">
        <v>3663</v>
      </c>
      <c r="C345" s="29" t="s">
        <v>7776</v>
      </c>
      <c r="D345" s="8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v>1</v>
      </c>
      <c r="P345" s="10">
        <v>31.58</v>
      </c>
      <c r="Q345" s="13" t="s">
        <v>8323</v>
      </c>
      <c r="R345" s="13" t="s">
        <v>8326</v>
      </c>
      <c r="S345" s="17">
        <v>41822.90488425926</v>
      </c>
      <c r="T345" s="17">
        <v>41844.291666666664</v>
      </c>
    </row>
    <row r="346" spans="1:20" ht="45" x14ac:dyDescent="0.25">
      <c r="A346">
        <v>2787</v>
      </c>
      <c r="B346" s="29" t="s">
        <v>2787</v>
      </c>
      <c r="C346" s="29" t="s">
        <v>6897</v>
      </c>
      <c r="D346" s="8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v>1.2</v>
      </c>
      <c r="P346" s="10">
        <v>31.5</v>
      </c>
      <c r="Q346" s="13" t="s">
        <v>8323</v>
      </c>
      <c r="R346" s="13" t="s">
        <v>8326</v>
      </c>
      <c r="S346" s="17">
        <v>41808.198518518519</v>
      </c>
      <c r="T346" s="17">
        <v>41838.198518518519</v>
      </c>
    </row>
    <row r="347" spans="1:20" ht="45" x14ac:dyDescent="0.25">
      <c r="A347">
        <v>3565</v>
      </c>
      <c r="B347" s="29" t="s">
        <v>3564</v>
      </c>
      <c r="C347" s="29" t="s">
        <v>7675</v>
      </c>
      <c r="D347" s="8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v>1.31</v>
      </c>
      <c r="P347" s="10">
        <v>97.92</v>
      </c>
      <c r="Q347" s="13" t="s">
        <v>8323</v>
      </c>
      <c r="R347" s="13" t="s">
        <v>8326</v>
      </c>
      <c r="S347" s="17">
        <v>41974.743148148147</v>
      </c>
      <c r="T347" s="17">
        <v>42004.743148148147</v>
      </c>
    </row>
    <row r="348" spans="1:20" ht="45" x14ac:dyDescent="0.25">
      <c r="A348">
        <v>3532</v>
      </c>
      <c r="B348" s="29" t="s">
        <v>3531</v>
      </c>
      <c r="C348" s="29" t="s">
        <v>7642</v>
      </c>
      <c r="D348" s="8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v>1.19</v>
      </c>
      <c r="P348" s="10">
        <v>42.3</v>
      </c>
      <c r="Q348" s="13" t="s">
        <v>8323</v>
      </c>
      <c r="R348" s="13" t="s">
        <v>8326</v>
      </c>
      <c r="S348" s="17">
        <v>41884.599849537037</v>
      </c>
      <c r="T348" s="17">
        <v>41900.165972222225</v>
      </c>
    </row>
    <row r="349" spans="1:20" ht="45" x14ac:dyDescent="0.25">
      <c r="A349">
        <v>3619</v>
      </c>
      <c r="B349" s="29" t="s">
        <v>3617</v>
      </c>
      <c r="C349" s="29" t="s">
        <v>7729</v>
      </c>
      <c r="D349" s="8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v>1.1299999999999999</v>
      </c>
      <c r="P349" s="10">
        <v>66.47</v>
      </c>
      <c r="Q349" s="13" t="s">
        <v>8323</v>
      </c>
      <c r="R349" s="13" t="s">
        <v>8326</v>
      </c>
      <c r="S349" s="17">
        <v>42661.132245370376</v>
      </c>
      <c r="T349" s="17">
        <v>42693.916666666672</v>
      </c>
    </row>
    <row r="350" spans="1:20" ht="45" x14ac:dyDescent="0.25">
      <c r="A350">
        <v>3546</v>
      </c>
      <c r="B350" s="29" t="s">
        <v>3545</v>
      </c>
      <c r="C350" s="29" t="s">
        <v>7656</v>
      </c>
      <c r="D350" s="8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v>1.02</v>
      </c>
      <c r="P350" s="10">
        <v>59.21</v>
      </c>
      <c r="Q350" s="13" t="s">
        <v>8323</v>
      </c>
      <c r="R350" s="13" t="s">
        <v>8326</v>
      </c>
      <c r="S350" s="17">
        <v>42073.660694444443</v>
      </c>
      <c r="T350" s="17">
        <v>42095.165972222225</v>
      </c>
    </row>
    <row r="351" spans="1:20" ht="45" x14ac:dyDescent="0.25">
      <c r="A351">
        <v>3435</v>
      </c>
      <c r="B351" s="29" t="s">
        <v>3434</v>
      </c>
      <c r="C351" s="29" t="s">
        <v>7545</v>
      </c>
      <c r="D351" s="8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v>1.1200000000000001</v>
      </c>
      <c r="P351" s="10">
        <v>58.95</v>
      </c>
      <c r="Q351" s="13" t="s">
        <v>8323</v>
      </c>
      <c r="R351" s="13" t="s">
        <v>8326</v>
      </c>
      <c r="S351" s="17">
        <v>42572.61681712963</v>
      </c>
      <c r="T351" s="17">
        <v>42589.125</v>
      </c>
    </row>
    <row r="352" spans="1:20" ht="45" x14ac:dyDescent="0.25">
      <c r="A352">
        <v>3681</v>
      </c>
      <c r="B352" s="29" t="s">
        <v>3678</v>
      </c>
      <c r="C352" s="29" t="s">
        <v>7791</v>
      </c>
      <c r="D352" s="8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v>1.1200000000000001</v>
      </c>
      <c r="P352" s="10">
        <v>62.17</v>
      </c>
      <c r="Q352" s="13" t="s">
        <v>8323</v>
      </c>
      <c r="R352" s="13" t="s">
        <v>8326</v>
      </c>
      <c r="S352" s="17">
        <v>42374.651504629626</v>
      </c>
      <c r="T352" s="17">
        <v>42384.651504629626</v>
      </c>
    </row>
    <row r="353" spans="1:20" ht="30" x14ac:dyDescent="0.25">
      <c r="A353">
        <v>3317</v>
      </c>
      <c r="B353" s="29" t="s">
        <v>3317</v>
      </c>
      <c r="C353" s="29" t="s">
        <v>7427</v>
      </c>
      <c r="D353" s="8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v>1.06</v>
      </c>
      <c r="P353" s="10">
        <v>61.94</v>
      </c>
      <c r="Q353" s="13" t="s">
        <v>8323</v>
      </c>
      <c r="R353" s="13" t="s">
        <v>8326</v>
      </c>
      <c r="S353" s="17">
        <v>42499.039629629624</v>
      </c>
      <c r="T353" s="17">
        <v>42529.039629629624</v>
      </c>
    </row>
    <row r="354" spans="1:20" ht="45" x14ac:dyDescent="0.25">
      <c r="A354">
        <v>3391</v>
      </c>
      <c r="B354" s="29" t="s">
        <v>3390</v>
      </c>
      <c r="C354" s="29" t="s">
        <v>7501</v>
      </c>
      <c r="D354" s="8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v>2.23</v>
      </c>
      <c r="P354" s="10">
        <v>61.94</v>
      </c>
      <c r="Q354" s="13" t="s">
        <v>8323</v>
      </c>
      <c r="R354" s="13" t="s">
        <v>8326</v>
      </c>
      <c r="S354" s="17">
        <v>41830.545694444445</v>
      </c>
      <c r="T354" s="17">
        <v>41859.936111111114</v>
      </c>
    </row>
    <row r="355" spans="1:20" ht="45" x14ac:dyDescent="0.25">
      <c r="A355">
        <v>3568</v>
      </c>
      <c r="B355" s="29" t="s">
        <v>3567</v>
      </c>
      <c r="C355" s="29" t="s">
        <v>7678</v>
      </c>
      <c r="D355" s="8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v>1.1100000000000001</v>
      </c>
      <c r="P355" s="10">
        <v>58.42</v>
      </c>
      <c r="Q355" s="13" t="s">
        <v>8323</v>
      </c>
      <c r="R355" s="13" t="s">
        <v>8326</v>
      </c>
      <c r="S355" s="17">
        <v>41869.740671296298</v>
      </c>
      <c r="T355" s="17">
        <v>41899.740671296298</v>
      </c>
    </row>
    <row r="356" spans="1:20" ht="45" x14ac:dyDescent="0.25">
      <c r="A356">
        <v>3366</v>
      </c>
      <c r="B356" s="29" t="s">
        <v>3365</v>
      </c>
      <c r="C356" s="29" t="s">
        <v>7476</v>
      </c>
      <c r="D356" s="8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v>2.21</v>
      </c>
      <c r="P356" s="10">
        <v>61.39</v>
      </c>
      <c r="Q356" s="13" t="s">
        <v>8323</v>
      </c>
      <c r="R356" s="13" t="s">
        <v>8326</v>
      </c>
      <c r="S356" s="17">
        <v>42107.067557870367</v>
      </c>
      <c r="T356" s="17">
        <v>42137.067557870367</v>
      </c>
    </row>
    <row r="357" spans="1:20" ht="30" x14ac:dyDescent="0.25">
      <c r="A357">
        <v>3598</v>
      </c>
      <c r="B357" s="29" t="s">
        <v>3597</v>
      </c>
      <c r="C357" s="29" t="s">
        <v>7708</v>
      </c>
      <c r="D357" s="8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v>1.1000000000000001</v>
      </c>
      <c r="P357" s="10">
        <v>40.78</v>
      </c>
      <c r="Q357" s="13" t="s">
        <v>8323</v>
      </c>
      <c r="R357" s="13" t="s">
        <v>8326</v>
      </c>
      <c r="S357" s="17">
        <v>41866.79886574074</v>
      </c>
      <c r="T357" s="17">
        <v>41885.207638888889</v>
      </c>
    </row>
    <row r="358" spans="1:20" ht="45" x14ac:dyDescent="0.25">
      <c r="A358">
        <v>3362</v>
      </c>
      <c r="B358" s="29" t="s">
        <v>3361</v>
      </c>
      <c r="C358" s="29" t="s">
        <v>7472</v>
      </c>
      <c r="D358" s="8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v>2.1800000000000002</v>
      </c>
      <c r="P358" s="10">
        <v>54.5</v>
      </c>
      <c r="Q358" s="13" t="s">
        <v>8323</v>
      </c>
      <c r="R358" s="13" t="s">
        <v>8326</v>
      </c>
      <c r="S358" s="17">
        <v>42056.091631944444</v>
      </c>
      <c r="T358" s="17">
        <v>42070.204861111109</v>
      </c>
    </row>
    <row r="359" spans="1:20" ht="30" x14ac:dyDescent="0.25">
      <c r="A359">
        <v>3447</v>
      </c>
      <c r="B359" s="29" t="s">
        <v>3446</v>
      </c>
      <c r="C359" s="29" t="s">
        <v>7557</v>
      </c>
      <c r="D359" s="8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v>1.08</v>
      </c>
      <c r="P359" s="10">
        <v>77</v>
      </c>
      <c r="Q359" s="13" t="s">
        <v>8323</v>
      </c>
      <c r="R359" s="13" t="s">
        <v>8326</v>
      </c>
      <c r="S359" s="17">
        <v>42402.889027777783</v>
      </c>
      <c r="T359" s="17">
        <v>42447.847361111111</v>
      </c>
    </row>
    <row r="360" spans="1:20" ht="45" x14ac:dyDescent="0.25">
      <c r="A360">
        <v>3307</v>
      </c>
      <c r="B360" s="29" t="s">
        <v>3307</v>
      </c>
      <c r="C360" s="29" t="s">
        <v>7417</v>
      </c>
      <c r="D360" s="8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v>1.07</v>
      </c>
      <c r="P360" s="10">
        <v>53.34</v>
      </c>
      <c r="Q360" s="13" t="s">
        <v>8323</v>
      </c>
      <c r="R360" s="13" t="s">
        <v>8326</v>
      </c>
      <c r="S360" s="17">
        <v>42475.057164351849</v>
      </c>
      <c r="T360" s="17">
        <v>42505.057164351849</v>
      </c>
    </row>
    <row r="361" spans="1:20" ht="30" x14ac:dyDescent="0.25">
      <c r="A361">
        <v>3819</v>
      </c>
      <c r="B361" s="29" t="s">
        <v>3816</v>
      </c>
      <c r="C361" s="29" t="s">
        <v>7817</v>
      </c>
      <c r="D361" s="8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v>1.06</v>
      </c>
      <c r="P361" s="10">
        <v>40.92</v>
      </c>
      <c r="Q361" s="13" t="s">
        <v>8323</v>
      </c>
      <c r="R361" s="13" t="s">
        <v>8326</v>
      </c>
      <c r="S361" s="17">
        <v>42184.209537037037</v>
      </c>
      <c r="T361" s="17">
        <v>42202.876388888893</v>
      </c>
    </row>
    <row r="362" spans="1:20" ht="45" x14ac:dyDescent="0.25">
      <c r="A362">
        <v>3500</v>
      </c>
      <c r="B362" s="29" t="s">
        <v>3499</v>
      </c>
      <c r="C362" s="29" t="s">
        <v>7610</v>
      </c>
      <c r="D362" s="8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v>1.06</v>
      </c>
      <c r="P362" s="10">
        <v>25.31</v>
      </c>
      <c r="Q362" s="13" t="s">
        <v>8323</v>
      </c>
      <c r="R362" s="13" t="s">
        <v>8326</v>
      </c>
      <c r="S362" s="17">
        <v>42419.91942129629</v>
      </c>
      <c r="T362" s="17">
        <v>42436.207638888889</v>
      </c>
    </row>
    <row r="363" spans="1:20" ht="45" x14ac:dyDescent="0.25">
      <c r="A363">
        <v>3408</v>
      </c>
      <c r="B363" s="29" t="s">
        <v>3407</v>
      </c>
      <c r="C363" s="29" t="s">
        <v>7518</v>
      </c>
      <c r="D363" s="8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v>2.11</v>
      </c>
      <c r="P363" s="10">
        <v>58.61</v>
      </c>
      <c r="Q363" s="13" t="s">
        <v>8323</v>
      </c>
      <c r="R363" s="13" t="s">
        <v>8326</v>
      </c>
      <c r="S363" s="17">
        <v>41808.991944444446</v>
      </c>
      <c r="T363" s="17">
        <v>41838.991944444446</v>
      </c>
    </row>
    <row r="364" spans="1:20" ht="30" x14ac:dyDescent="0.25">
      <c r="A364">
        <v>3368</v>
      </c>
      <c r="B364" s="29" t="s">
        <v>3367</v>
      </c>
      <c r="C364" s="29" t="s">
        <v>7478</v>
      </c>
      <c r="D364" s="8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v>1.05</v>
      </c>
      <c r="P364" s="10">
        <v>45.48</v>
      </c>
      <c r="Q364" s="13" t="s">
        <v>8323</v>
      </c>
      <c r="R364" s="13" t="s">
        <v>8326</v>
      </c>
      <c r="S364" s="17">
        <v>41969.199756944443</v>
      </c>
      <c r="T364" s="17">
        <v>42005.208333333328</v>
      </c>
    </row>
    <row r="365" spans="1:20" ht="45" x14ac:dyDescent="0.25">
      <c r="A365">
        <v>3684</v>
      </c>
      <c r="B365" s="29" t="s">
        <v>3681</v>
      </c>
      <c r="C365" s="29" t="s">
        <v>7794</v>
      </c>
      <c r="D365" s="8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v>1.39</v>
      </c>
      <c r="P365" s="10">
        <v>45.35</v>
      </c>
      <c r="Q365" s="13" t="s">
        <v>8323</v>
      </c>
      <c r="R365" s="13" t="s">
        <v>8326</v>
      </c>
      <c r="S365" s="17">
        <v>42219.180393518516</v>
      </c>
      <c r="T365" s="17">
        <v>42249.180393518516</v>
      </c>
    </row>
    <row r="366" spans="1:20" ht="45" x14ac:dyDescent="0.25">
      <c r="A366">
        <v>3372</v>
      </c>
      <c r="B366" s="29" t="s">
        <v>3371</v>
      </c>
      <c r="C366" s="29" t="s">
        <v>7482</v>
      </c>
      <c r="D366" s="8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v>1.04</v>
      </c>
      <c r="P366" s="10">
        <v>38.33</v>
      </c>
      <c r="Q366" s="13" t="s">
        <v>8323</v>
      </c>
      <c r="R366" s="13" t="s">
        <v>8326</v>
      </c>
      <c r="S366" s="17">
        <v>41855.548101851848</v>
      </c>
      <c r="T366" s="17">
        <v>41876.207638888889</v>
      </c>
    </row>
    <row r="367" spans="1:20" ht="45" x14ac:dyDescent="0.25">
      <c r="A367">
        <v>3668</v>
      </c>
      <c r="B367" s="29" t="s">
        <v>3665</v>
      </c>
      <c r="C367" s="29" t="s">
        <v>7778</v>
      </c>
      <c r="D367" s="8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v>1.04</v>
      </c>
      <c r="P367" s="10">
        <v>36.96</v>
      </c>
      <c r="Q367" s="13" t="s">
        <v>8323</v>
      </c>
      <c r="R367" s="13" t="s">
        <v>8326</v>
      </c>
      <c r="S367" s="17">
        <v>42185.556157407409</v>
      </c>
      <c r="T367" s="17">
        <v>42208.772916666669</v>
      </c>
    </row>
    <row r="368" spans="1:20" ht="45" x14ac:dyDescent="0.25">
      <c r="A368">
        <v>3676</v>
      </c>
      <c r="B368" s="29" t="s">
        <v>3673</v>
      </c>
      <c r="C368" s="29" t="s">
        <v>7786</v>
      </c>
      <c r="D368" s="8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v>1.29</v>
      </c>
      <c r="P368" s="10">
        <v>64.38</v>
      </c>
      <c r="Q368" s="13" t="s">
        <v>8323</v>
      </c>
      <c r="R368" s="13" t="s">
        <v>8326</v>
      </c>
      <c r="S368" s="17">
        <v>41876.815787037034</v>
      </c>
      <c r="T368" s="17">
        <v>41894.815787037034</v>
      </c>
    </row>
    <row r="369" spans="1:20" ht="45" x14ac:dyDescent="0.25">
      <c r="A369">
        <v>3580</v>
      </c>
      <c r="B369" s="29" t="s">
        <v>3579</v>
      </c>
      <c r="C369" s="29" t="s">
        <v>7690</v>
      </c>
      <c r="D369" s="8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v>1.1399999999999999</v>
      </c>
      <c r="P369" s="10">
        <v>37.96</v>
      </c>
      <c r="Q369" s="13" t="s">
        <v>8323</v>
      </c>
      <c r="R369" s="13" t="s">
        <v>8326</v>
      </c>
      <c r="S369" s="17">
        <v>42026.176180555558</v>
      </c>
      <c r="T369" s="17">
        <v>42064.207638888889</v>
      </c>
    </row>
    <row r="370" spans="1:20" ht="45" x14ac:dyDescent="0.25">
      <c r="A370">
        <v>3599</v>
      </c>
      <c r="B370" s="29" t="s">
        <v>3598</v>
      </c>
      <c r="C370" s="29" t="s">
        <v>7709</v>
      </c>
      <c r="D370" s="8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v>2.02</v>
      </c>
      <c r="P370" s="10">
        <v>59.41</v>
      </c>
      <c r="Q370" s="13" t="s">
        <v>8323</v>
      </c>
      <c r="R370" s="13" t="s">
        <v>8326</v>
      </c>
      <c r="S370" s="17">
        <v>42220.79487268519</v>
      </c>
      <c r="T370" s="17">
        <v>42246</v>
      </c>
    </row>
    <row r="371" spans="1:20" ht="30" x14ac:dyDescent="0.25">
      <c r="A371">
        <v>3622</v>
      </c>
      <c r="B371" s="29" t="s">
        <v>3620</v>
      </c>
      <c r="C371" s="29" t="s">
        <v>7732</v>
      </c>
      <c r="D371" s="8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v>1</v>
      </c>
      <c r="P371" s="10">
        <v>47.67</v>
      </c>
      <c r="Q371" s="13" t="s">
        <v>8323</v>
      </c>
      <c r="R371" s="13" t="s">
        <v>8326</v>
      </c>
      <c r="S371" s="17">
        <v>41877.221886574072</v>
      </c>
      <c r="T371" s="17">
        <v>41910.140972222223</v>
      </c>
    </row>
    <row r="372" spans="1:20" ht="45" x14ac:dyDescent="0.25">
      <c r="A372">
        <v>3504</v>
      </c>
      <c r="B372" s="29" t="s">
        <v>3503</v>
      </c>
      <c r="C372" s="29" t="s">
        <v>7614</v>
      </c>
      <c r="D372" s="8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v>1</v>
      </c>
      <c r="P372" s="10">
        <v>125</v>
      </c>
      <c r="Q372" s="13" t="s">
        <v>8323</v>
      </c>
      <c r="R372" s="13" t="s">
        <v>8326</v>
      </c>
      <c r="S372" s="17">
        <v>42297.748738425929</v>
      </c>
      <c r="T372" s="17">
        <v>42327.790405092594</v>
      </c>
    </row>
    <row r="373" spans="1:20" ht="45" x14ac:dyDescent="0.25">
      <c r="A373">
        <v>2978</v>
      </c>
      <c r="B373" s="29" t="s">
        <v>2978</v>
      </c>
      <c r="C373" s="29" t="s">
        <v>7088</v>
      </c>
      <c r="D373" s="8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v>1.29</v>
      </c>
      <c r="P373" s="10">
        <v>60.69</v>
      </c>
      <c r="Q373" s="13" t="s">
        <v>8323</v>
      </c>
      <c r="R373" s="13" t="s">
        <v>8326</v>
      </c>
      <c r="S373" s="17">
        <v>41922.640590277777</v>
      </c>
      <c r="T373" s="17">
        <v>41932.249305555553</v>
      </c>
    </row>
    <row r="374" spans="1:20" ht="45" x14ac:dyDescent="0.25">
      <c r="A374">
        <v>3510</v>
      </c>
      <c r="B374" s="29" t="s">
        <v>3509</v>
      </c>
      <c r="C374" s="29" t="s">
        <v>7620</v>
      </c>
      <c r="D374" s="8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v>1.01</v>
      </c>
      <c r="P374" s="10">
        <v>60.33</v>
      </c>
      <c r="Q374" s="13" t="s">
        <v>8323</v>
      </c>
      <c r="R374" s="13" t="s">
        <v>8326</v>
      </c>
      <c r="S374" s="17">
        <v>41802.62090277778</v>
      </c>
      <c r="T374" s="17">
        <v>41822.62090277778</v>
      </c>
    </row>
    <row r="375" spans="1:20" ht="30" x14ac:dyDescent="0.25">
      <c r="A375">
        <v>3836</v>
      </c>
      <c r="B375" s="29" t="s">
        <v>3833</v>
      </c>
      <c r="C375" s="29" t="s">
        <v>7945</v>
      </c>
      <c r="D375" s="8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v>1.1299999999999999</v>
      </c>
      <c r="P375" s="10">
        <v>64.290000000000006</v>
      </c>
      <c r="Q375" s="13" t="s">
        <v>8323</v>
      </c>
      <c r="R375" s="13" t="s">
        <v>8326</v>
      </c>
      <c r="S375" s="17">
        <v>42553.926527777774</v>
      </c>
      <c r="T375" s="17">
        <v>42585.172916666663</v>
      </c>
    </row>
    <row r="376" spans="1:20" ht="45" x14ac:dyDescent="0.25">
      <c r="A376">
        <v>3664</v>
      </c>
      <c r="B376" s="29" t="s">
        <v>3661</v>
      </c>
      <c r="C376" s="29" t="s">
        <v>7774</v>
      </c>
      <c r="D376" s="8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v>1.0900000000000001</v>
      </c>
      <c r="P376" s="10">
        <v>46.05</v>
      </c>
      <c r="Q376" s="13" t="s">
        <v>8323</v>
      </c>
      <c r="R376" s="13" t="s">
        <v>8326</v>
      </c>
      <c r="S376" s="17">
        <v>42523.248715277776</v>
      </c>
      <c r="T376" s="17">
        <v>42537.248715277776</v>
      </c>
    </row>
    <row r="377" spans="1:20" ht="45" x14ac:dyDescent="0.25">
      <c r="A377">
        <v>3491</v>
      </c>
      <c r="B377" s="29" t="s">
        <v>3490</v>
      </c>
      <c r="C377" s="29" t="s">
        <v>7601</v>
      </c>
      <c r="D377" s="8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v>1.58</v>
      </c>
      <c r="P377" s="10">
        <v>79.099999999999994</v>
      </c>
      <c r="Q377" s="13" t="s">
        <v>8323</v>
      </c>
      <c r="R377" s="13" t="s">
        <v>8326</v>
      </c>
      <c r="S377" s="17">
        <v>42121.249814814815</v>
      </c>
      <c r="T377" s="17">
        <v>42142.249814814815</v>
      </c>
    </row>
    <row r="378" spans="1:20" ht="45" x14ac:dyDescent="0.25">
      <c r="A378">
        <v>3577</v>
      </c>
      <c r="B378" s="29" t="s">
        <v>3576</v>
      </c>
      <c r="C378" s="29" t="s">
        <v>7687</v>
      </c>
      <c r="D378" s="8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v>1.3</v>
      </c>
      <c r="P378" s="10">
        <v>28.89</v>
      </c>
      <c r="Q378" s="13" t="s">
        <v>8323</v>
      </c>
      <c r="R378" s="13" t="s">
        <v>8326</v>
      </c>
      <c r="S378" s="17">
        <v>42093.786840277782</v>
      </c>
      <c r="T378" s="17">
        <v>42120.26944444445</v>
      </c>
    </row>
    <row r="379" spans="1:20" ht="30" x14ac:dyDescent="0.25">
      <c r="A379">
        <v>2824</v>
      </c>
      <c r="B379" s="29" t="s">
        <v>2824</v>
      </c>
      <c r="C379" s="29" t="s">
        <v>6934</v>
      </c>
      <c r="D379" s="8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v>1.17</v>
      </c>
      <c r="P379" s="10">
        <v>50.67</v>
      </c>
      <c r="Q379" s="13" t="s">
        <v>8323</v>
      </c>
      <c r="R379" s="13" t="s">
        <v>8326</v>
      </c>
      <c r="S379" s="17">
        <v>42136.270787037036</v>
      </c>
      <c r="T379" s="17">
        <v>42168.071527777778</v>
      </c>
    </row>
    <row r="380" spans="1:20" ht="45" x14ac:dyDescent="0.25">
      <c r="A380">
        <v>2795</v>
      </c>
      <c r="B380" s="29" t="s">
        <v>2795</v>
      </c>
      <c r="C380" s="29" t="s">
        <v>6905</v>
      </c>
      <c r="D380" s="8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v>1.04</v>
      </c>
      <c r="P380" s="10">
        <v>36.5</v>
      </c>
      <c r="Q380" s="13" t="s">
        <v>8323</v>
      </c>
      <c r="R380" s="13" t="s">
        <v>8326</v>
      </c>
      <c r="S380" s="17">
        <v>41780.525937500002</v>
      </c>
      <c r="T380" s="17">
        <v>41796.958333333336</v>
      </c>
    </row>
    <row r="381" spans="1:20" ht="45" x14ac:dyDescent="0.25">
      <c r="A381">
        <v>3539</v>
      </c>
      <c r="B381" s="29" t="s">
        <v>3538</v>
      </c>
      <c r="C381" s="29" t="s">
        <v>7649</v>
      </c>
      <c r="D381" s="8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v>1.2</v>
      </c>
      <c r="P381" s="10">
        <v>55.23</v>
      </c>
      <c r="Q381" s="13" t="s">
        <v>8323</v>
      </c>
      <c r="R381" s="13" t="s">
        <v>8326</v>
      </c>
      <c r="S381" s="17">
        <v>42600.756041666667</v>
      </c>
      <c r="T381" s="17">
        <v>42621.756041666667</v>
      </c>
    </row>
    <row r="382" spans="1:20" ht="45" x14ac:dyDescent="0.25">
      <c r="A382">
        <v>3461</v>
      </c>
      <c r="B382" s="29" t="s">
        <v>3460</v>
      </c>
      <c r="C382" s="29" t="s">
        <v>7571</v>
      </c>
      <c r="D382" s="8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v>1.39</v>
      </c>
      <c r="P382" s="10">
        <v>57.92</v>
      </c>
      <c r="Q382" s="13" t="s">
        <v>8323</v>
      </c>
      <c r="R382" s="13" t="s">
        <v>8326</v>
      </c>
      <c r="S382" s="17">
        <v>42643.632858796293</v>
      </c>
      <c r="T382" s="17">
        <v>42672.125</v>
      </c>
    </row>
    <row r="383" spans="1:20" ht="45" x14ac:dyDescent="0.25">
      <c r="A383">
        <v>3529</v>
      </c>
      <c r="B383" s="29" t="s">
        <v>3528</v>
      </c>
      <c r="C383" s="29" t="s">
        <v>7639</v>
      </c>
      <c r="D383" s="8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v>1.32</v>
      </c>
      <c r="P383" s="10">
        <v>36.67</v>
      </c>
      <c r="Q383" s="13" t="s">
        <v>8323</v>
      </c>
      <c r="R383" s="13" t="s">
        <v>8326</v>
      </c>
      <c r="S383" s="17">
        <v>42177.761782407411</v>
      </c>
      <c r="T383" s="17">
        <v>42198.041666666672</v>
      </c>
    </row>
    <row r="384" spans="1:20" ht="45" x14ac:dyDescent="0.25">
      <c r="A384">
        <v>3451</v>
      </c>
      <c r="B384" s="29" t="s">
        <v>3450</v>
      </c>
      <c r="C384" s="29" t="s">
        <v>7561</v>
      </c>
      <c r="D384" s="8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v>1.01</v>
      </c>
      <c r="P384" s="10">
        <v>41.13</v>
      </c>
      <c r="Q384" s="13" t="s">
        <v>8323</v>
      </c>
      <c r="R384" s="13" t="s">
        <v>8326</v>
      </c>
      <c r="S384" s="17">
        <v>42088.723692129628</v>
      </c>
      <c r="T384" s="17">
        <v>42115.723692129628</v>
      </c>
    </row>
    <row r="385" spans="1:20" ht="45" x14ac:dyDescent="0.25">
      <c r="A385">
        <v>3345</v>
      </c>
      <c r="B385" s="29" t="s">
        <v>3345</v>
      </c>
      <c r="C385" s="29" t="s">
        <v>7455</v>
      </c>
      <c r="D385" s="8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v>1.3</v>
      </c>
      <c r="P385" s="10">
        <v>50</v>
      </c>
      <c r="Q385" s="13" t="s">
        <v>8323</v>
      </c>
      <c r="R385" s="13" t="s">
        <v>8326</v>
      </c>
      <c r="S385" s="17">
        <v>42053.106111111112</v>
      </c>
      <c r="T385" s="17">
        <v>42112.025694444441</v>
      </c>
    </row>
    <row r="386" spans="1:20" ht="45" x14ac:dyDescent="0.25">
      <c r="A386">
        <v>3413</v>
      </c>
      <c r="B386" s="29" t="s">
        <v>3412</v>
      </c>
      <c r="C386" s="29" t="s">
        <v>7523</v>
      </c>
      <c r="D386" s="8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v>1.3</v>
      </c>
      <c r="P386" s="10">
        <v>46.43</v>
      </c>
      <c r="Q386" s="13" t="s">
        <v>8323</v>
      </c>
      <c r="R386" s="13" t="s">
        <v>8326</v>
      </c>
      <c r="S386" s="17">
        <v>42053.733078703706</v>
      </c>
      <c r="T386" s="17">
        <v>42063.207638888889</v>
      </c>
    </row>
    <row r="387" spans="1:20" ht="45" x14ac:dyDescent="0.25">
      <c r="A387">
        <v>3533</v>
      </c>
      <c r="B387" s="29" t="s">
        <v>3532</v>
      </c>
      <c r="C387" s="29" t="s">
        <v>7643</v>
      </c>
      <c r="D387" s="8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v>1.26</v>
      </c>
      <c r="P387" s="10">
        <v>78.88</v>
      </c>
      <c r="Q387" s="13" t="s">
        <v>8323</v>
      </c>
      <c r="R387" s="13" t="s">
        <v>8326</v>
      </c>
      <c r="S387" s="17">
        <v>42289.761192129634</v>
      </c>
      <c r="T387" s="17">
        <v>42319.802858796291</v>
      </c>
    </row>
    <row r="388" spans="1:20" ht="45" x14ac:dyDescent="0.25">
      <c r="A388">
        <v>3404</v>
      </c>
      <c r="B388" s="29" t="s">
        <v>3403</v>
      </c>
      <c r="C388" s="29" t="s">
        <v>7514</v>
      </c>
      <c r="D388" s="8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v>1.22</v>
      </c>
      <c r="P388" s="10">
        <v>203.33</v>
      </c>
      <c r="Q388" s="13" t="s">
        <v>8323</v>
      </c>
      <c r="R388" s="13" t="s">
        <v>8326</v>
      </c>
      <c r="S388" s="17">
        <v>42152.503495370373</v>
      </c>
      <c r="T388" s="17">
        <v>42172.503495370373</v>
      </c>
    </row>
    <row r="389" spans="1:20" ht="30" x14ac:dyDescent="0.25">
      <c r="A389">
        <v>3700</v>
      </c>
      <c r="B389" s="29" t="s">
        <v>3697</v>
      </c>
      <c r="C389" s="29" t="s">
        <v>7810</v>
      </c>
      <c r="D389" s="8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v>1.21</v>
      </c>
      <c r="P389" s="10">
        <v>33.67</v>
      </c>
      <c r="Q389" s="13" t="s">
        <v>8323</v>
      </c>
      <c r="R389" s="13" t="s">
        <v>8326</v>
      </c>
      <c r="S389" s="17">
        <v>41882.585648148146</v>
      </c>
      <c r="T389" s="17">
        <v>41912.666666666664</v>
      </c>
    </row>
    <row r="390" spans="1:20" ht="45" x14ac:dyDescent="0.25">
      <c r="A390">
        <v>3521</v>
      </c>
      <c r="B390" s="29" t="s">
        <v>3520</v>
      </c>
      <c r="C390" s="29" t="s">
        <v>7631</v>
      </c>
      <c r="D390" s="8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v>1.69</v>
      </c>
      <c r="P390" s="10">
        <v>45.62</v>
      </c>
      <c r="Q390" s="13" t="s">
        <v>8323</v>
      </c>
      <c r="R390" s="13" t="s">
        <v>8326</v>
      </c>
      <c r="S390" s="17">
        <v>41881.361342592594</v>
      </c>
      <c r="T390" s="17">
        <v>41911.361342592594</v>
      </c>
    </row>
    <row r="391" spans="1:20" ht="45" x14ac:dyDescent="0.25">
      <c r="A391">
        <v>3291</v>
      </c>
      <c r="B391" s="29" t="s">
        <v>3291</v>
      </c>
      <c r="C391" s="29" t="s">
        <v>7401</v>
      </c>
      <c r="D391" s="8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v>1.1399999999999999</v>
      </c>
      <c r="P391" s="10">
        <v>40.71</v>
      </c>
      <c r="Q391" s="13" t="s">
        <v>8323</v>
      </c>
      <c r="R391" s="13" t="s">
        <v>8326</v>
      </c>
      <c r="S391" s="17">
        <v>42232.702546296292</v>
      </c>
      <c r="T391" s="17">
        <v>42264.165972222225</v>
      </c>
    </row>
    <row r="392" spans="1:20" ht="30" x14ac:dyDescent="0.25">
      <c r="A392">
        <v>3711</v>
      </c>
      <c r="B392" s="29" t="s">
        <v>3708</v>
      </c>
      <c r="C392" s="29" t="s">
        <v>7821</v>
      </c>
      <c r="D392" s="8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v>1.1399999999999999</v>
      </c>
      <c r="P392" s="10">
        <v>27.14</v>
      </c>
      <c r="Q392" s="13" t="s">
        <v>8323</v>
      </c>
      <c r="R392" s="13" t="s">
        <v>8326</v>
      </c>
      <c r="S392" s="17">
        <v>41779.724224537036</v>
      </c>
      <c r="T392" s="17">
        <v>41805.666666666664</v>
      </c>
    </row>
    <row r="393" spans="1:20" ht="45" x14ac:dyDescent="0.25">
      <c r="A393">
        <v>3818</v>
      </c>
      <c r="B393" s="29" t="s">
        <v>3815</v>
      </c>
      <c r="C393" s="29" t="s">
        <v>7928</v>
      </c>
      <c r="D393" s="8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v>2.2799999999999998</v>
      </c>
      <c r="P393" s="10">
        <v>57</v>
      </c>
      <c r="Q393" s="13" t="s">
        <v>8323</v>
      </c>
      <c r="R393" s="13" t="s">
        <v>8326</v>
      </c>
      <c r="S393" s="17">
        <v>42045.84238425926</v>
      </c>
      <c r="T393" s="17">
        <v>42075.800717592589</v>
      </c>
    </row>
    <row r="394" spans="1:20" ht="45" x14ac:dyDescent="0.25">
      <c r="A394">
        <v>3514</v>
      </c>
      <c r="B394" s="29" t="s">
        <v>3513</v>
      </c>
      <c r="C394" s="29" t="s">
        <v>7624</v>
      </c>
      <c r="D394" s="8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v>1.1000000000000001</v>
      </c>
      <c r="P394" s="10">
        <v>55</v>
      </c>
      <c r="Q394" s="13" t="s">
        <v>8323</v>
      </c>
      <c r="R394" s="13" t="s">
        <v>8326</v>
      </c>
      <c r="S394" s="17">
        <v>42020.846666666665</v>
      </c>
      <c r="T394" s="17">
        <v>42037.207638888889</v>
      </c>
    </row>
    <row r="395" spans="1:20" ht="45" x14ac:dyDescent="0.25">
      <c r="A395">
        <v>3321</v>
      </c>
      <c r="B395" s="29" t="s">
        <v>3321</v>
      </c>
      <c r="C395" s="29" t="s">
        <v>7431</v>
      </c>
      <c r="D395" s="8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v>1.07</v>
      </c>
      <c r="P395" s="10">
        <v>35.799999999999997</v>
      </c>
      <c r="Q395" s="13" t="s">
        <v>8323</v>
      </c>
      <c r="R395" s="13" t="s">
        <v>8326</v>
      </c>
      <c r="S395" s="17">
        <v>41914.100289351853</v>
      </c>
      <c r="T395" s="17">
        <v>41928.165972222225</v>
      </c>
    </row>
    <row r="396" spans="1:20" ht="45" x14ac:dyDescent="0.25">
      <c r="A396">
        <v>3831</v>
      </c>
      <c r="B396" s="29" t="s">
        <v>3828</v>
      </c>
      <c r="C396" s="29" t="s">
        <v>7940</v>
      </c>
      <c r="D396" s="8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v>1.06</v>
      </c>
      <c r="P396" s="10">
        <v>58.9</v>
      </c>
      <c r="Q396" s="13" t="s">
        <v>8323</v>
      </c>
      <c r="R396" s="13" t="s">
        <v>8326</v>
      </c>
      <c r="S396" s="17">
        <v>41927.848900462966</v>
      </c>
      <c r="T396" s="17">
        <v>41948.890567129631</v>
      </c>
    </row>
    <row r="397" spans="1:20" ht="45" x14ac:dyDescent="0.25">
      <c r="A397">
        <v>3525</v>
      </c>
      <c r="B397" s="29" t="s">
        <v>3524</v>
      </c>
      <c r="C397" s="29" t="s">
        <v>7635</v>
      </c>
      <c r="D397" s="8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v>1.06</v>
      </c>
      <c r="P397" s="10">
        <v>75.709999999999994</v>
      </c>
      <c r="Q397" s="13" t="s">
        <v>8323</v>
      </c>
      <c r="R397" s="13" t="s">
        <v>8326</v>
      </c>
      <c r="S397" s="17">
        <v>42214.6956712963</v>
      </c>
      <c r="T397" s="17">
        <v>42225.666666666672</v>
      </c>
    </row>
    <row r="398" spans="1:20" ht="30" x14ac:dyDescent="0.25">
      <c r="A398">
        <v>3651</v>
      </c>
      <c r="B398" s="29" t="s">
        <v>3649</v>
      </c>
      <c r="C398" s="29" t="s">
        <v>7761</v>
      </c>
      <c r="D398" s="8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v>1.04</v>
      </c>
      <c r="P398" s="10">
        <v>57.78</v>
      </c>
      <c r="Q398" s="13" t="s">
        <v>8323</v>
      </c>
      <c r="R398" s="13" t="s">
        <v>8326</v>
      </c>
      <c r="S398" s="17">
        <v>41828.646319444444</v>
      </c>
      <c r="T398" s="17">
        <v>41861.665972222225</v>
      </c>
    </row>
    <row r="399" spans="1:20" ht="45" x14ac:dyDescent="0.25">
      <c r="A399">
        <v>3462</v>
      </c>
      <c r="B399" s="29" t="s">
        <v>3461</v>
      </c>
      <c r="C399" s="29" t="s">
        <v>7572</v>
      </c>
      <c r="D399" s="8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v>2.02</v>
      </c>
      <c r="P399" s="10">
        <v>29.71</v>
      </c>
      <c r="Q399" s="13" t="s">
        <v>8323</v>
      </c>
      <c r="R399" s="13" t="s">
        <v>8326</v>
      </c>
      <c r="S399" s="17">
        <v>42179.898472222223</v>
      </c>
      <c r="T399" s="17">
        <v>42195.75</v>
      </c>
    </row>
    <row r="400" spans="1:20" ht="45" x14ac:dyDescent="0.25">
      <c r="A400">
        <v>3829</v>
      </c>
      <c r="B400" s="29" t="s">
        <v>3826</v>
      </c>
      <c r="C400" s="29" t="s">
        <v>7938</v>
      </c>
      <c r="D400" s="8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v>1</v>
      </c>
      <c r="P400" s="10">
        <v>62.63</v>
      </c>
      <c r="Q400" s="13" t="s">
        <v>8323</v>
      </c>
      <c r="R400" s="13" t="s">
        <v>8326</v>
      </c>
      <c r="S400" s="17">
        <v>42593.865405092598</v>
      </c>
      <c r="T400" s="17">
        <v>42613.865405092598</v>
      </c>
    </row>
    <row r="401" spans="1:20" ht="45" x14ac:dyDescent="0.25">
      <c r="A401">
        <v>2836</v>
      </c>
      <c r="B401" s="29" t="s">
        <v>2836</v>
      </c>
      <c r="C401" s="29" t="s">
        <v>6946</v>
      </c>
      <c r="D401" s="8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v>1.08</v>
      </c>
      <c r="P401" s="10">
        <v>44.09</v>
      </c>
      <c r="Q401" s="13" t="s">
        <v>8323</v>
      </c>
      <c r="R401" s="13" t="s">
        <v>8326</v>
      </c>
      <c r="S401" s="17">
        <v>42746.261782407411</v>
      </c>
      <c r="T401" s="17">
        <v>42784.207638888889</v>
      </c>
    </row>
    <row r="402" spans="1:20" ht="45" x14ac:dyDescent="0.25">
      <c r="A402">
        <v>3494</v>
      </c>
      <c r="B402" s="29" t="s">
        <v>3493</v>
      </c>
      <c r="C402" s="29" t="s">
        <v>7604</v>
      </c>
      <c r="D402" s="8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v>1</v>
      </c>
      <c r="P402" s="10">
        <v>30.77</v>
      </c>
      <c r="Q402" s="13" t="s">
        <v>8323</v>
      </c>
      <c r="R402" s="13" t="s">
        <v>8326</v>
      </c>
      <c r="S402" s="17">
        <v>42689.214988425927</v>
      </c>
      <c r="T402" s="17">
        <v>42700.25</v>
      </c>
    </row>
    <row r="403" spans="1:20" ht="30" x14ac:dyDescent="0.25">
      <c r="A403">
        <v>3470</v>
      </c>
      <c r="B403" s="29" t="s">
        <v>3469</v>
      </c>
      <c r="C403" s="29" t="s">
        <v>7580</v>
      </c>
      <c r="D403" s="8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v>1.5</v>
      </c>
      <c r="P403" s="10">
        <v>41.67</v>
      </c>
      <c r="Q403" s="13" t="s">
        <v>8323</v>
      </c>
      <c r="R403" s="13" t="s">
        <v>8326</v>
      </c>
      <c r="S403" s="17">
        <v>42529.022013888884</v>
      </c>
      <c r="T403" s="17">
        <v>42566.901388888888</v>
      </c>
    </row>
    <row r="404" spans="1:20" ht="30" x14ac:dyDescent="0.25">
      <c r="A404">
        <v>3686</v>
      </c>
      <c r="B404" s="29" t="s">
        <v>3683</v>
      </c>
      <c r="C404" s="29" t="s">
        <v>7796</v>
      </c>
      <c r="D404" s="8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v>1.01</v>
      </c>
      <c r="P404" s="10">
        <v>59.17</v>
      </c>
      <c r="Q404" s="13" t="s">
        <v>8323</v>
      </c>
      <c r="R404" s="13" t="s">
        <v>8326</v>
      </c>
      <c r="S404" s="17">
        <v>42230.662731481483</v>
      </c>
      <c r="T404" s="17">
        <v>42245.165972222225</v>
      </c>
    </row>
    <row r="405" spans="1:20" ht="30" x14ac:dyDescent="0.25">
      <c r="A405">
        <v>3423</v>
      </c>
      <c r="B405" s="29" t="s">
        <v>3422</v>
      </c>
      <c r="C405" s="29" t="s">
        <v>7533</v>
      </c>
      <c r="D405" s="8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v>1.4</v>
      </c>
      <c r="P405" s="10">
        <v>35</v>
      </c>
      <c r="Q405" s="13" t="s">
        <v>8323</v>
      </c>
      <c r="R405" s="13" t="s">
        <v>8326</v>
      </c>
      <c r="S405" s="17">
        <v>42088.911354166667</v>
      </c>
      <c r="T405" s="17">
        <v>42118.911354166667</v>
      </c>
    </row>
    <row r="406" spans="1:20" ht="45" x14ac:dyDescent="0.25">
      <c r="A406">
        <v>3476</v>
      </c>
      <c r="B406" s="29" t="s">
        <v>3475</v>
      </c>
      <c r="C406" s="29" t="s">
        <v>7586</v>
      </c>
      <c r="D406" s="8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v>1.04</v>
      </c>
      <c r="P406" s="10">
        <v>52</v>
      </c>
      <c r="Q406" s="13" t="s">
        <v>8323</v>
      </c>
      <c r="R406" s="13" t="s">
        <v>8326</v>
      </c>
      <c r="S406" s="17">
        <v>41921.279976851853</v>
      </c>
      <c r="T406" s="17">
        <v>41939.125</v>
      </c>
    </row>
    <row r="407" spans="1:20" ht="30" x14ac:dyDescent="0.25">
      <c r="A407">
        <v>3371</v>
      </c>
      <c r="B407" s="29" t="s">
        <v>3370</v>
      </c>
      <c r="C407" s="29" t="s">
        <v>7481</v>
      </c>
      <c r="D407" s="8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v>1.39</v>
      </c>
      <c r="P407" s="10">
        <v>30.78</v>
      </c>
      <c r="Q407" s="13" t="s">
        <v>8323</v>
      </c>
      <c r="R407" s="13" t="s">
        <v>8326</v>
      </c>
      <c r="S407" s="17">
        <v>42312.874594907407</v>
      </c>
      <c r="T407" s="17">
        <v>42340.874594907407</v>
      </c>
    </row>
    <row r="408" spans="1:20" ht="45" x14ac:dyDescent="0.25">
      <c r="A408">
        <v>3545</v>
      </c>
      <c r="B408" s="29" t="s">
        <v>3544</v>
      </c>
      <c r="C408" s="29" t="s">
        <v>7655</v>
      </c>
      <c r="D408" s="8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v>1</v>
      </c>
      <c r="P408" s="10">
        <v>31.38</v>
      </c>
      <c r="Q408" s="13" t="s">
        <v>8323</v>
      </c>
      <c r="R408" s="13" t="s">
        <v>8326</v>
      </c>
      <c r="S408" s="17">
        <v>42075.807395833333</v>
      </c>
      <c r="T408" s="17">
        <v>42105.807395833333</v>
      </c>
    </row>
    <row r="409" spans="1:20" ht="45" x14ac:dyDescent="0.25">
      <c r="A409">
        <v>3442</v>
      </c>
      <c r="B409" s="29" t="s">
        <v>3441</v>
      </c>
      <c r="C409" s="29" t="s">
        <v>7552</v>
      </c>
      <c r="D409" s="8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v>1</v>
      </c>
      <c r="P409" s="10">
        <v>31.25</v>
      </c>
      <c r="Q409" s="13" t="s">
        <v>8323</v>
      </c>
      <c r="R409" s="13" t="s">
        <v>8326</v>
      </c>
      <c r="S409" s="17">
        <v>42124.841111111105</v>
      </c>
      <c r="T409" s="17">
        <v>42154.841111111105</v>
      </c>
    </row>
    <row r="410" spans="1:20" ht="45" x14ac:dyDescent="0.25">
      <c r="A410">
        <v>3830</v>
      </c>
      <c r="B410" s="29" t="s">
        <v>3827</v>
      </c>
      <c r="C410" s="29" t="s">
        <v>7939</v>
      </c>
      <c r="D410" s="8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v>2.25</v>
      </c>
      <c r="P410" s="10">
        <v>75</v>
      </c>
      <c r="Q410" s="13" t="s">
        <v>8323</v>
      </c>
      <c r="R410" s="13" t="s">
        <v>8326</v>
      </c>
      <c r="S410" s="17">
        <v>42503.740868055553</v>
      </c>
      <c r="T410" s="17">
        <v>42517.740868055553</v>
      </c>
    </row>
    <row r="411" spans="1:20" ht="30" x14ac:dyDescent="0.25">
      <c r="A411">
        <v>3415</v>
      </c>
      <c r="B411" s="29" t="s">
        <v>3414</v>
      </c>
      <c r="C411" s="29" t="s">
        <v>7525</v>
      </c>
      <c r="D411" s="8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</v>
      </c>
      <c r="P411" s="10">
        <v>22.22</v>
      </c>
      <c r="Q411" s="13" t="s">
        <v>8323</v>
      </c>
      <c r="R411" s="13" t="s">
        <v>8326</v>
      </c>
      <c r="S411" s="17">
        <v>42467.144166666665</v>
      </c>
      <c r="T411" s="17">
        <v>42477.979166666672</v>
      </c>
    </row>
    <row r="412" spans="1:20" ht="45" x14ac:dyDescent="0.25">
      <c r="A412">
        <v>3576</v>
      </c>
      <c r="B412" s="29" t="s">
        <v>3575</v>
      </c>
      <c r="C412" s="29" t="s">
        <v>7686</v>
      </c>
      <c r="D412" s="8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1</v>
      </c>
      <c r="P412" s="10">
        <v>20</v>
      </c>
      <c r="Q412" s="13" t="s">
        <v>8323</v>
      </c>
      <c r="R412" s="13" t="s">
        <v>8326</v>
      </c>
      <c r="S412" s="17">
        <v>42649.54923611111</v>
      </c>
      <c r="T412" s="17">
        <v>42709.590902777782</v>
      </c>
    </row>
    <row r="413" spans="1:20" ht="30" x14ac:dyDescent="0.25">
      <c r="A413">
        <v>3600</v>
      </c>
      <c r="B413" s="29" t="s">
        <v>3599</v>
      </c>
      <c r="C413" s="29" t="s">
        <v>7710</v>
      </c>
      <c r="D413" s="8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1.3</v>
      </c>
      <c r="P413" s="10">
        <v>3.25</v>
      </c>
      <c r="Q413" s="13" t="s">
        <v>8323</v>
      </c>
      <c r="R413" s="13" t="s">
        <v>8326</v>
      </c>
      <c r="S413" s="17">
        <v>42628.849120370374</v>
      </c>
      <c r="T413" s="17">
        <v>42656.849120370374</v>
      </c>
    </row>
    <row r="414" spans="1:20" ht="15" x14ac:dyDescent="0.25">
      <c r="B414" s="29"/>
      <c r="C414" s="29"/>
      <c r="D414" s="8"/>
      <c r="E414" s="6"/>
      <c r="P414" s="11"/>
    </row>
    <row r="415" spans="1:20" ht="15" x14ac:dyDescent="0.25"/>
    <row r="416" spans="1:20" ht="15" x14ac:dyDescent="0.25"/>
    <row r="417" ht="15" x14ac:dyDescent="0.25"/>
    <row r="418" ht="15" x14ac:dyDescent="0.25"/>
    <row r="419" ht="15" x14ac:dyDescent="0.25"/>
    <row r="420" ht="15" x14ac:dyDescent="0.25"/>
    <row r="421" ht="15" x14ac:dyDescent="0.25"/>
    <row r="422" ht="15" x14ac:dyDescent="0.25"/>
    <row r="423" ht="15" x14ac:dyDescent="0.25"/>
    <row r="424" ht="15" x14ac:dyDescent="0.25"/>
    <row r="425" ht="15" x14ac:dyDescent="0.25"/>
    <row r="426" ht="15" x14ac:dyDescent="0.25"/>
    <row r="427" ht="15" x14ac:dyDescent="0.25"/>
    <row r="428" ht="15" x14ac:dyDescent="0.25"/>
    <row r="429" ht="15" x14ac:dyDescent="0.25"/>
    <row r="430" ht="15" x14ac:dyDescent="0.25"/>
    <row r="431" ht="15" x14ac:dyDescent="0.25"/>
    <row r="432" ht="15" x14ac:dyDescent="0.25"/>
    <row r="433" ht="15" x14ac:dyDescent="0.25"/>
    <row r="434" ht="15" x14ac:dyDescent="0.25"/>
    <row r="435" ht="15" x14ac:dyDescent="0.25"/>
    <row r="436" ht="15" x14ac:dyDescent="0.25"/>
    <row r="437" ht="15" x14ac:dyDescent="0.25"/>
    <row r="438" ht="15" x14ac:dyDescent="0.25"/>
    <row r="439" ht="15" x14ac:dyDescent="0.25"/>
    <row r="440" ht="15" x14ac:dyDescent="0.25"/>
    <row r="441" ht="15" x14ac:dyDescent="0.25"/>
    <row r="442" ht="15" x14ac:dyDescent="0.25"/>
    <row r="443" ht="15" x14ac:dyDescent="0.25"/>
    <row r="444" ht="15" x14ac:dyDescent="0.25"/>
    <row r="445" ht="15" x14ac:dyDescent="0.25"/>
    <row r="446" ht="15" x14ac:dyDescent="0.25"/>
    <row r="447" ht="15" x14ac:dyDescent="0.25"/>
    <row r="448" ht="15" x14ac:dyDescent="0.25"/>
    <row r="449" ht="15" x14ac:dyDescent="0.25"/>
    <row r="450" ht="15" x14ac:dyDescent="0.25"/>
    <row r="451" ht="15" x14ac:dyDescent="0.25"/>
    <row r="452" ht="15" x14ac:dyDescent="0.25"/>
    <row r="453" ht="15" x14ac:dyDescent="0.25"/>
    <row r="454" ht="15" x14ac:dyDescent="0.25"/>
    <row r="455" ht="15" x14ac:dyDescent="0.25"/>
    <row r="456" ht="15" x14ac:dyDescent="0.25"/>
    <row r="457" ht="15" x14ac:dyDescent="0.25"/>
    <row r="458" ht="15" x14ac:dyDescent="0.25"/>
    <row r="459" ht="15" x14ac:dyDescent="0.25"/>
    <row r="460" ht="15" x14ac:dyDescent="0.25"/>
    <row r="461" ht="15" x14ac:dyDescent="0.25"/>
    <row r="462" ht="15" x14ac:dyDescent="0.25"/>
    <row r="463" ht="15" x14ac:dyDescent="0.25"/>
    <row r="464" ht="15" x14ac:dyDescent="0.25"/>
    <row r="465" ht="15" x14ac:dyDescent="0.25"/>
    <row r="466" ht="15" x14ac:dyDescent="0.25"/>
    <row r="467" ht="15" x14ac:dyDescent="0.25"/>
    <row r="468" ht="15" x14ac:dyDescent="0.25"/>
    <row r="469" ht="15" x14ac:dyDescent="0.25"/>
    <row r="470" ht="15" x14ac:dyDescent="0.25"/>
    <row r="471" ht="15" x14ac:dyDescent="0.25"/>
    <row r="472" ht="15" x14ac:dyDescent="0.25"/>
    <row r="473" ht="15" x14ac:dyDescent="0.25"/>
    <row r="474" ht="15" x14ac:dyDescent="0.25"/>
    <row r="475" ht="15" x14ac:dyDescent="0.25"/>
    <row r="476" ht="15" x14ac:dyDescent="0.25"/>
    <row r="477" ht="15" x14ac:dyDescent="0.25"/>
    <row r="478" ht="15" x14ac:dyDescent="0.25"/>
    <row r="479" ht="15" x14ac:dyDescent="0.25"/>
    <row r="480" ht="15" x14ac:dyDescent="0.25"/>
    <row r="481" ht="15" x14ac:dyDescent="0.25"/>
    <row r="482" ht="15" x14ac:dyDescent="0.25"/>
    <row r="483" ht="15" x14ac:dyDescent="0.25"/>
    <row r="484" ht="15" x14ac:dyDescent="0.25"/>
    <row r="485" ht="15" x14ac:dyDescent="0.25"/>
    <row r="486" ht="15" x14ac:dyDescent="0.25"/>
    <row r="487" ht="15" x14ac:dyDescent="0.25"/>
    <row r="488" ht="15" x14ac:dyDescent="0.25"/>
    <row r="489" ht="15" x14ac:dyDescent="0.25"/>
    <row r="490" ht="15" x14ac:dyDescent="0.25"/>
    <row r="491" ht="15" x14ac:dyDescent="0.25"/>
    <row r="492" ht="15" x14ac:dyDescent="0.25"/>
    <row r="493" ht="15" x14ac:dyDescent="0.25"/>
    <row r="494" ht="15" x14ac:dyDescent="0.25"/>
    <row r="495" ht="15" x14ac:dyDescent="0.25"/>
    <row r="496" ht="15" x14ac:dyDescent="0.25"/>
    <row r="497" ht="15" x14ac:dyDescent="0.25"/>
    <row r="498" ht="15" x14ac:dyDescent="0.25"/>
    <row r="499" ht="15" x14ac:dyDescent="0.25"/>
    <row r="500" ht="15" x14ac:dyDescent="0.25"/>
    <row r="501" ht="15" x14ac:dyDescent="0.25"/>
    <row r="502" ht="15" x14ac:dyDescent="0.25"/>
    <row r="503" ht="15" x14ac:dyDescent="0.25"/>
    <row r="504" ht="15" x14ac:dyDescent="0.25"/>
    <row r="505" ht="15" x14ac:dyDescent="0.25"/>
    <row r="506" ht="15" x14ac:dyDescent="0.25"/>
    <row r="507" ht="15" x14ac:dyDescent="0.25"/>
    <row r="508" ht="15" x14ac:dyDescent="0.25"/>
    <row r="509" ht="15" x14ac:dyDescent="0.25"/>
    <row r="510" ht="15" x14ac:dyDescent="0.25"/>
    <row r="511" ht="15" x14ac:dyDescent="0.25"/>
    <row r="512" ht="15" x14ac:dyDescent="0.25"/>
    <row r="513" ht="15" x14ac:dyDescent="0.25"/>
    <row r="514" ht="15" x14ac:dyDescent="0.25"/>
    <row r="515" ht="15" x14ac:dyDescent="0.25"/>
    <row r="516" ht="15" x14ac:dyDescent="0.25"/>
    <row r="517" ht="15" x14ac:dyDescent="0.25"/>
    <row r="518" ht="15" x14ac:dyDescent="0.25"/>
    <row r="519" ht="15" x14ac:dyDescent="0.25"/>
    <row r="520" ht="15" x14ac:dyDescent="0.25"/>
    <row r="521" ht="15" x14ac:dyDescent="0.25"/>
    <row r="522" ht="15" x14ac:dyDescent="0.25"/>
    <row r="523" ht="15" x14ac:dyDescent="0.25"/>
    <row r="524" ht="15" x14ac:dyDescent="0.25"/>
    <row r="525" ht="15" x14ac:dyDescent="0.25"/>
    <row r="526" ht="15" x14ac:dyDescent="0.25"/>
    <row r="527" ht="15" x14ac:dyDescent="0.25"/>
    <row r="528" ht="15" x14ac:dyDescent="0.25"/>
    <row r="529" ht="15" x14ac:dyDescent="0.25"/>
    <row r="530" ht="15" x14ac:dyDescent="0.25"/>
    <row r="531" ht="15" x14ac:dyDescent="0.25"/>
    <row r="532" ht="15" x14ac:dyDescent="0.25"/>
    <row r="533" ht="15" x14ac:dyDescent="0.25"/>
    <row r="534" ht="15" x14ac:dyDescent="0.25"/>
    <row r="535" ht="15" x14ac:dyDescent="0.25"/>
    <row r="536" ht="15" x14ac:dyDescent="0.25"/>
    <row r="537" ht="15" x14ac:dyDescent="0.25"/>
    <row r="538" ht="15" x14ac:dyDescent="0.25"/>
    <row r="539" ht="15" x14ac:dyDescent="0.25"/>
    <row r="540" ht="15" x14ac:dyDescent="0.25"/>
    <row r="541" ht="15" x14ac:dyDescent="0.25"/>
    <row r="542" ht="15" x14ac:dyDescent="0.25"/>
    <row r="543" ht="15" x14ac:dyDescent="0.25"/>
    <row r="544" ht="15" x14ac:dyDescent="0.25"/>
    <row r="545" ht="15" x14ac:dyDescent="0.25"/>
    <row r="546" ht="15" x14ac:dyDescent="0.25"/>
    <row r="547" ht="15" x14ac:dyDescent="0.25"/>
    <row r="548" ht="15" x14ac:dyDescent="0.25"/>
    <row r="549" ht="15" x14ac:dyDescent="0.25"/>
    <row r="550" ht="15" x14ac:dyDescent="0.25"/>
    <row r="551" ht="15" x14ac:dyDescent="0.25"/>
    <row r="552" ht="15" x14ac:dyDescent="0.25"/>
    <row r="553" ht="15" x14ac:dyDescent="0.25"/>
    <row r="554" ht="15" x14ac:dyDescent="0.25"/>
    <row r="555" ht="15" x14ac:dyDescent="0.25"/>
    <row r="556" ht="15" x14ac:dyDescent="0.25"/>
    <row r="557" ht="15" x14ac:dyDescent="0.25"/>
    <row r="558" ht="15" x14ac:dyDescent="0.25"/>
    <row r="559" ht="15" x14ac:dyDescent="0.25"/>
    <row r="560" ht="15" x14ac:dyDescent="0.25"/>
    <row r="561" ht="15" x14ac:dyDescent="0.25"/>
    <row r="562" ht="15" x14ac:dyDescent="0.25"/>
    <row r="563" ht="15" x14ac:dyDescent="0.25"/>
    <row r="564" ht="15" x14ac:dyDescent="0.25"/>
    <row r="565" ht="15" x14ac:dyDescent="0.25"/>
    <row r="566" ht="15" x14ac:dyDescent="0.25"/>
    <row r="567" ht="15" x14ac:dyDescent="0.25"/>
    <row r="568" ht="15" x14ac:dyDescent="0.25"/>
    <row r="569" ht="15" x14ac:dyDescent="0.25"/>
    <row r="570" ht="15" x14ac:dyDescent="0.25"/>
    <row r="571" ht="15" x14ac:dyDescent="0.25"/>
    <row r="572" ht="15" x14ac:dyDescent="0.25"/>
    <row r="573" ht="15" x14ac:dyDescent="0.25"/>
    <row r="574" ht="15" x14ac:dyDescent="0.25"/>
    <row r="575" ht="15" x14ac:dyDescent="0.25"/>
    <row r="576" ht="15" x14ac:dyDescent="0.25"/>
    <row r="577" ht="15" x14ac:dyDescent="0.25"/>
    <row r="578" ht="15" x14ac:dyDescent="0.25"/>
    <row r="579" ht="15" x14ac:dyDescent="0.25"/>
    <row r="580" ht="15" x14ac:dyDescent="0.25"/>
    <row r="581" ht="15" x14ac:dyDescent="0.25"/>
    <row r="582" ht="15" x14ac:dyDescent="0.25"/>
    <row r="583" ht="15" x14ac:dyDescent="0.25"/>
    <row r="584" ht="15" x14ac:dyDescent="0.25"/>
    <row r="585" ht="15" x14ac:dyDescent="0.25"/>
    <row r="586" ht="15" x14ac:dyDescent="0.25"/>
    <row r="587" ht="15" x14ac:dyDescent="0.25"/>
    <row r="588" ht="15" x14ac:dyDescent="0.25"/>
    <row r="589" ht="15" x14ac:dyDescent="0.25"/>
    <row r="590" ht="15" x14ac:dyDescent="0.25"/>
    <row r="591" ht="15" x14ac:dyDescent="0.25"/>
    <row r="592" ht="15" x14ac:dyDescent="0.25"/>
    <row r="593" ht="15" x14ac:dyDescent="0.25"/>
    <row r="594" ht="15" x14ac:dyDescent="0.25"/>
    <row r="595" ht="15" x14ac:dyDescent="0.25"/>
    <row r="596" ht="15" x14ac:dyDescent="0.25"/>
    <row r="597" ht="15" x14ac:dyDescent="0.25"/>
    <row r="598" ht="15" x14ac:dyDescent="0.25"/>
    <row r="599" ht="15" x14ac:dyDescent="0.25"/>
    <row r="600" ht="15" x14ac:dyDescent="0.25"/>
    <row r="601" ht="15" x14ac:dyDescent="0.25"/>
    <row r="602" ht="15" x14ac:dyDescent="0.25"/>
    <row r="603" ht="15" x14ac:dyDescent="0.25"/>
    <row r="604" ht="15" x14ac:dyDescent="0.25"/>
    <row r="605" ht="15" x14ac:dyDescent="0.25"/>
    <row r="606" ht="15" x14ac:dyDescent="0.25"/>
    <row r="607" ht="15" x14ac:dyDescent="0.25"/>
    <row r="608" ht="15" x14ac:dyDescent="0.25"/>
    <row r="609" ht="15" x14ac:dyDescent="0.25"/>
    <row r="610" ht="15" x14ac:dyDescent="0.25"/>
    <row r="611" ht="15" x14ac:dyDescent="0.25"/>
    <row r="612" ht="15" x14ac:dyDescent="0.25"/>
    <row r="613" ht="15" x14ac:dyDescent="0.25"/>
    <row r="614" ht="15" x14ac:dyDescent="0.25"/>
    <row r="615" ht="15" x14ac:dyDescent="0.25"/>
    <row r="616" ht="15" x14ac:dyDescent="0.25"/>
    <row r="617" ht="15" x14ac:dyDescent="0.25"/>
    <row r="618" ht="15" x14ac:dyDescent="0.25"/>
    <row r="619" ht="15" x14ac:dyDescent="0.25"/>
    <row r="620" ht="15" x14ac:dyDescent="0.25"/>
    <row r="621" ht="15" x14ac:dyDescent="0.25"/>
    <row r="622" ht="15" x14ac:dyDescent="0.25"/>
    <row r="623" ht="15" x14ac:dyDescent="0.25"/>
    <row r="624" ht="15" x14ac:dyDescent="0.25"/>
    <row r="625" ht="15" x14ac:dyDescent="0.25"/>
    <row r="626" ht="15" x14ac:dyDescent="0.25"/>
    <row r="627" ht="15" x14ac:dyDescent="0.25"/>
    <row r="628" ht="15" x14ac:dyDescent="0.25"/>
    <row r="629" ht="15" x14ac:dyDescent="0.25"/>
    <row r="630" ht="15" x14ac:dyDescent="0.25"/>
    <row r="631" ht="15" x14ac:dyDescent="0.25"/>
    <row r="632" ht="15" x14ac:dyDescent="0.25"/>
    <row r="633" ht="15" x14ac:dyDescent="0.25"/>
    <row r="634" ht="15" x14ac:dyDescent="0.25"/>
    <row r="635" ht="15" x14ac:dyDescent="0.25"/>
    <row r="636" ht="15" x14ac:dyDescent="0.25"/>
    <row r="637" ht="15" x14ac:dyDescent="0.25"/>
    <row r="638" ht="15" x14ac:dyDescent="0.25"/>
    <row r="639" ht="15" x14ac:dyDescent="0.25"/>
    <row r="640" ht="15" x14ac:dyDescent="0.25"/>
    <row r="641" ht="15" x14ac:dyDescent="0.25"/>
    <row r="642" ht="15" x14ac:dyDescent="0.25"/>
    <row r="643" ht="15" x14ac:dyDescent="0.25"/>
    <row r="644" ht="15" x14ac:dyDescent="0.25"/>
    <row r="645" ht="15" x14ac:dyDescent="0.25"/>
    <row r="646" ht="15" x14ac:dyDescent="0.25"/>
    <row r="647" ht="15" x14ac:dyDescent="0.25"/>
    <row r="648" ht="15" x14ac:dyDescent="0.25"/>
    <row r="649" ht="15" x14ac:dyDescent="0.25"/>
    <row r="650" ht="15" x14ac:dyDescent="0.25"/>
    <row r="651" ht="15" x14ac:dyDescent="0.25"/>
    <row r="652" ht="15" x14ac:dyDescent="0.25"/>
    <row r="653" ht="15" x14ac:dyDescent="0.25"/>
    <row r="654" ht="15" x14ac:dyDescent="0.25"/>
    <row r="655" ht="15" x14ac:dyDescent="0.25"/>
    <row r="656" ht="15" x14ac:dyDescent="0.25"/>
    <row r="657" ht="15" x14ac:dyDescent="0.25"/>
    <row r="658" ht="15" x14ac:dyDescent="0.25"/>
    <row r="659" ht="15" x14ac:dyDescent="0.25"/>
    <row r="660" ht="15" x14ac:dyDescent="0.25"/>
    <row r="661" ht="15" x14ac:dyDescent="0.25"/>
    <row r="662" ht="15" x14ac:dyDescent="0.25"/>
    <row r="663" ht="15" x14ac:dyDescent="0.25"/>
    <row r="664" ht="15" x14ac:dyDescent="0.25"/>
    <row r="665" ht="15" x14ac:dyDescent="0.25"/>
    <row r="666" ht="15" x14ac:dyDescent="0.25"/>
    <row r="667" ht="15" x14ac:dyDescent="0.25"/>
    <row r="668" ht="15" x14ac:dyDescent="0.25"/>
    <row r="669" ht="15" x14ac:dyDescent="0.25"/>
    <row r="670" ht="15" x14ac:dyDescent="0.25"/>
    <row r="671" ht="15" x14ac:dyDescent="0.25"/>
    <row r="672" ht="15" x14ac:dyDescent="0.25"/>
    <row r="673" ht="15" x14ac:dyDescent="0.25"/>
    <row r="674" ht="15" x14ac:dyDescent="0.25"/>
    <row r="675" ht="15" x14ac:dyDescent="0.25"/>
    <row r="676" ht="15" x14ac:dyDescent="0.25"/>
    <row r="677" ht="15" x14ac:dyDescent="0.25"/>
    <row r="678" ht="15" x14ac:dyDescent="0.25"/>
    <row r="679" ht="15" x14ac:dyDescent="0.25"/>
    <row r="680" ht="15" x14ac:dyDescent="0.25"/>
    <row r="681" ht="15" x14ac:dyDescent="0.25"/>
    <row r="682" ht="15" x14ac:dyDescent="0.25"/>
    <row r="683" ht="15" x14ac:dyDescent="0.25"/>
    <row r="684" ht="15" x14ac:dyDescent="0.25"/>
    <row r="685" ht="15" x14ac:dyDescent="0.25"/>
    <row r="686" ht="15" x14ac:dyDescent="0.25"/>
    <row r="687" ht="15" x14ac:dyDescent="0.25"/>
    <row r="688" ht="15" x14ac:dyDescent="0.25"/>
    <row r="689" ht="15" x14ac:dyDescent="0.25"/>
    <row r="690" ht="15" x14ac:dyDescent="0.25"/>
    <row r="691" ht="15" x14ac:dyDescent="0.25"/>
    <row r="692" ht="15" x14ac:dyDescent="0.25"/>
    <row r="693" ht="15" x14ac:dyDescent="0.25"/>
    <row r="694" ht="15" x14ac:dyDescent="0.25"/>
    <row r="695" ht="15" x14ac:dyDescent="0.25"/>
    <row r="696" ht="15" x14ac:dyDescent="0.25"/>
    <row r="697" ht="15" x14ac:dyDescent="0.25"/>
    <row r="698" ht="15" x14ac:dyDescent="0.25"/>
    <row r="699" ht="15" x14ac:dyDescent="0.25"/>
    <row r="700" ht="15" x14ac:dyDescent="0.25"/>
    <row r="701" ht="15" x14ac:dyDescent="0.25"/>
    <row r="702" ht="15" x14ac:dyDescent="0.25"/>
    <row r="703" ht="15" x14ac:dyDescent="0.25"/>
    <row r="704" ht="15" x14ac:dyDescent="0.25"/>
    <row r="705" ht="15" x14ac:dyDescent="0.25"/>
    <row r="706" ht="15" x14ac:dyDescent="0.25"/>
    <row r="707" ht="15" x14ac:dyDescent="0.25"/>
    <row r="708" ht="15" x14ac:dyDescent="0.25"/>
    <row r="709" ht="15" x14ac:dyDescent="0.25"/>
    <row r="710" ht="15" x14ac:dyDescent="0.25"/>
    <row r="711" ht="15" x14ac:dyDescent="0.25"/>
    <row r="712" ht="15" x14ac:dyDescent="0.25"/>
    <row r="713" ht="15" x14ac:dyDescent="0.25"/>
    <row r="714" ht="15" x14ac:dyDescent="0.25"/>
    <row r="715" ht="15" x14ac:dyDescent="0.25"/>
    <row r="716" ht="15" x14ac:dyDescent="0.25"/>
    <row r="717" ht="15" x14ac:dyDescent="0.25"/>
    <row r="718" ht="15" x14ac:dyDescent="0.25"/>
    <row r="719" ht="15" x14ac:dyDescent="0.25"/>
    <row r="720" ht="15" x14ac:dyDescent="0.25"/>
    <row r="721" ht="15" x14ac:dyDescent="0.25"/>
    <row r="722" ht="15" x14ac:dyDescent="0.25"/>
    <row r="723" ht="15" x14ac:dyDescent="0.25"/>
    <row r="724" ht="15" x14ac:dyDescent="0.25"/>
    <row r="725" ht="15" x14ac:dyDescent="0.25"/>
    <row r="726" ht="15" x14ac:dyDescent="0.25"/>
    <row r="727" ht="15" x14ac:dyDescent="0.25"/>
    <row r="728" ht="15" x14ac:dyDescent="0.25"/>
    <row r="729" ht="15" x14ac:dyDescent="0.25"/>
    <row r="730" ht="15" x14ac:dyDescent="0.25"/>
    <row r="731" ht="15" x14ac:dyDescent="0.25"/>
    <row r="732" ht="15" x14ac:dyDescent="0.25"/>
    <row r="733" ht="15" x14ac:dyDescent="0.25"/>
    <row r="734" ht="15" x14ac:dyDescent="0.25"/>
    <row r="735" ht="15" x14ac:dyDescent="0.25"/>
    <row r="736" ht="15" x14ac:dyDescent="0.25"/>
    <row r="737" ht="15" x14ac:dyDescent="0.25"/>
    <row r="738" ht="15" x14ac:dyDescent="0.25"/>
    <row r="739" ht="15" x14ac:dyDescent="0.25"/>
    <row r="740" ht="15" x14ac:dyDescent="0.25"/>
    <row r="741" ht="15" x14ac:dyDescent="0.25"/>
    <row r="742" ht="15" x14ac:dyDescent="0.25"/>
    <row r="743" ht="15" x14ac:dyDescent="0.25"/>
    <row r="744" ht="15" x14ac:dyDescent="0.25"/>
    <row r="745" ht="15" x14ac:dyDescent="0.25"/>
    <row r="746" ht="15" x14ac:dyDescent="0.25"/>
    <row r="747" ht="15" x14ac:dyDescent="0.25"/>
    <row r="748" ht="15" x14ac:dyDescent="0.25"/>
    <row r="749" ht="15" x14ac:dyDescent="0.25"/>
    <row r="750" ht="15" x14ac:dyDescent="0.25"/>
    <row r="751" ht="15" x14ac:dyDescent="0.25"/>
    <row r="752" ht="15" x14ac:dyDescent="0.25"/>
    <row r="753" ht="15" x14ac:dyDescent="0.25"/>
    <row r="754" ht="15" x14ac:dyDescent="0.25"/>
    <row r="755" ht="15" x14ac:dyDescent="0.25"/>
    <row r="756" ht="15" x14ac:dyDescent="0.25"/>
    <row r="757" ht="15" x14ac:dyDescent="0.25"/>
    <row r="758" ht="15" x14ac:dyDescent="0.25"/>
    <row r="759" ht="15" x14ac:dyDescent="0.25"/>
    <row r="760" ht="15" x14ac:dyDescent="0.25"/>
    <row r="761" ht="15" x14ac:dyDescent="0.25"/>
    <row r="762" ht="15" x14ac:dyDescent="0.25"/>
    <row r="763" ht="15" x14ac:dyDescent="0.25"/>
    <row r="764" ht="15" x14ac:dyDescent="0.25"/>
    <row r="765" ht="15" x14ac:dyDescent="0.25"/>
    <row r="766" ht="15" x14ac:dyDescent="0.25"/>
    <row r="767" ht="15" x14ac:dyDescent="0.25"/>
    <row r="768" ht="15" x14ac:dyDescent="0.25"/>
    <row r="769" ht="15" x14ac:dyDescent="0.25"/>
    <row r="770" ht="15" x14ac:dyDescent="0.25"/>
    <row r="771" ht="15" x14ac:dyDescent="0.25"/>
    <row r="772" ht="15" x14ac:dyDescent="0.25"/>
    <row r="773" ht="15" x14ac:dyDescent="0.25"/>
    <row r="774" ht="15" x14ac:dyDescent="0.25"/>
    <row r="775" ht="15" x14ac:dyDescent="0.25"/>
    <row r="776" ht="15" x14ac:dyDescent="0.25"/>
    <row r="777" ht="15" x14ac:dyDescent="0.25"/>
    <row r="778" ht="15" x14ac:dyDescent="0.25"/>
    <row r="779" ht="15" x14ac:dyDescent="0.25"/>
    <row r="780" ht="15" x14ac:dyDescent="0.25"/>
    <row r="781" ht="15" x14ac:dyDescent="0.25"/>
    <row r="782" ht="15" x14ac:dyDescent="0.25"/>
    <row r="783" ht="15" x14ac:dyDescent="0.25"/>
    <row r="784" ht="15" x14ac:dyDescent="0.25"/>
    <row r="785" ht="15" x14ac:dyDescent="0.25"/>
    <row r="786" ht="15" x14ac:dyDescent="0.25"/>
    <row r="787" ht="15" x14ac:dyDescent="0.25"/>
    <row r="788" ht="15" x14ac:dyDescent="0.25"/>
    <row r="789" ht="15" x14ac:dyDescent="0.25"/>
    <row r="790" ht="15" x14ac:dyDescent="0.25"/>
    <row r="791" ht="15" x14ac:dyDescent="0.25"/>
    <row r="792" ht="15" x14ac:dyDescent="0.25"/>
    <row r="793" ht="15" x14ac:dyDescent="0.25"/>
    <row r="794" ht="15" x14ac:dyDescent="0.25"/>
    <row r="795" ht="15" x14ac:dyDescent="0.25"/>
    <row r="796" ht="15" x14ac:dyDescent="0.25"/>
    <row r="797" ht="15" x14ac:dyDescent="0.25"/>
    <row r="798" ht="15" x14ac:dyDescent="0.25"/>
    <row r="799" ht="15" x14ac:dyDescent="0.25"/>
    <row r="800" ht="15" x14ac:dyDescent="0.25"/>
    <row r="801" ht="15" x14ac:dyDescent="0.25"/>
    <row r="802" ht="15" x14ac:dyDescent="0.25"/>
    <row r="803" ht="15" x14ac:dyDescent="0.25"/>
    <row r="804" ht="15" x14ac:dyDescent="0.25"/>
    <row r="805" ht="15" x14ac:dyDescent="0.25"/>
    <row r="806" ht="15" x14ac:dyDescent="0.25"/>
    <row r="807" ht="15" x14ac:dyDescent="0.25"/>
    <row r="808" ht="15" x14ac:dyDescent="0.25"/>
    <row r="809" ht="15" x14ac:dyDescent="0.25"/>
    <row r="810" ht="15" x14ac:dyDescent="0.25"/>
    <row r="811" ht="15" x14ac:dyDescent="0.25"/>
    <row r="812" ht="15" x14ac:dyDescent="0.25"/>
    <row r="813" ht="15" x14ac:dyDescent="0.25"/>
    <row r="814" ht="15" x14ac:dyDescent="0.25"/>
    <row r="815" ht="15" x14ac:dyDescent="0.25"/>
    <row r="816" ht="15" x14ac:dyDescent="0.25"/>
    <row r="817" ht="15" x14ac:dyDescent="0.25"/>
    <row r="818" ht="15" x14ac:dyDescent="0.25"/>
    <row r="819" ht="15" x14ac:dyDescent="0.25"/>
    <row r="820" ht="15" x14ac:dyDescent="0.25"/>
    <row r="821" ht="15" x14ac:dyDescent="0.25"/>
    <row r="822" ht="15" x14ac:dyDescent="0.25"/>
    <row r="823" ht="15" x14ac:dyDescent="0.25"/>
    <row r="824" ht="15" x14ac:dyDescent="0.25"/>
    <row r="825" ht="15" x14ac:dyDescent="0.25"/>
    <row r="826" ht="15" x14ac:dyDescent="0.25"/>
    <row r="827" ht="15" x14ac:dyDescent="0.25"/>
    <row r="828" ht="15" x14ac:dyDescent="0.25"/>
    <row r="829" ht="15" x14ac:dyDescent="0.25"/>
    <row r="830" ht="15" x14ac:dyDescent="0.25"/>
    <row r="831" ht="15" x14ac:dyDescent="0.25"/>
    <row r="832" ht="15" x14ac:dyDescent="0.25"/>
    <row r="833" ht="15" x14ac:dyDescent="0.25"/>
    <row r="834" ht="15" x14ac:dyDescent="0.25"/>
    <row r="835" ht="15" x14ac:dyDescent="0.25"/>
    <row r="836" ht="15" x14ac:dyDescent="0.25"/>
    <row r="837" ht="15" x14ac:dyDescent="0.25"/>
    <row r="838" ht="15" x14ac:dyDescent="0.25"/>
    <row r="839" ht="15" x14ac:dyDescent="0.25"/>
    <row r="840" ht="15" x14ac:dyDescent="0.25"/>
    <row r="841" ht="15" x14ac:dyDescent="0.25"/>
    <row r="842" ht="15" x14ac:dyDescent="0.25"/>
    <row r="843" ht="15" x14ac:dyDescent="0.25"/>
    <row r="844" ht="15" x14ac:dyDescent="0.25"/>
    <row r="845" ht="15" x14ac:dyDescent="0.25"/>
    <row r="846" ht="15" x14ac:dyDescent="0.25"/>
    <row r="847" ht="15" x14ac:dyDescent="0.25"/>
    <row r="848" ht="15" x14ac:dyDescent="0.25"/>
    <row r="849" ht="15" x14ac:dyDescent="0.25"/>
    <row r="850" ht="15" x14ac:dyDescent="0.25"/>
    <row r="851" ht="15" x14ac:dyDescent="0.25"/>
    <row r="852" ht="15" x14ac:dyDescent="0.25"/>
    <row r="853" ht="15" x14ac:dyDescent="0.25"/>
    <row r="854" ht="15" x14ac:dyDescent="0.25"/>
    <row r="855" ht="15" x14ac:dyDescent="0.25"/>
    <row r="856" ht="15" x14ac:dyDescent="0.25"/>
    <row r="857" ht="15" x14ac:dyDescent="0.25"/>
    <row r="858" ht="15" x14ac:dyDescent="0.25"/>
    <row r="859" ht="15" x14ac:dyDescent="0.25"/>
    <row r="860" ht="15" x14ac:dyDescent="0.25"/>
    <row r="861" ht="15" x14ac:dyDescent="0.25"/>
    <row r="862" ht="15" x14ac:dyDescent="0.25"/>
    <row r="863" ht="15" x14ac:dyDescent="0.25"/>
    <row r="864" ht="15" x14ac:dyDescent="0.25"/>
    <row r="865" ht="15" x14ac:dyDescent="0.25"/>
    <row r="866" ht="15" x14ac:dyDescent="0.25"/>
    <row r="867" ht="15" x14ac:dyDescent="0.25"/>
    <row r="868" ht="15" x14ac:dyDescent="0.25"/>
    <row r="869" ht="15" x14ac:dyDescent="0.25"/>
    <row r="870" ht="15" x14ac:dyDescent="0.25"/>
    <row r="871" ht="15" x14ac:dyDescent="0.25"/>
    <row r="872" ht="15" x14ac:dyDescent="0.25"/>
    <row r="873" ht="15" x14ac:dyDescent="0.25"/>
    <row r="874" ht="15" x14ac:dyDescent="0.25"/>
    <row r="875" ht="15" x14ac:dyDescent="0.25"/>
    <row r="876" ht="15" x14ac:dyDescent="0.25"/>
    <row r="877" ht="15" x14ac:dyDescent="0.25"/>
    <row r="878" ht="15" x14ac:dyDescent="0.25"/>
    <row r="879" ht="15" x14ac:dyDescent="0.25"/>
    <row r="880" ht="15" x14ac:dyDescent="0.25"/>
    <row r="881" ht="15" x14ac:dyDescent="0.25"/>
    <row r="882" ht="15" x14ac:dyDescent="0.25"/>
    <row r="883" ht="15" x14ac:dyDescent="0.25"/>
    <row r="884" ht="15" x14ac:dyDescent="0.25"/>
    <row r="885" ht="15" x14ac:dyDescent="0.25"/>
    <row r="886" ht="15" x14ac:dyDescent="0.25"/>
    <row r="887" ht="15" x14ac:dyDescent="0.25"/>
    <row r="888" ht="15" x14ac:dyDescent="0.25"/>
    <row r="889" ht="15" x14ac:dyDescent="0.25"/>
    <row r="890" ht="15" x14ac:dyDescent="0.25"/>
    <row r="891" ht="15" x14ac:dyDescent="0.25"/>
    <row r="892" ht="15" x14ac:dyDescent="0.25"/>
    <row r="893" ht="15" x14ac:dyDescent="0.25"/>
    <row r="894" ht="15" x14ac:dyDescent="0.25"/>
    <row r="895" ht="15" x14ac:dyDescent="0.25"/>
    <row r="896" ht="15" x14ac:dyDescent="0.25"/>
    <row r="897" ht="15" x14ac:dyDescent="0.25"/>
    <row r="898" ht="15" x14ac:dyDescent="0.25"/>
    <row r="899" ht="15" x14ac:dyDescent="0.25"/>
    <row r="900" ht="15" x14ac:dyDescent="0.25"/>
    <row r="901" ht="15" x14ac:dyDescent="0.25"/>
    <row r="902" ht="15" x14ac:dyDescent="0.25"/>
    <row r="903" ht="15" x14ac:dyDescent="0.25"/>
    <row r="904" ht="15" x14ac:dyDescent="0.25"/>
    <row r="905" ht="15" x14ac:dyDescent="0.25"/>
    <row r="906" ht="15" x14ac:dyDescent="0.25"/>
    <row r="907" ht="15" x14ac:dyDescent="0.25"/>
    <row r="908" ht="15" x14ac:dyDescent="0.25"/>
    <row r="909" ht="15" x14ac:dyDescent="0.25"/>
    <row r="910" ht="15" x14ac:dyDescent="0.25"/>
    <row r="911" ht="15" x14ac:dyDescent="0.25"/>
    <row r="912" ht="15" x14ac:dyDescent="0.25"/>
    <row r="913" ht="15" x14ac:dyDescent="0.25"/>
    <row r="914" ht="15" x14ac:dyDescent="0.25"/>
    <row r="915" ht="15" x14ac:dyDescent="0.25"/>
    <row r="916" ht="15" x14ac:dyDescent="0.25"/>
    <row r="917" ht="15" x14ac:dyDescent="0.25"/>
    <row r="918" ht="15" x14ac:dyDescent="0.25"/>
    <row r="919" ht="15" x14ac:dyDescent="0.25"/>
    <row r="920" ht="15" x14ac:dyDescent="0.25"/>
    <row r="921" ht="15" x14ac:dyDescent="0.25"/>
    <row r="922" ht="15" x14ac:dyDescent="0.25"/>
    <row r="923" ht="15" x14ac:dyDescent="0.25"/>
    <row r="924" ht="15" x14ac:dyDescent="0.25"/>
    <row r="925" ht="15" x14ac:dyDescent="0.25"/>
    <row r="926" ht="15" x14ac:dyDescent="0.25"/>
    <row r="927" ht="15" x14ac:dyDescent="0.25"/>
    <row r="928" ht="15" x14ac:dyDescent="0.25"/>
    <row r="929" ht="15" x14ac:dyDescent="0.25"/>
    <row r="930" ht="15" x14ac:dyDescent="0.25"/>
    <row r="931" ht="15" x14ac:dyDescent="0.25"/>
    <row r="932" ht="15" x14ac:dyDescent="0.25"/>
    <row r="933" ht="15" x14ac:dyDescent="0.25"/>
    <row r="934" ht="15" x14ac:dyDescent="0.25"/>
    <row r="935" ht="15" x14ac:dyDescent="0.25"/>
    <row r="936" ht="15" x14ac:dyDescent="0.25"/>
    <row r="937" ht="15" x14ac:dyDescent="0.25"/>
    <row r="938" ht="15" x14ac:dyDescent="0.25"/>
    <row r="939" ht="15" x14ac:dyDescent="0.25"/>
    <row r="940" ht="15" x14ac:dyDescent="0.25"/>
    <row r="941" ht="15" x14ac:dyDescent="0.25"/>
    <row r="942" ht="15" x14ac:dyDescent="0.25"/>
    <row r="943" ht="15" x14ac:dyDescent="0.25"/>
    <row r="944" ht="15" x14ac:dyDescent="0.25"/>
    <row r="945" ht="15" x14ac:dyDescent="0.25"/>
    <row r="946" ht="15" x14ac:dyDescent="0.25"/>
    <row r="947" ht="15" x14ac:dyDescent="0.25"/>
    <row r="948" ht="15" x14ac:dyDescent="0.25"/>
    <row r="949" ht="15" x14ac:dyDescent="0.25"/>
    <row r="950" ht="15" x14ac:dyDescent="0.25"/>
    <row r="951" ht="15" x14ac:dyDescent="0.25"/>
    <row r="952" ht="15" x14ac:dyDescent="0.25"/>
    <row r="953" ht="15" x14ac:dyDescent="0.25"/>
    <row r="954" ht="15" x14ac:dyDescent="0.25"/>
    <row r="955" ht="15" x14ac:dyDescent="0.25"/>
    <row r="956" ht="15" x14ac:dyDescent="0.25"/>
    <row r="957" ht="15" x14ac:dyDescent="0.25"/>
    <row r="958" ht="15" x14ac:dyDescent="0.25"/>
    <row r="959" ht="15" x14ac:dyDescent="0.25"/>
    <row r="960" ht="15" x14ac:dyDescent="0.25"/>
    <row r="961" ht="15" x14ac:dyDescent="0.25"/>
    <row r="962" ht="15" x14ac:dyDescent="0.25"/>
    <row r="963" ht="15" x14ac:dyDescent="0.25"/>
    <row r="964" ht="15" x14ac:dyDescent="0.25"/>
    <row r="965" ht="15" x14ac:dyDescent="0.25"/>
    <row r="966" ht="15" x14ac:dyDescent="0.25"/>
    <row r="967" ht="15" x14ac:dyDescent="0.25"/>
    <row r="968" ht="15" x14ac:dyDescent="0.25"/>
    <row r="969" ht="15" x14ac:dyDescent="0.25"/>
    <row r="970" ht="15" x14ac:dyDescent="0.25"/>
    <row r="971" ht="15" x14ac:dyDescent="0.25"/>
    <row r="972" ht="15" x14ac:dyDescent="0.25"/>
    <row r="973" ht="15" x14ac:dyDescent="0.25"/>
    <row r="974" ht="15" x14ac:dyDescent="0.25"/>
    <row r="975" ht="15" x14ac:dyDescent="0.25"/>
    <row r="976" ht="15" x14ac:dyDescent="0.25"/>
    <row r="977" ht="15" x14ac:dyDescent="0.25"/>
    <row r="978" ht="15" x14ac:dyDescent="0.25"/>
    <row r="979" ht="15" x14ac:dyDescent="0.25"/>
    <row r="980" ht="15" x14ac:dyDescent="0.25"/>
    <row r="981" ht="15" x14ac:dyDescent="0.25"/>
    <row r="982" ht="15" x14ac:dyDescent="0.25"/>
    <row r="983" ht="15" x14ac:dyDescent="0.25"/>
    <row r="984" ht="15" x14ac:dyDescent="0.25"/>
    <row r="985" ht="15" x14ac:dyDescent="0.25"/>
    <row r="986" ht="15" x14ac:dyDescent="0.25"/>
    <row r="987" ht="15" x14ac:dyDescent="0.25"/>
    <row r="988" ht="15" x14ac:dyDescent="0.25"/>
    <row r="989" ht="15" x14ac:dyDescent="0.25"/>
    <row r="990" ht="15" x14ac:dyDescent="0.25"/>
    <row r="991" ht="15" x14ac:dyDescent="0.25"/>
    <row r="992" ht="15" x14ac:dyDescent="0.25"/>
    <row r="993" ht="15" x14ac:dyDescent="0.25"/>
    <row r="994" ht="15" x14ac:dyDescent="0.25"/>
    <row r="995" ht="15" x14ac:dyDescent="0.25"/>
    <row r="996" ht="15" x14ac:dyDescent="0.25"/>
    <row r="997" ht="15" x14ac:dyDescent="0.25"/>
    <row r="998" ht="15" x14ac:dyDescent="0.25"/>
    <row r="999" ht="15" x14ac:dyDescent="0.25"/>
    <row r="1000" ht="15" x14ac:dyDescent="0.25"/>
    <row r="1001" ht="15" x14ac:dyDescent="0.25"/>
    <row r="1002" ht="15" x14ac:dyDescent="0.25"/>
    <row r="1003" ht="15" x14ac:dyDescent="0.25"/>
    <row r="1004" ht="15" x14ac:dyDescent="0.25"/>
    <row r="1005" ht="15" x14ac:dyDescent="0.25"/>
    <row r="1006" ht="15" x14ac:dyDescent="0.25"/>
    <row r="1007" ht="15" x14ac:dyDescent="0.25"/>
    <row r="1008" ht="15" x14ac:dyDescent="0.25"/>
    <row r="1009" ht="15" x14ac:dyDescent="0.25"/>
    <row r="1010" ht="15" x14ac:dyDescent="0.25"/>
    <row r="1011" ht="15" x14ac:dyDescent="0.25"/>
    <row r="1012" ht="15" x14ac:dyDescent="0.25"/>
    <row r="1013" ht="15" x14ac:dyDescent="0.25"/>
    <row r="1014" ht="15" x14ac:dyDescent="0.25"/>
    <row r="1015" ht="15" x14ac:dyDescent="0.25"/>
    <row r="1016" ht="15" x14ac:dyDescent="0.25"/>
    <row r="1017" ht="15" x14ac:dyDescent="0.25"/>
    <row r="1018" ht="15" x14ac:dyDescent="0.25"/>
    <row r="1019" ht="15" x14ac:dyDescent="0.25"/>
    <row r="1020" ht="15" x14ac:dyDescent="0.25"/>
    <row r="1021" ht="15" x14ac:dyDescent="0.25"/>
    <row r="1022" ht="15" x14ac:dyDescent="0.25"/>
    <row r="1023" ht="15" x14ac:dyDescent="0.25"/>
    <row r="1024" ht="15" x14ac:dyDescent="0.25"/>
    <row r="1025" ht="15" x14ac:dyDescent="0.25"/>
    <row r="1026" ht="15" x14ac:dyDescent="0.25"/>
    <row r="1027" ht="15" x14ac:dyDescent="0.25"/>
    <row r="1028" ht="15" x14ac:dyDescent="0.25"/>
    <row r="1029" ht="15" x14ac:dyDescent="0.25"/>
    <row r="1030" ht="15" x14ac:dyDescent="0.25"/>
    <row r="1031" ht="15" x14ac:dyDescent="0.25"/>
    <row r="1032" ht="15" x14ac:dyDescent="0.25"/>
    <row r="1033" ht="15" x14ac:dyDescent="0.25"/>
    <row r="1034" ht="15" x14ac:dyDescent="0.25"/>
    <row r="1035" ht="15" x14ac:dyDescent="0.25"/>
    <row r="1036" ht="15" x14ac:dyDescent="0.25"/>
    <row r="1037" ht="15" x14ac:dyDescent="0.25"/>
    <row r="1038" ht="15" x14ac:dyDescent="0.25"/>
    <row r="1039" ht="15" x14ac:dyDescent="0.25"/>
    <row r="1040" ht="15" x14ac:dyDescent="0.25"/>
    <row r="1041" ht="15" x14ac:dyDescent="0.25"/>
    <row r="1042" ht="15" x14ac:dyDescent="0.25"/>
    <row r="1043" ht="15" x14ac:dyDescent="0.25"/>
    <row r="1044" ht="15" x14ac:dyDescent="0.25"/>
    <row r="1045" ht="15" x14ac:dyDescent="0.25"/>
    <row r="1046" ht="15" x14ac:dyDescent="0.25"/>
    <row r="1047" ht="15" x14ac:dyDescent="0.25"/>
    <row r="1048" ht="15" x14ac:dyDescent="0.25"/>
    <row r="1049" ht="15" x14ac:dyDescent="0.25"/>
    <row r="1050" ht="15" x14ac:dyDescent="0.25"/>
    <row r="1051" ht="15" x14ac:dyDescent="0.25"/>
    <row r="1052" ht="15" x14ac:dyDescent="0.25"/>
    <row r="1053" ht="15" x14ac:dyDescent="0.25"/>
    <row r="1054" ht="15" x14ac:dyDescent="0.25"/>
    <row r="1055" ht="15" x14ac:dyDescent="0.25"/>
    <row r="1056" ht="15" x14ac:dyDescent="0.25"/>
    <row r="1057" ht="15" x14ac:dyDescent="0.25"/>
    <row r="1058" ht="15" x14ac:dyDescent="0.25"/>
    <row r="1059" ht="15" x14ac:dyDescent="0.25"/>
    <row r="1060" ht="15" x14ac:dyDescent="0.25"/>
    <row r="1061" ht="15" x14ac:dyDescent="0.25"/>
    <row r="1062" ht="15" x14ac:dyDescent="0.25"/>
    <row r="1063" ht="15" x14ac:dyDescent="0.25"/>
    <row r="1064" ht="15" x14ac:dyDescent="0.25"/>
    <row r="1065" ht="15" x14ac:dyDescent="0.25"/>
    <row r="1066" ht="15" x14ac:dyDescent="0.25"/>
    <row r="1067" ht="15" x14ac:dyDescent="0.25"/>
    <row r="1068" ht="15" x14ac:dyDescent="0.25"/>
    <row r="1069" ht="15" x14ac:dyDescent="0.25"/>
    <row r="1070" ht="15" x14ac:dyDescent="0.25"/>
    <row r="1071" ht="15" x14ac:dyDescent="0.25"/>
    <row r="1072" ht="15" x14ac:dyDescent="0.25"/>
    <row r="1073" ht="15" x14ac:dyDescent="0.25"/>
    <row r="1074" ht="15" x14ac:dyDescent="0.25"/>
    <row r="1075" ht="15" x14ac:dyDescent="0.25"/>
    <row r="1076" ht="15" x14ac:dyDescent="0.25"/>
    <row r="1077" ht="15" x14ac:dyDescent="0.25"/>
    <row r="1078" ht="15" x14ac:dyDescent="0.25"/>
    <row r="1079" ht="15" x14ac:dyDescent="0.25"/>
    <row r="1080" ht="15" x14ac:dyDescent="0.25"/>
    <row r="1081" ht="15" x14ac:dyDescent="0.25"/>
    <row r="1082" ht="15" x14ac:dyDescent="0.25"/>
    <row r="1083" ht="15" x14ac:dyDescent="0.25"/>
    <row r="1084" ht="15" x14ac:dyDescent="0.25"/>
    <row r="1085" ht="15" x14ac:dyDescent="0.25"/>
    <row r="1086" ht="15" x14ac:dyDescent="0.25"/>
    <row r="1087" ht="15" x14ac:dyDescent="0.25"/>
    <row r="1088" ht="15" x14ac:dyDescent="0.25"/>
    <row r="1089" ht="15" x14ac:dyDescent="0.25"/>
    <row r="1090" ht="15" x14ac:dyDescent="0.25"/>
    <row r="1091" ht="15" x14ac:dyDescent="0.25"/>
    <row r="1092" ht="15" x14ac:dyDescent="0.25"/>
    <row r="1093" ht="15" x14ac:dyDescent="0.25"/>
    <row r="1094" ht="15" x14ac:dyDescent="0.25"/>
    <row r="1095" ht="15" x14ac:dyDescent="0.25"/>
    <row r="1096" ht="15" x14ac:dyDescent="0.25"/>
    <row r="1097" ht="15" x14ac:dyDescent="0.25"/>
    <row r="1098" ht="15" x14ac:dyDescent="0.25"/>
    <row r="1099" ht="15" x14ac:dyDescent="0.25"/>
    <row r="1100" ht="15" x14ac:dyDescent="0.25"/>
    <row r="1101" ht="15" x14ac:dyDescent="0.25"/>
    <row r="1102" ht="15" x14ac:dyDescent="0.25"/>
    <row r="1103" ht="15" x14ac:dyDescent="0.25"/>
    <row r="1104" ht="15" x14ac:dyDescent="0.25"/>
    <row r="1105" ht="15" x14ac:dyDescent="0.25"/>
    <row r="1106" ht="15" x14ac:dyDescent="0.25"/>
    <row r="1107" ht="15" x14ac:dyDescent="0.25"/>
    <row r="1108" ht="15" x14ac:dyDescent="0.25"/>
    <row r="1109" ht="15" x14ac:dyDescent="0.25"/>
    <row r="1110" ht="15" x14ac:dyDescent="0.25"/>
    <row r="1111" ht="15" x14ac:dyDescent="0.25"/>
    <row r="1112" ht="15" x14ac:dyDescent="0.25"/>
    <row r="1113" ht="15" x14ac:dyDescent="0.25"/>
    <row r="1114" ht="15" x14ac:dyDescent="0.25"/>
    <row r="1115" ht="15" x14ac:dyDescent="0.25"/>
    <row r="1116" ht="15" x14ac:dyDescent="0.25"/>
    <row r="1117" ht="15" x14ac:dyDescent="0.25"/>
    <row r="1118" ht="15" x14ac:dyDescent="0.25"/>
    <row r="1119" ht="15" x14ac:dyDescent="0.25"/>
    <row r="1120" ht="15" x14ac:dyDescent="0.25"/>
    <row r="1121" ht="15" x14ac:dyDescent="0.25"/>
    <row r="1122" ht="15" x14ac:dyDescent="0.25"/>
    <row r="1123" ht="15" x14ac:dyDescent="0.25"/>
    <row r="1124" ht="15" x14ac:dyDescent="0.25"/>
    <row r="1125" ht="15" x14ac:dyDescent="0.25"/>
    <row r="1126" ht="15" x14ac:dyDescent="0.25"/>
    <row r="1127" ht="15" x14ac:dyDescent="0.25"/>
    <row r="1128" ht="15" x14ac:dyDescent="0.25"/>
    <row r="1129" ht="15" x14ac:dyDescent="0.25"/>
    <row r="1130" ht="15" x14ac:dyDescent="0.25"/>
    <row r="1131" ht="15" x14ac:dyDescent="0.25"/>
    <row r="1132" ht="15" x14ac:dyDescent="0.25"/>
    <row r="1133" ht="15" x14ac:dyDescent="0.25"/>
    <row r="1134" ht="15" x14ac:dyDescent="0.25"/>
    <row r="1135" ht="15" x14ac:dyDescent="0.25"/>
    <row r="1136" ht="15" x14ac:dyDescent="0.25"/>
    <row r="1137" ht="15" x14ac:dyDescent="0.25"/>
    <row r="1138" ht="15" x14ac:dyDescent="0.25"/>
    <row r="1139" ht="15" x14ac:dyDescent="0.25"/>
    <row r="1140" ht="15" x14ac:dyDescent="0.25"/>
    <row r="1141" ht="15" x14ac:dyDescent="0.25"/>
    <row r="1142" ht="15" x14ac:dyDescent="0.25"/>
    <row r="1143" ht="15" x14ac:dyDescent="0.25"/>
    <row r="1144" ht="15" x14ac:dyDescent="0.25"/>
    <row r="1145" ht="15" x14ac:dyDescent="0.25"/>
    <row r="1146" ht="15" x14ac:dyDescent="0.25"/>
    <row r="1147" ht="15" x14ac:dyDescent="0.25"/>
    <row r="1148" ht="15" x14ac:dyDescent="0.25"/>
    <row r="1149" ht="15" x14ac:dyDescent="0.25"/>
    <row r="1150" ht="15" x14ac:dyDescent="0.25"/>
    <row r="1151" ht="15" x14ac:dyDescent="0.25"/>
    <row r="1152" ht="15" x14ac:dyDescent="0.25"/>
    <row r="1153" ht="15" x14ac:dyDescent="0.25"/>
    <row r="1154" ht="15" x14ac:dyDescent="0.25"/>
    <row r="1155" ht="15" x14ac:dyDescent="0.25"/>
    <row r="1156" ht="15" x14ac:dyDescent="0.25"/>
    <row r="1157" ht="15" x14ac:dyDescent="0.25"/>
    <row r="1158" ht="15" x14ac:dyDescent="0.25"/>
    <row r="1159" ht="15" x14ac:dyDescent="0.25"/>
    <row r="1160" ht="15" x14ac:dyDescent="0.25"/>
    <row r="1161" ht="15" x14ac:dyDescent="0.25"/>
    <row r="1162" ht="15" x14ac:dyDescent="0.25"/>
    <row r="1163" ht="15" x14ac:dyDescent="0.25"/>
    <row r="1164" ht="15" x14ac:dyDescent="0.25"/>
    <row r="1165" ht="15" x14ac:dyDescent="0.25"/>
    <row r="1166" ht="15" x14ac:dyDescent="0.25"/>
    <row r="1167" ht="15" x14ac:dyDescent="0.25"/>
    <row r="1168" ht="15" x14ac:dyDescent="0.25"/>
    <row r="1169" ht="15" x14ac:dyDescent="0.25"/>
    <row r="1170" ht="15" x14ac:dyDescent="0.25"/>
    <row r="1171" ht="15" x14ac:dyDescent="0.25"/>
    <row r="1172" ht="15" x14ac:dyDescent="0.25"/>
    <row r="1173" ht="15" x14ac:dyDescent="0.25"/>
    <row r="1174" ht="15" x14ac:dyDescent="0.25"/>
    <row r="1175" ht="15" x14ac:dyDescent="0.25"/>
    <row r="1176" ht="15" x14ac:dyDescent="0.25"/>
    <row r="1177" ht="15" x14ac:dyDescent="0.25"/>
    <row r="1178" ht="15" x14ac:dyDescent="0.25"/>
    <row r="1179" ht="15" x14ac:dyDescent="0.25"/>
    <row r="1180" ht="15" x14ac:dyDescent="0.25"/>
    <row r="1181" ht="15" x14ac:dyDescent="0.25"/>
    <row r="1182" ht="15" x14ac:dyDescent="0.25"/>
    <row r="1183" ht="15" x14ac:dyDescent="0.25"/>
    <row r="1184" ht="15" x14ac:dyDescent="0.25"/>
    <row r="1185" ht="15" x14ac:dyDescent="0.25"/>
    <row r="1186" ht="15" x14ac:dyDescent="0.25"/>
    <row r="1187" ht="15" x14ac:dyDescent="0.25"/>
    <row r="1188" ht="15" x14ac:dyDescent="0.25"/>
    <row r="1189" ht="15" x14ac:dyDescent="0.25"/>
    <row r="1190" ht="15" x14ac:dyDescent="0.25"/>
    <row r="1191" ht="15" x14ac:dyDescent="0.25"/>
    <row r="1192" ht="15" x14ac:dyDescent="0.25"/>
    <row r="1193" ht="15" x14ac:dyDescent="0.25"/>
    <row r="1194" ht="15" x14ac:dyDescent="0.25"/>
    <row r="1195" ht="15" x14ac:dyDescent="0.25"/>
    <row r="1196" ht="15" x14ac:dyDescent="0.25"/>
    <row r="1197" ht="15" x14ac:dyDescent="0.25"/>
    <row r="1198" ht="15" x14ac:dyDescent="0.25"/>
    <row r="1199" ht="15" x14ac:dyDescent="0.25"/>
    <row r="1200" ht="15" x14ac:dyDescent="0.25"/>
    <row r="1201" ht="15" x14ac:dyDescent="0.25"/>
    <row r="1202" ht="15" x14ac:dyDescent="0.25"/>
    <row r="1203" ht="15" x14ac:dyDescent="0.25"/>
    <row r="1204" ht="15" x14ac:dyDescent="0.25"/>
    <row r="1205" ht="15" x14ac:dyDescent="0.25"/>
    <row r="1206" ht="15" x14ac:dyDescent="0.25"/>
    <row r="1207" ht="15" x14ac:dyDescent="0.25"/>
    <row r="1208" ht="15" x14ac:dyDescent="0.25"/>
    <row r="1209" ht="15" x14ac:dyDescent="0.25"/>
    <row r="1210" ht="15" x14ac:dyDescent="0.25"/>
    <row r="1211" ht="15" x14ac:dyDescent="0.25"/>
    <row r="1212" ht="15" x14ac:dyDescent="0.25"/>
    <row r="1213" ht="15" x14ac:dyDescent="0.25"/>
    <row r="1214" ht="15" x14ac:dyDescent="0.25"/>
    <row r="1215" ht="15" x14ac:dyDescent="0.25"/>
    <row r="1216" ht="15" x14ac:dyDescent="0.25"/>
    <row r="1217" ht="15" x14ac:dyDescent="0.25"/>
    <row r="1218" ht="15" x14ac:dyDescent="0.25"/>
    <row r="1219" ht="15" x14ac:dyDescent="0.25"/>
    <row r="1220" ht="15" x14ac:dyDescent="0.25"/>
    <row r="1221" ht="15" x14ac:dyDescent="0.25"/>
    <row r="1222" ht="15" x14ac:dyDescent="0.25"/>
    <row r="1223" ht="15" x14ac:dyDescent="0.25"/>
    <row r="1224" ht="15" x14ac:dyDescent="0.25"/>
    <row r="1225" ht="15" x14ac:dyDescent="0.25"/>
    <row r="1226" ht="15" x14ac:dyDescent="0.25"/>
    <row r="1227" ht="15" x14ac:dyDescent="0.25"/>
    <row r="1228" ht="15" x14ac:dyDescent="0.25"/>
    <row r="1229" ht="15" x14ac:dyDescent="0.25"/>
    <row r="1230" ht="15" x14ac:dyDescent="0.25"/>
    <row r="1231" ht="15" x14ac:dyDescent="0.25"/>
    <row r="1232" ht="15" x14ac:dyDescent="0.25"/>
    <row r="1233" ht="15" x14ac:dyDescent="0.25"/>
    <row r="1234" ht="15" x14ac:dyDescent="0.25"/>
    <row r="1235" ht="15" x14ac:dyDescent="0.25"/>
    <row r="1236" ht="15" x14ac:dyDescent="0.25"/>
    <row r="1237" ht="15" x14ac:dyDescent="0.25"/>
    <row r="1238" ht="15" x14ac:dyDescent="0.25"/>
    <row r="1239" ht="15" x14ac:dyDescent="0.25"/>
    <row r="1240" ht="15" x14ac:dyDescent="0.25"/>
    <row r="1241" ht="15" x14ac:dyDescent="0.25"/>
    <row r="1242" ht="15" x14ac:dyDescent="0.25"/>
    <row r="1243" ht="15" x14ac:dyDescent="0.25"/>
    <row r="1244" ht="15" x14ac:dyDescent="0.25"/>
    <row r="1245" ht="15" x14ac:dyDescent="0.25"/>
    <row r="1246" ht="15" x14ac:dyDescent="0.25"/>
    <row r="1247" ht="15" x14ac:dyDescent="0.25"/>
    <row r="1248" ht="15" x14ac:dyDescent="0.25"/>
    <row r="1249" ht="15" x14ac:dyDescent="0.25"/>
    <row r="1250" ht="15" x14ac:dyDescent="0.25"/>
    <row r="1251" ht="15" x14ac:dyDescent="0.25"/>
    <row r="1252" ht="15" x14ac:dyDescent="0.25"/>
    <row r="1253" ht="15" x14ac:dyDescent="0.25"/>
    <row r="1254" ht="15" x14ac:dyDescent="0.25"/>
    <row r="1255" ht="15" x14ac:dyDescent="0.25"/>
    <row r="1256" ht="15" x14ac:dyDescent="0.25"/>
    <row r="1257" ht="15" x14ac:dyDescent="0.25"/>
    <row r="1258" ht="15" x14ac:dyDescent="0.25"/>
    <row r="1259" ht="15" x14ac:dyDescent="0.25"/>
    <row r="1260" ht="15" x14ac:dyDescent="0.25"/>
    <row r="1261" ht="15" x14ac:dyDescent="0.25"/>
    <row r="1262" ht="15" x14ac:dyDescent="0.25"/>
    <row r="1263" ht="15" x14ac:dyDescent="0.25"/>
    <row r="1264" ht="15" x14ac:dyDescent="0.25"/>
    <row r="1265" ht="15" x14ac:dyDescent="0.25"/>
    <row r="1266" ht="15" x14ac:dyDescent="0.25"/>
    <row r="1267" ht="15" x14ac:dyDescent="0.25"/>
    <row r="1268" ht="15" x14ac:dyDescent="0.25"/>
    <row r="1269" ht="15" x14ac:dyDescent="0.25"/>
    <row r="1270" ht="15" x14ac:dyDescent="0.25"/>
    <row r="1271" ht="15" x14ac:dyDescent="0.25"/>
    <row r="1272" ht="15" x14ac:dyDescent="0.25"/>
    <row r="1273" ht="15" x14ac:dyDescent="0.25"/>
    <row r="1274" ht="15" x14ac:dyDescent="0.25"/>
    <row r="1275" ht="15" x14ac:dyDescent="0.25"/>
    <row r="1276" ht="15" x14ac:dyDescent="0.25"/>
    <row r="1277" ht="15" x14ac:dyDescent="0.25"/>
    <row r="1278" ht="15" x14ac:dyDescent="0.25"/>
    <row r="1279" ht="15" x14ac:dyDescent="0.25"/>
    <row r="1280" ht="15" x14ac:dyDescent="0.25"/>
    <row r="1281" ht="15" x14ac:dyDescent="0.25"/>
    <row r="1282" ht="15" x14ac:dyDescent="0.25"/>
    <row r="1283" ht="15" x14ac:dyDescent="0.25"/>
    <row r="1284" ht="15" x14ac:dyDescent="0.25"/>
    <row r="1285" ht="15" x14ac:dyDescent="0.25"/>
    <row r="1286" ht="15" x14ac:dyDescent="0.25"/>
    <row r="1287" ht="15" x14ac:dyDescent="0.25"/>
    <row r="1288" ht="15" x14ac:dyDescent="0.25"/>
    <row r="1289" ht="15" x14ac:dyDescent="0.25"/>
    <row r="1290" ht="15" x14ac:dyDescent="0.25"/>
    <row r="1291" ht="15" x14ac:dyDescent="0.25"/>
    <row r="1292" ht="15" x14ac:dyDescent="0.25"/>
    <row r="1293" ht="15" x14ac:dyDescent="0.25"/>
    <row r="1294" ht="15" x14ac:dyDescent="0.25"/>
    <row r="1295" ht="15" x14ac:dyDescent="0.25"/>
    <row r="1296" ht="15" x14ac:dyDescent="0.25"/>
    <row r="1297" ht="15" x14ac:dyDescent="0.25"/>
    <row r="1298" ht="15" x14ac:dyDescent="0.25"/>
    <row r="1299" ht="15" x14ac:dyDescent="0.25"/>
    <row r="1300" ht="15" x14ac:dyDescent="0.25"/>
    <row r="1301" ht="15" x14ac:dyDescent="0.25"/>
    <row r="1302" ht="15" x14ac:dyDescent="0.25"/>
    <row r="1303" ht="15" x14ac:dyDescent="0.25"/>
    <row r="1304" ht="15" x14ac:dyDescent="0.25"/>
    <row r="1305" ht="15" x14ac:dyDescent="0.25"/>
    <row r="1306" ht="15" x14ac:dyDescent="0.25"/>
    <row r="1307" ht="15" x14ac:dyDescent="0.25"/>
    <row r="1308" ht="15" x14ac:dyDescent="0.25"/>
    <row r="1309" ht="15" x14ac:dyDescent="0.25"/>
    <row r="1310" ht="15" x14ac:dyDescent="0.25"/>
    <row r="1311" ht="15" x14ac:dyDescent="0.25"/>
    <row r="1312" ht="15" x14ac:dyDescent="0.25"/>
    <row r="1313" ht="15" x14ac:dyDescent="0.25"/>
    <row r="1314" ht="15" x14ac:dyDescent="0.25"/>
    <row r="1315" ht="15" x14ac:dyDescent="0.25"/>
    <row r="1316" ht="15" x14ac:dyDescent="0.25"/>
    <row r="1317" ht="15" x14ac:dyDescent="0.25"/>
    <row r="1318" ht="15" x14ac:dyDescent="0.25"/>
    <row r="1319" ht="15" x14ac:dyDescent="0.25"/>
    <row r="1320" ht="15" x14ac:dyDescent="0.25"/>
    <row r="1321" ht="15" x14ac:dyDescent="0.25"/>
    <row r="1322" ht="15" x14ac:dyDescent="0.25"/>
    <row r="1323" ht="15" x14ac:dyDescent="0.25"/>
    <row r="1324" ht="15" x14ac:dyDescent="0.25"/>
    <row r="1325" ht="15" x14ac:dyDescent="0.25"/>
    <row r="1326" ht="15" x14ac:dyDescent="0.25"/>
    <row r="1327" ht="15" x14ac:dyDescent="0.25"/>
    <row r="1328" ht="15" x14ac:dyDescent="0.25"/>
    <row r="1329" ht="15" x14ac:dyDescent="0.25"/>
    <row r="1330" ht="15" x14ac:dyDescent="0.25"/>
    <row r="1331" ht="15" x14ac:dyDescent="0.25"/>
    <row r="1332" ht="15" x14ac:dyDescent="0.25"/>
    <row r="1333" ht="15" x14ac:dyDescent="0.25"/>
    <row r="1334" ht="15" x14ac:dyDescent="0.25"/>
    <row r="1335" ht="15" x14ac:dyDescent="0.25"/>
    <row r="1336" ht="15" x14ac:dyDescent="0.25"/>
    <row r="1337" ht="15" x14ac:dyDescent="0.25"/>
    <row r="1338" ht="15" x14ac:dyDescent="0.25"/>
    <row r="1339" ht="15" x14ac:dyDescent="0.25"/>
    <row r="1340" ht="15" x14ac:dyDescent="0.25"/>
    <row r="1341" ht="15" x14ac:dyDescent="0.25"/>
    <row r="1342" ht="15" x14ac:dyDescent="0.25"/>
    <row r="1343" ht="15" x14ac:dyDescent="0.25"/>
    <row r="1344" ht="15" x14ac:dyDescent="0.25"/>
    <row r="1345" ht="15" x14ac:dyDescent="0.25"/>
    <row r="1346" ht="15" x14ac:dyDescent="0.25"/>
    <row r="1347" ht="15" x14ac:dyDescent="0.25"/>
    <row r="1348" ht="15" x14ac:dyDescent="0.25"/>
    <row r="1349" ht="15" x14ac:dyDescent="0.25"/>
    <row r="1350" ht="15" x14ac:dyDescent="0.25"/>
    <row r="1351" ht="15" x14ac:dyDescent="0.25"/>
    <row r="1352" ht="15" x14ac:dyDescent="0.25"/>
    <row r="1353" ht="15" x14ac:dyDescent="0.25"/>
    <row r="1354" ht="15" x14ac:dyDescent="0.25"/>
    <row r="1355" ht="15" x14ac:dyDescent="0.25"/>
    <row r="1356" ht="15" x14ac:dyDescent="0.25"/>
    <row r="1357" ht="15" x14ac:dyDescent="0.25"/>
    <row r="1358" ht="15" x14ac:dyDescent="0.25"/>
    <row r="1359" ht="15" x14ac:dyDescent="0.25"/>
    <row r="1360" ht="15" x14ac:dyDescent="0.25"/>
    <row r="1361" ht="15" x14ac:dyDescent="0.25"/>
    <row r="1362" ht="15" x14ac:dyDescent="0.25"/>
    <row r="1363" ht="15" x14ac:dyDescent="0.25"/>
    <row r="1364" ht="15" x14ac:dyDescent="0.25"/>
    <row r="1365" ht="15" x14ac:dyDescent="0.25"/>
    <row r="1366" ht="15" x14ac:dyDescent="0.25"/>
    <row r="1367" ht="15" x14ac:dyDescent="0.25"/>
    <row r="1368" ht="15" x14ac:dyDescent="0.25"/>
    <row r="1369" ht="15" x14ac:dyDescent="0.25"/>
    <row r="1370" ht="15" x14ac:dyDescent="0.25"/>
    <row r="1371" ht="15" x14ac:dyDescent="0.25"/>
    <row r="1372" ht="15" x14ac:dyDescent="0.25"/>
    <row r="1373" ht="15" x14ac:dyDescent="0.25"/>
    <row r="1374" ht="15" x14ac:dyDescent="0.25"/>
    <row r="1375" ht="15" x14ac:dyDescent="0.25"/>
    <row r="1376" ht="15" x14ac:dyDescent="0.25"/>
    <row r="1377" ht="15" x14ac:dyDescent="0.25"/>
    <row r="1378" ht="15" x14ac:dyDescent="0.25"/>
    <row r="1379" ht="15" x14ac:dyDescent="0.25"/>
    <row r="1380" ht="15" x14ac:dyDescent="0.25"/>
    <row r="1381" ht="15" x14ac:dyDescent="0.25"/>
    <row r="1382" ht="15" x14ac:dyDescent="0.25"/>
    <row r="1383" ht="15" x14ac:dyDescent="0.25"/>
    <row r="1384" ht="15" x14ac:dyDescent="0.25"/>
    <row r="1385" ht="15" x14ac:dyDescent="0.25"/>
    <row r="1386" ht="15" x14ac:dyDescent="0.25"/>
    <row r="1387" ht="15" x14ac:dyDescent="0.25"/>
    <row r="1388" ht="15" x14ac:dyDescent="0.25"/>
    <row r="1389" ht="15" x14ac:dyDescent="0.25"/>
    <row r="1390" ht="15" x14ac:dyDescent="0.25"/>
    <row r="1391" ht="15" x14ac:dyDescent="0.25"/>
    <row r="1392" ht="15" x14ac:dyDescent="0.25"/>
    <row r="1393" ht="15" x14ac:dyDescent="0.25"/>
    <row r="1394" ht="15" x14ac:dyDescent="0.25"/>
    <row r="1395" ht="15" x14ac:dyDescent="0.25"/>
    <row r="1396" ht="15" x14ac:dyDescent="0.25"/>
    <row r="1397" ht="15" x14ac:dyDescent="0.25"/>
    <row r="1398" ht="15" x14ac:dyDescent="0.25"/>
    <row r="1399" ht="15" x14ac:dyDescent="0.25"/>
    <row r="1400" ht="15" x14ac:dyDescent="0.25"/>
    <row r="1401" ht="15" x14ac:dyDescent="0.25"/>
    <row r="1402" ht="15" x14ac:dyDescent="0.25"/>
    <row r="1403" ht="15" x14ac:dyDescent="0.25"/>
    <row r="1404" ht="15" x14ac:dyDescent="0.25"/>
    <row r="1405" ht="15" x14ac:dyDescent="0.25"/>
    <row r="1406" ht="15" x14ac:dyDescent="0.25"/>
    <row r="1407" ht="15" x14ac:dyDescent="0.25"/>
    <row r="1408" ht="15" x14ac:dyDescent="0.25"/>
    <row r="1409" ht="15" x14ac:dyDescent="0.25"/>
    <row r="1410" ht="15" x14ac:dyDescent="0.25"/>
    <row r="1411" ht="15" x14ac:dyDescent="0.25"/>
    <row r="1412" ht="15" x14ac:dyDescent="0.25"/>
    <row r="1413" ht="15" x14ac:dyDescent="0.25"/>
    <row r="1414" ht="15" x14ac:dyDescent="0.25"/>
    <row r="1415" ht="15" x14ac:dyDescent="0.25"/>
    <row r="1416" ht="15" x14ac:dyDescent="0.25"/>
    <row r="1417" ht="15" x14ac:dyDescent="0.25"/>
    <row r="1418" ht="15" x14ac:dyDescent="0.25"/>
    <row r="1419" ht="15" x14ac:dyDescent="0.25"/>
    <row r="1420" ht="15" x14ac:dyDescent="0.25"/>
    <row r="1421" ht="15" x14ac:dyDescent="0.25"/>
    <row r="1422" ht="15" x14ac:dyDescent="0.25"/>
    <row r="1423" ht="15" x14ac:dyDescent="0.25"/>
    <row r="1424" ht="15" x14ac:dyDescent="0.25"/>
    <row r="1425" ht="15" x14ac:dyDescent="0.25"/>
    <row r="1426" ht="15" x14ac:dyDescent="0.25"/>
    <row r="1427" ht="15" x14ac:dyDescent="0.25"/>
    <row r="1428" ht="15" x14ac:dyDescent="0.25"/>
    <row r="1429" ht="15" x14ac:dyDescent="0.25"/>
    <row r="1430" ht="15" x14ac:dyDescent="0.25"/>
    <row r="1431" ht="15" x14ac:dyDescent="0.25"/>
    <row r="1432" ht="15" x14ac:dyDescent="0.25"/>
    <row r="1433" ht="15" x14ac:dyDescent="0.25"/>
    <row r="1434" ht="15" x14ac:dyDescent="0.25"/>
    <row r="1435" ht="15" x14ac:dyDescent="0.25"/>
    <row r="1436" ht="15" x14ac:dyDescent="0.25"/>
    <row r="1437" ht="15" x14ac:dyDescent="0.25"/>
    <row r="1438" ht="15" x14ac:dyDescent="0.25"/>
    <row r="1439" ht="15" x14ac:dyDescent="0.25"/>
    <row r="1440" ht="15" x14ac:dyDescent="0.25"/>
    <row r="1441" ht="15" x14ac:dyDescent="0.25"/>
    <row r="1442" ht="15" x14ac:dyDescent="0.25"/>
    <row r="1443" ht="15" x14ac:dyDescent="0.25"/>
    <row r="1444" ht="15" x14ac:dyDescent="0.25"/>
    <row r="1445" ht="15" x14ac:dyDescent="0.25"/>
    <row r="1446" ht="15" x14ac:dyDescent="0.25"/>
    <row r="1447" ht="15" x14ac:dyDescent="0.25"/>
    <row r="1448" ht="15" x14ac:dyDescent="0.25"/>
    <row r="1449" ht="15" x14ac:dyDescent="0.25"/>
    <row r="1450" ht="15" x14ac:dyDescent="0.25"/>
    <row r="1451" ht="15" x14ac:dyDescent="0.25"/>
    <row r="1452" ht="15" x14ac:dyDescent="0.25"/>
    <row r="1453" ht="15" x14ac:dyDescent="0.25"/>
    <row r="1454" ht="15" x14ac:dyDescent="0.25"/>
    <row r="1455" ht="15" x14ac:dyDescent="0.25"/>
    <row r="1456" ht="15" x14ac:dyDescent="0.25"/>
    <row r="1457" ht="15" x14ac:dyDescent="0.25"/>
    <row r="1458" ht="15" x14ac:dyDescent="0.25"/>
    <row r="1459" ht="15" x14ac:dyDescent="0.25"/>
    <row r="1460" ht="15" x14ac:dyDescent="0.25"/>
    <row r="1461" ht="15" x14ac:dyDescent="0.25"/>
    <row r="1462" ht="15" x14ac:dyDescent="0.25"/>
    <row r="1463" ht="15" x14ac:dyDescent="0.25"/>
    <row r="1464" ht="15" x14ac:dyDescent="0.25"/>
    <row r="1465" ht="15" x14ac:dyDescent="0.25"/>
    <row r="1466" ht="15" x14ac:dyDescent="0.25"/>
    <row r="1467" ht="15" x14ac:dyDescent="0.25"/>
    <row r="1468" ht="15" x14ac:dyDescent="0.25"/>
    <row r="1469" ht="15" x14ac:dyDescent="0.25"/>
    <row r="1470" ht="15" x14ac:dyDescent="0.25"/>
    <row r="1471" ht="15" x14ac:dyDescent="0.25"/>
    <row r="1472" ht="15" x14ac:dyDescent="0.25"/>
    <row r="1473" ht="15" x14ac:dyDescent="0.25"/>
    <row r="1474" ht="15" x14ac:dyDescent="0.25"/>
    <row r="1475" ht="15" x14ac:dyDescent="0.25"/>
    <row r="1476" ht="15" x14ac:dyDescent="0.25"/>
    <row r="1477" ht="15" x14ac:dyDescent="0.25"/>
    <row r="1478" ht="15" x14ac:dyDescent="0.25"/>
    <row r="1479" ht="15" x14ac:dyDescent="0.25"/>
    <row r="1480" ht="15" x14ac:dyDescent="0.25"/>
    <row r="1481" ht="15" x14ac:dyDescent="0.25"/>
    <row r="1482" ht="15" x14ac:dyDescent="0.25"/>
    <row r="1483" ht="15" x14ac:dyDescent="0.25"/>
    <row r="1484" ht="15" x14ac:dyDescent="0.25"/>
    <row r="1485" ht="15" x14ac:dyDescent="0.25"/>
    <row r="1486" ht="15" x14ac:dyDescent="0.25"/>
    <row r="1487" ht="15" x14ac:dyDescent="0.25"/>
    <row r="1488" ht="15" x14ac:dyDescent="0.25"/>
    <row r="1489" ht="15" x14ac:dyDescent="0.25"/>
    <row r="1490" ht="15" x14ac:dyDescent="0.25"/>
    <row r="1491" ht="15" x14ac:dyDescent="0.25"/>
    <row r="1492" ht="15" x14ac:dyDescent="0.25"/>
    <row r="1493" ht="15" x14ac:dyDescent="0.25"/>
    <row r="1494" ht="15" x14ac:dyDescent="0.25"/>
    <row r="1495" ht="15" x14ac:dyDescent="0.25"/>
    <row r="1496" ht="15" x14ac:dyDescent="0.25"/>
    <row r="1497" ht="15" x14ac:dyDescent="0.25"/>
    <row r="1498" ht="15" x14ac:dyDescent="0.25"/>
    <row r="1499" ht="15" x14ac:dyDescent="0.25"/>
    <row r="1500" ht="15" x14ac:dyDescent="0.25"/>
    <row r="1501" ht="15" x14ac:dyDescent="0.25"/>
    <row r="1502" ht="15" x14ac:dyDescent="0.25"/>
    <row r="1503" ht="15" x14ac:dyDescent="0.25"/>
    <row r="1504" ht="15" x14ac:dyDescent="0.25"/>
    <row r="1505" ht="15" x14ac:dyDescent="0.25"/>
    <row r="1506" ht="15" x14ac:dyDescent="0.25"/>
    <row r="1507" ht="15" x14ac:dyDescent="0.25"/>
    <row r="1508" ht="15" x14ac:dyDescent="0.25"/>
    <row r="1509" ht="15" x14ac:dyDescent="0.25"/>
    <row r="1510" ht="15" x14ac:dyDescent="0.25"/>
    <row r="1511" ht="15" x14ac:dyDescent="0.25"/>
    <row r="1512" ht="15" x14ac:dyDescent="0.25"/>
    <row r="1513" ht="15" x14ac:dyDescent="0.25"/>
    <row r="1514" ht="15" x14ac:dyDescent="0.25"/>
    <row r="1515" ht="15" x14ac:dyDescent="0.25"/>
    <row r="1516" ht="15" x14ac:dyDescent="0.25"/>
    <row r="1517" ht="15" x14ac:dyDescent="0.25"/>
    <row r="1518" ht="15" x14ac:dyDescent="0.25"/>
    <row r="1519" ht="15" x14ac:dyDescent="0.25"/>
    <row r="1520" ht="15" x14ac:dyDescent="0.25"/>
    <row r="1521" ht="15" x14ac:dyDescent="0.25"/>
    <row r="1522" ht="15" x14ac:dyDescent="0.25"/>
    <row r="1523" ht="15" x14ac:dyDescent="0.25"/>
    <row r="1524" ht="15" x14ac:dyDescent="0.25"/>
    <row r="1525" ht="15" x14ac:dyDescent="0.25"/>
    <row r="1526" ht="15" x14ac:dyDescent="0.25"/>
    <row r="1527" ht="15" x14ac:dyDescent="0.25"/>
    <row r="1528" ht="15" x14ac:dyDescent="0.25"/>
    <row r="1529" ht="15" x14ac:dyDescent="0.25"/>
    <row r="1530" ht="15" x14ac:dyDescent="0.25"/>
    <row r="1531" ht="15" x14ac:dyDescent="0.25"/>
    <row r="1532" ht="15" x14ac:dyDescent="0.25"/>
    <row r="1533" ht="15" x14ac:dyDescent="0.25"/>
    <row r="1534" ht="15" x14ac:dyDescent="0.25"/>
    <row r="1535" ht="15" x14ac:dyDescent="0.25"/>
    <row r="1536" ht="15" x14ac:dyDescent="0.25"/>
    <row r="1537" ht="15" x14ac:dyDescent="0.25"/>
    <row r="1538" ht="15" x14ac:dyDescent="0.25"/>
    <row r="1539" ht="15" x14ac:dyDescent="0.25"/>
    <row r="1540" ht="15" x14ac:dyDescent="0.25"/>
    <row r="1541" ht="15" x14ac:dyDescent="0.25"/>
    <row r="1542" ht="15" x14ac:dyDescent="0.25"/>
    <row r="1543" ht="15" x14ac:dyDescent="0.25"/>
    <row r="1544" ht="15" x14ac:dyDescent="0.25"/>
    <row r="1545" ht="15" x14ac:dyDescent="0.25"/>
    <row r="1546" ht="15" x14ac:dyDescent="0.25"/>
    <row r="1547" ht="15" x14ac:dyDescent="0.25"/>
    <row r="1548" ht="15" x14ac:dyDescent="0.25"/>
    <row r="1549" ht="15" x14ac:dyDescent="0.25"/>
    <row r="1550" ht="15" x14ac:dyDescent="0.25"/>
    <row r="1551" ht="15" x14ac:dyDescent="0.25"/>
    <row r="1552" ht="15" x14ac:dyDescent="0.25"/>
    <row r="1553" ht="15" x14ac:dyDescent="0.25"/>
    <row r="1554" ht="15" x14ac:dyDescent="0.25"/>
    <row r="1555" ht="15" x14ac:dyDescent="0.25"/>
    <row r="1556" ht="15" x14ac:dyDescent="0.25"/>
    <row r="1557" ht="15" x14ac:dyDescent="0.25"/>
    <row r="1558" ht="15" x14ac:dyDescent="0.25"/>
    <row r="1559" ht="15" x14ac:dyDescent="0.25"/>
    <row r="1560" ht="15" x14ac:dyDescent="0.25"/>
    <row r="1561" ht="15" x14ac:dyDescent="0.25"/>
    <row r="1562" ht="15" x14ac:dyDescent="0.25"/>
    <row r="1563" ht="15" x14ac:dyDescent="0.25"/>
    <row r="1564" ht="15" x14ac:dyDescent="0.25"/>
    <row r="1565" ht="15" x14ac:dyDescent="0.25"/>
    <row r="1566" ht="15" x14ac:dyDescent="0.25"/>
    <row r="1567" ht="15" x14ac:dyDescent="0.25"/>
    <row r="1568" ht="15" x14ac:dyDescent="0.25"/>
    <row r="1569" ht="15" x14ac:dyDescent="0.25"/>
    <row r="1570" ht="15" x14ac:dyDescent="0.25"/>
    <row r="1571" ht="15" x14ac:dyDescent="0.25"/>
    <row r="1572" ht="15" x14ac:dyDescent="0.25"/>
    <row r="1573" ht="15" x14ac:dyDescent="0.25"/>
    <row r="1574" ht="15" x14ac:dyDescent="0.25"/>
    <row r="1575" ht="15" x14ac:dyDescent="0.25"/>
    <row r="1576" ht="15" x14ac:dyDescent="0.25"/>
    <row r="1577" ht="15" x14ac:dyDescent="0.25"/>
    <row r="1578" ht="15" x14ac:dyDescent="0.25"/>
    <row r="1579" ht="15" x14ac:dyDescent="0.25"/>
    <row r="1580" ht="15" x14ac:dyDescent="0.25"/>
    <row r="1581" ht="15" x14ac:dyDescent="0.25"/>
    <row r="1582" ht="15" x14ac:dyDescent="0.25"/>
    <row r="1583" ht="15" x14ac:dyDescent="0.25"/>
    <row r="1584" ht="15" x14ac:dyDescent="0.25"/>
    <row r="1585" ht="15" x14ac:dyDescent="0.25"/>
    <row r="1586" ht="15" x14ac:dyDescent="0.25"/>
    <row r="1587" ht="15" x14ac:dyDescent="0.25"/>
    <row r="1588" ht="15" x14ac:dyDescent="0.25"/>
    <row r="1589" ht="15" x14ac:dyDescent="0.25"/>
    <row r="1590" ht="15" x14ac:dyDescent="0.25"/>
    <row r="1591" ht="15" x14ac:dyDescent="0.25"/>
    <row r="1592" ht="15" x14ac:dyDescent="0.25"/>
    <row r="1593" ht="15" x14ac:dyDescent="0.25"/>
    <row r="1594" ht="15" x14ac:dyDescent="0.25"/>
    <row r="1595" ht="15" x14ac:dyDescent="0.25"/>
    <row r="1596" ht="15" x14ac:dyDescent="0.25"/>
    <row r="1597" ht="15" x14ac:dyDescent="0.25"/>
    <row r="1598" ht="15" x14ac:dyDescent="0.25"/>
    <row r="1599" ht="15" x14ac:dyDescent="0.25"/>
    <row r="1600" ht="15" x14ac:dyDescent="0.25"/>
    <row r="1601" ht="15" x14ac:dyDescent="0.25"/>
    <row r="1602" ht="15" x14ac:dyDescent="0.25"/>
    <row r="1603" ht="15" x14ac:dyDescent="0.25"/>
    <row r="1604" ht="15" x14ac:dyDescent="0.25"/>
    <row r="1605" ht="15" x14ac:dyDescent="0.25"/>
    <row r="1606" ht="15" x14ac:dyDescent="0.25"/>
    <row r="1607" ht="15" x14ac:dyDescent="0.25"/>
    <row r="1608" ht="15" x14ac:dyDescent="0.25"/>
    <row r="1609" ht="15" x14ac:dyDescent="0.25"/>
    <row r="1610" ht="15" x14ac:dyDescent="0.25"/>
    <row r="1611" ht="15" x14ac:dyDescent="0.25"/>
    <row r="1612" ht="15" x14ac:dyDescent="0.25"/>
    <row r="1613" ht="15" x14ac:dyDescent="0.25"/>
    <row r="1614" ht="15" x14ac:dyDescent="0.25"/>
    <row r="1615" ht="15" x14ac:dyDescent="0.25"/>
    <row r="1616" ht="15" x14ac:dyDescent="0.25"/>
    <row r="1617" ht="15" x14ac:dyDescent="0.25"/>
    <row r="1618" ht="15" x14ac:dyDescent="0.25"/>
    <row r="1619" ht="15" x14ac:dyDescent="0.25"/>
    <row r="1620" ht="15" x14ac:dyDescent="0.25"/>
    <row r="1621" ht="15" x14ac:dyDescent="0.25"/>
    <row r="1622" ht="15" x14ac:dyDescent="0.25"/>
    <row r="1623" ht="15" x14ac:dyDescent="0.25"/>
    <row r="1624" ht="15" x14ac:dyDescent="0.25"/>
    <row r="1625" ht="15" x14ac:dyDescent="0.25"/>
    <row r="1626" ht="15" x14ac:dyDescent="0.25"/>
    <row r="1627" ht="15" x14ac:dyDescent="0.25"/>
    <row r="1628" ht="15" x14ac:dyDescent="0.25"/>
    <row r="1629" ht="15" x14ac:dyDescent="0.25"/>
    <row r="1630" ht="15" x14ac:dyDescent="0.25"/>
    <row r="1631" ht="15" x14ac:dyDescent="0.25"/>
    <row r="1632" ht="15" x14ac:dyDescent="0.25"/>
    <row r="1633" ht="15" x14ac:dyDescent="0.25"/>
    <row r="1634" ht="15" x14ac:dyDescent="0.25"/>
    <row r="1635" ht="15" x14ac:dyDescent="0.25"/>
    <row r="1636" ht="15" x14ac:dyDescent="0.25"/>
    <row r="1637" ht="15" x14ac:dyDescent="0.25"/>
    <row r="1638" ht="15" x14ac:dyDescent="0.25"/>
    <row r="1639" ht="15" x14ac:dyDescent="0.25"/>
    <row r="1640" ht="15" x14ac:dyDescent="0.25"/>
    <row r="1641" ht="15" x14ac:dyDescent="0.25"/>
    <row r="1642" ht="15" x14ac:dyDescent="0.25"/>
    <row r="1643" ht="15" x14ac:dyDescent="0.25"/>
    <row r="1644" ht="15" x14ac:dyDescent="0.25"/>
    <row r="1645" ht="15" x14ac:dyDescent="0.25"/>
    <row r="1646" ht="15" x14ac:dyDescent="0.25"/>
    <row r="1647" ht="15" x14ac:dyDescent="0.25"/>
    <row r="1648" ht="15" x14ac:dyDescent="0.25"/>
    <row r="1649" ht="15" x14ac:dyDescent="0.25"/>
    <row r="1650" ht="15" x14ac:dyDescent="0.25"/>
    <row r="1651" ht="15" x14ac:dyDescent="0.25"/>
    <row r="1652" ht="15" x14ac:dyDescent="0.25"/>
    <row r="1653" ht="15" x14ac:dyDescent="0.25"/>
    <row r="1654" ht="15" x14ac:dyDescent="0.25"/>
    <row r="1655" ht="15" x14ac:dyDescent="0.25"/>
    <row r="1656" ht="15" x14ac:dyDescent="0.25"/>
    <row r="1657" ht="15" x14ac:dyDescent="0.25"/>
    <row r="1658" ht="15" x14ac:dyDescent="0.25"/>
    <row r="1659" ht="15" x14ac:dyDescent="0.25"/>
    <row r="1660" ht="15" x14ac:dyDescent="0.25"/>
    <row r="1661" ht="15" x14ac:dyDescent="0.25"/>
    <row r="1662" ht="15" x14ac:dyDescent="0.25"/>
    <row r="1663" ht="15" x14ac:dyDescent="0.25"/>
    <row r="1664" ht="15" x14ac:dyDescent="0.25"/>
    <row r="1665" ht="15" x14ac:dyDescent="0.25"/>
    <row r="1666" ht="15" x14ac:dyDescent="0.25"/>
    <row r="1667" ht="15" x14ac:dyDescent="0.25"/>
    <row r="1668" ht="15" x14ac:dyDescent="0.25"/>
    <row r="1669" ht="15" x14ac:dyDescent="0.25"/>
    <row r="1670" ht="15" x14ac:dyDescent="0.25"/>
    <row r="1671" ht="15" x14ac:dyDescent="0.25"/>
    <row r="1672" ht="15" x14ac:dyDescent="0.25"/>
    <row r="1673" ht="15" x14ac:dyDescent="0.25"/>
    <row r="1674" ht="15" x14ac:dyDescent="0.25"/>
    <row r="1675" ht="15" x14ac:dyDescent="0.25"/>
    <row r="1676" ht="15" x14ac:dyDescent="0.25"/>
    <row r="1677" ht="15" x14ac:dyDescent="0.25"/>
    <row r="1678" ht="15" x14ac:dyDescent="0.25"/>
    <row r="1679" ht="15" x14ac:dyDescent="0.25"/>
    <row r="1680" ht="15" x14ac:dyDescent="0.25"/>
    <row r="1681" ht="15" x14ac:dyDescent="0.25"/>
    <row r="1682" ht="15" x14ac:dyDescent="0.25"/>
    <row r="1683" ht="15" x14ac:dyDescent="0.25"/>
    <row r="1684" ht="15" x14ac:dyDescent="0.25"/>
    <row r="1685" ht="15" x14ac:dyDescent="0.25"/>
    <row r="1686" ht="15" x14ac:dyDescent="0.25"/>
    <row r="1687" ht="15" x14ac:dyDescent="0.25"/>
    <row r="1688" ht="15" x14ac:dyDescent="0.25"/>
    <row r="1689" ht="15" x14ac:dyDescent="0.25"/>
    <row r="1690" ht="15" x14ac:dyDescent="0.25"/>
    <row r="1691" ht="15" x14ac:dyDescent="0.25"/>
    <row r="1692" ht="15" x14ac:dyDescent="0.25"/>
    <row r="1693" ht="15" x14ac:dyDescent="0.25"/>
    <row r="1694" ht="15" x14ac:dyDescent="0.25"/>
    <row r="1695" ht="15" x14ac:dyDescent="0.25"/>
    <row r="1696" ht="15" x14ac:dyDescent="0.25"/>
    <row r="1697" ht="15" x14ac:dyDescent="0.25"/>
    <row r="1698" ht="15" x14ac:dyDescent="0.25"/>
    <row r="1699" ht="15" x14ac:dyDescent="0.25"/>
    <row r="1700" ht="15" x14ac:dyDescent="0.25"/>
    <row r="1701" ht="15" x14ac:dyDescent="0.25"/>
    <row r="1702" ht="15" x14ac:dyDescent="0.25"/>
    <row r="1703" ht="15" x14ac:dyDescent="0.25"/>
    <row r="1704" ht="15" x14ac:dyDescent="0.25"/>
    <row r="1705" ht="15" x14ac:dyDescent="0.25"/>
    <row r="1706" ht="15" x14ac:dyDescent="0.25"/>
    <row r="1707" ht="15" x14ac:dyDescent="0.25"/>
    <row r="1708" ht="15" x14ac:dyDescent="0.25"/>
    <row r="1709" ht="15" x14ac:dyDescent="0.25"/>
    <row r="1710" ht="15" x14ac:dyDescent="0.25"/>
    <row r="1711" ht="15" x14ac:dyDescent="0.25"/>
    <row r="1712" ht="15" x14ac:dyDescent="0.25"/>
    <row r="1713" ht="15" x14ac:dyDescent="0.25"/>
    <row r="1714" ht="15" x14ac:dyDescent="0.25"/>
    <row r="1715" ht="15" x14ac:dyDescent="0.25"/>
    <row r="1716" ht="15" x14ac:dyDescent="0.25"/>
    <row r="1717" ht="15" x14ac:dyDescent="0.25"/>
    <row r="1718" ht="15" x14ac:dyDescent="0.25"/>
    <row r="1719" ht="15" x14ac:dyDescent="0.25"/>
    <row r="1720" ht="15" x14ac:dyDescent="0.25"/>
    <row r="1721" ht="15" x14ac:dyDescent="0.25"/>
    <row r="1722" ht="15" x14ac:dyDescent="0.25"/>
    <row r="1723" ht="15" x14ac:dyDescent="0.25"/>
    <row r="1724" ht="15" x14ac:dyDescent="0.25"/>
    <row r="1725" ht="15" x14ac:dyDescent="0.25"/>
    <row r="1726" ht="15" x14ac:dyDescent="0.25"/>
    <row r="1727" ht="15" x14ac:dyDescent="0.25"/>
    <row r="1728" ht="15" x14ac:dyDescent="0.25"/>
    <row r="1729" ht="15" x14ac:dyDescent="0.25"/>
    <row r="1730" ht="15" x14ac:dyDescent="0.25"/>
    <row r="1731" ht="15" x14ac:dyDescent="0.25"/>
    <row r="1732" ht="15" x14ac:dyDescent="0.25"/>
    <row r="1733" ht="15" x14ac:dyDescent="0.25"/>
    <row r="1734" ht="15" x14ac:dyDescent="0.25"/>
    <row r="1735" ht="15" x14ac:dyDescent="0.25"/>
    <row r="1736" ht="15" x14ac:dyDescent="0.25"/>
    <row r="1737" ht="15" x14ac:dyDescent="0.25"/>
    <row r="1738" ht="15" x14ac:dyDescent="0.25"/>
    <row r="1739" ht="15" x14ac:dyDescent="0.25"/>
    <row r="1740" ht="15" x14ac:dyDescent="0.25"/>
    <row r="1741" ht="15" x14ac:dyDescent="0.25"/>
    <row r="1742" ht="15" x14ac:dyDescent="0.25"/>
    <row r="1743" ht="15" x14ac:dyDescent="0.25"/>
    <row r="1744" ht="15" x14ac:dyDescent="0.25"/>
    <row r="1745" ht="15" x14ac:dyDescent="0.25"/>
    <row r="1746" ht="15" x14ac:dyDescent="0.25"/>
    <row r="1747" ht="15" x14ac:dyDescent="0.25"/>
    <row r="1748" ht="15" x14ac:dyDescent="0.25"/>
    <row r="1749" ht="15" x14ac:dyDescent="0.25"/>
    <row r="1750" ht="15" x14ac:dyDescent="0.25"/>
    <row r="1751" ht="15" x14ac:dyDescent="0.25"/>
    <row r="1752" ht="15" x14ac:dyDescent="0.25"/>
    <row r="1753" ht="15" x14ac:dyDescent="0.25"/>
    <row r="1754" ht="15" x14ac:dyDescent="0.25"/>
    <row r="1755" ht="15" x14ac:dyDescent="0.25"/>
    <row r="1756" ht="15" x14ac:dyDescent="0.25"/>
    <row r="1757" ht="15" x14ac:dyDescent="0.25"/>
    <row r="1758" ht="15" x14ac:dyDescent="0.25"/>
    <row r="1759" ht="15" x14ac:dyDescent="0.25"/>
    <row r="1760" ht="15" x14ac:dyDescent="0.25"/>
    <row r="1761" ht="15" x14ac:dyDescent="0.25"/>
    <row r="1762" ht="15" x14ac:dyDescent="0.25"/>
    <row r="1763" ht="15" x14ac:dyDescent="0.25"/>
    <row r="1764" ht="15" x14ac:dyDescent="0.25"/>
    <row r="1765" ht="15" x14ac:dyDescent="0.25"/>
    <row r="1766" ht="15" x14ac:dyDescent="0.25"/>
    <row r="1767" ht="15" x14ac:dyDescent="0.25"/>
    <row r="1768" ht="15" x14ac:dyDescent="0.25"/>
    <row r="1769" ht="15" x14ac:dyDescent="0.25"/>
    <row r="1770" ht="15" x14ac:dyDescent="0.25"/>
    <row r="1771" ht="15" x14ac:dyDescent="0.25"/>
    <row r="1772" ht="15" x14ac:dyDescent="0.25"/>
    <row r="1773" ht="15" x14ac:dyDescent="0.25"/>
    <row r="1774" ht="15" x14ac:dyDescent="0.25"/>
    <row r="1775" ht="15" x14ac:dyDescent="0.25"/>
    <row r="1776" ht="15" x14ac:dyDescent="0.25"/>
    <row r="1777" ht="15" x14ac:dyDescent="0.25"/>
    <row r="1778" ht="15" x14ac:dyDescent="0.25"/>
    <row r="1779" ht="15" x14ac:dyDescent="0.25"/>
    <row r="1780" ht="15" x14ac:dyDescent="0.25"/>
    <row r="1781" ht="15" x14ac:dyDescent="0.25"/>
    <row r="1782" ht="15" x14ac:dyDescent="0.25"/>
    <row r="1783" ht="15" x14ac:dyDescent="0.25"/>
    <row r="1784" ht="15" x14ac:dyDescent="0.25"/>
    <row r="1785" ht="15" x14ac:dyDescent="0.25"/>
    <row r="1786" ht="15" x14ac:dyDescent="0.25"/>
    <row r="1787" ht="15" x14ac:dyDescent="0.25"/>
    <row r="1788" ht="15" x14ac:dyDescent="0.25"/>
    <row r="1789" ht="15" x14ac:dyDescent="0.25"/>
    <row r="1790" ht="15" x14ac:dyDescent="0.25"/>
    <row r="1791" ht="15" x14ac:dyDescent="0.25"/>
    <row r="1792" ht="15" x14ac:dyDescent="0.25"/>
    <row r="1793" ht="15" x14ac:dyDescent="0.25"/>
    <row r="1794" ht="15" x14ac:dyDescent="0.25"/>
    <row r="1795" ht="15" x14ac:dyDescent="0.25"/>
    <row r="1796" ht="15" x14ac:dyDescent="0.25"/>
    <row r="1797" ht="15" x14ac:dyDescent="0.25"/>
    <row r="1798" ht="15" x14ac:dyDescent="0.25"/>
    <row r="1799" ht="15" x14ac:dyDescent="0.25"/>
    <row r="1800" ht="15" x14ac:dyDescent="0.25"/>
    <row r="1801" ht="15" x14ac:dyDescent="0.25"/>
    <row r="1802" ht="15" x14ac:dyDescent="0.25"/>
    <row r="1803" ht="15" x14ac:dyDescent="0.25"/>
    <row r="1804" ht="15" x14ac:dyDescent="0.25"/>
    <row r="1805" ht="15" x14ac:dyDescent="0.25"/>
    <row r="1806" ht="15" x14ac:dyDescent="0.25"/>
    <row r="1807" ht="15" x14ac:dyDescent="0.25"/>
    <row r="1808" ht="15" x14ac:dyDescent="0.25"/>
    <row r="1809" ht="15" x14ac:dyDescent="0.25"/>
    <row r="1810" ht="15" x14ac:dyDescent="0.25"/>
    <row r="1811" ht="15" x14ac:dyDescent="0.25"/>
    <row r="1812" ht="15" x14ac:dyDescent="0.25"/>
    <row r="1813" ht="15" x14ac:dyDescent="0.25"/>
    <row r="1814" ht="15" x14ac:dyDescent="0.25"/>
    <row r="1815" ht="15" x14ac:dyDescent="0.25"/>
    <row r="1816" ht="15" x14ac:dyDescent="0.25"/>
    <row r="1817" ht="15" x14ac:dyDescent="0.25"/>
    <row r="1818" ht="15" x14ac:dyDescent="0.25"/>
    <row r="1819" ht="15" x14ac:dyDescent="0.25"/>
    <row r="1820" ht="15" x14ac:dyDescent="0.25"/>
    <row r="1821" ht="15" x14ac:dyDescent="0.25"/>
    <row r="1822" ht="15" x14ac:dyDescent="0.25"/>
    <row r="1823" ht="15" x14ac:dyDescent="0.25"/>
    <row r="1824" ht="15" x14ac:dyDescent="0.25"/>
    <row r="1825" ht="15" x14ac:dyDescent="0.25"/>
    <row r="1826" ht="15" x14ac:dyDescent="0.25"/>
    <row r="1827" ht="15" x14ac:dyDescent="0.25"/>
    <row r="1828" ht="15" x14ac:dyDescent="0.25"/>
    <row r="1829" ht="15" x14ac:dyDescent="0.25"/>
    <row r="1830" ht="15" x14ac:dyDescent="0.25"/>
    <row r="1831" ht="15" x14ac:dyDescent="0.25"/>
    <row r="1832" ht="15" x14ac:dyDescent="0.25"/>
    <row r="1833" ht="15" x14ac:dyDescent="0.25"/>
    <row r="1834" ht="15" x14ac:dyDescent="0.25"/>
    <row r="1835" ht="15" x14ac:dyDescent="0.25"/>
    <row r="1836" ht="15" x14ac:dyDescent="0.25"/>
    <row r="1837" ht="15" x14ac:dyDescent="0.25"/>
    <row r="1838" ht="15" x14ac:dyDescent="0.25"/>
    <row r="1839" ht="15" x14ac:dyDescent="0.25"/>
    <row r="1840" ht="15" x14ac:dyDescent="0.25"/>
    <row r="1841" ht="15" x14ac:dyDescent="0.25"/>
  </sheetData>
  <conditionalFormatting sqref="F1:F414">
    <cfRule type="cellIs" dxfId="3" priority="1" operator="equal">
      <formula>"successful"</formula>
    </cfRule>
    <cfRule type="cellIs" dxfId="2" priority="2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ECEA7-84CC-47F1-88ED-6A9197FC00C5}">
  <dimension ref="A1:T252"/>
  <sheetViews>
    <sheetView topLeftCell="A246" zoomScale="90" zoomScaleNormal="90" workbookViewId="0">
      <selection activeCell="C252" sqref="C252"/>
    </sheetView>
  </sheetViews>
  <sheetFormatPr defaultRowHeight="70.5" customHeight="1" x14ac:dyDescent="0.25"/>
  <cols>
    <col min="2" max="3" width="40.140625" style="28" customWidth="1"/>
    <col min="4" max="4" width="12.285156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x14ac:dyDescent="0.25">
      <c r="A1" s="1" t="s">
        <v>0</v>
      </c>
      <c r="B1" s="31" t="s">
        <v>1</v>
      </c>
      <c r="C1" s="31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2" t="s">
        <v>8358</v>
      </c>
      <c r="S1" s="1" t="s">
        <v>8365</v>
      </c>
      <c r="T1" s="1" t="s">
        <v>8366</v>
      </c>
    </row>
    <row r="2" spans="1:20" ht="70.5" customHeight="1" x14ac:dyDescent="0.25">
      <c r="A2">
        <v>4022</v>
      </c>
      <c r="B2" s="29" t="s">
        <v>4018</v>
      </c>
      <c r="C2" s="29" t="s">
        <v>8127</v>
      </c>
      <c r="D2" s="8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9">
        <v>0.7</v>
      </c>
      <c r="P2" s="10">
        <v>63.56</v>
      </c>
      <c r="Q2" s="13" t="s">
        <v>8323</v>
      </c>
      <c r="R2" s="13" t="s">
        <v>8326</v>
      </c>
      <c r="S2" s="17">
        <v>41990.584108796291</v>
      </c>
      <c r="T2" s="17">
        <v>42036.120833333334</v>
      </c>
    </row>
    <row r="3" spans="1:20" ht="70.5" customHeight="1" x14ac:dyDescent="0.25">
      <c r="A3">
        <v>3893</v>
      </c>
      <c r="B3" s="29" t="s">
        <v>3890</v>
      </c>
      <c r="C3" s="29" t="s">
        <v>8001</v>
      </c>
      <c r="D3" s="8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9">
        <v>0.22</v>
      </c>
      <c r="P3" s="10">
        <v>128.27000000000001</v>
      </c>
      <c r="Q3" s="13" t="s">
        <v>8323</v>
      </c>
      <c r="R3" s="13" t="s">
        <v>8326</v>
      </c>
      <c r="S3" s="17">
        <v>41779.657870370371</v>
      </c>
      <c r="T3" s="17">
        <v>41821.25</v>
      </c>
    </row>
    <row r="4" spans="1:20" ht="70.5" customHeight="1" x14ac:dyDescent="0.25">
      <c r="A4">
        <v>2868</v>
      </c>
      <c r="B4" s="29" t="s">
        <v>2868</v>
      </c>
      <c r="C4" s="29" t="s">
        <v>6978</v>
      </c>
      <c r="D4" s="8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9">
        <v>0.42</v>
      </c>
      <c r="P4" s="10">
        <v>105.03</v>
      </c>
      <c r="Q4" s="13" t="s">
        <v>8323</v>
      </c>
      <c r="R4" s="13" t="s">
        <v>8326</v>
      </c>
      <c r="S4" s="17">
        <v>42618.827013888891</v>
      </c>
      <c r="T4" s="17">
        <v>42648.827013888891</v>
      </c>
    </row>
    <row r="5" spans="1:20" ht="70.5" customHeight="1" x14ac:dyDescent="0.25">
      <c r="A5">
        <v>3844</v>
      </c>
      <c r="B5" s="29" t="s">
        <v>3841</v>
      </c>
      <c r="C5" s="29" t="s">
        <v>7953</v>
      </c>
      <c r="D5" s="8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9">
        <v>0.41</v>
      </c>
      <c r="P5" s="10">
        <v>81.319999999999993</v>
      </c>
      <c r="Q5" s="13" t="s">
        <v>8323</v>
      </c>
      <c r="R5" s="13" t="s">
        <v>8326</v>
      </c>
      <c r="S5" s="17">
        <v>41766.617291666669</v>
      </c>
      <c r="T5" s="17">
        <v>41793.290972222225</v>
      </c>
    </row>
    <row r="6" spans="1:20" ht="70.5" customHeight="1" x14ac:dyDescent="0.25">
      <c r="A6">
        <v>3973</v>
      </c>
      <c r="B6" s="29" t="s">
        <v>3970</v>
      </c>
      <c r="C6" s="29" t="s">
        <v>8080</v>
      </c>
      <c r="D6" s="8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9">
        <v>0.78</v>
      </c>
      <c r="P6" s="10">
        <v>105.54</v>
      </c>
      <c r="Q6" s="13" t="s">
        <v>8323</v>
      </c>
      <c r="R6" s="13" t="s">
        <v>8326</v>
      </c>
      <c r="S6" s="17">
        <v>42469.68414351852</v>
      </c>
      <c r="T6" s="17">
        <v>42499.166666666672</v>
      </c>
    </row>
    <row r="7" spans="1:20" ht="70.5" customHeight="1" x14ac:dyDescent="0.25">
      <c r="A7">
        <v>3983</v>
      </c>
      <c r="B7" s="29" t="s">
        <v>3979</v>
      </c>
      <c r="C7" s="29" t="s">
        <v>8089</v>
      </c>
      <c r="D7" s="8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9">
        <v>0.35</v>
      </c>
      <c r="P7" s="10">
        <v>84.28</v>
      </c>
      <c r="Q7" s="13" t="s">
        <v>8323</v>
      </c>
      <c r="R7" s="13" t="s">
        <v>8326</v>
      </c>
      <c r="S7" s="17">
        <v>41747.86986111111</v>
      </c>
      <c r="T7" s="17">
        <v>41779.290972222225</v>
      </c>
    </row>
    <row r="8" spans="1:20" ht="70.5" customHeight="1" x14ac:dyDescent="0.25">
      <c r="A8">
        <v>4035</v>
      </c>
      <c r="B8" s="29" t="s">
        <v>4031</v>
      </c>
      <c r="C8" s="29" t="s">
        <v>8140</v>
      </c>
      <c r="D8" s="8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9">
        <v>0.37</v>
      </c>
      <c r="P8" s="10">
        <v>147.4</v>
      </c>
      <c r="Q8" s="13" t="s">
        <v>8323</v>
      </c>
      <c r="R8" s="13" t="s">
        <v>8326</v>
      </c>
      <c r="S8" s="17">
        <v>41903.882951388885</v>
      </c>
      <c r="T8" s="17">
        <v>41933.882951388885</v>
      </c>
    </row>
    <row r="9" spans="1:20" ht="70.5" customHeight="1" x14ac:dyDescent="0.25">
      <c r="A9">
        <v>4106</v>
      </c>
      <c r="B9" s="29" t="s">
        <v>4102</v>
      </c>
      <c r="C9" s="29" t="s">
        <v>8209</v>
      </c>
      <c r="D9" s="8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9">
        <v>0.71</v>
      </c>
      <c r="P9" s="10">
        <v>106.97</v>
      </c>
      <c r="Q9" s="13" t="s">
        <v>8323</v>
      </c>
      <c r="R9" s="13" t="s">
        <v>8326</v>
      </c>
      <c r="S9" s="17">
        <v>42053.049375000002</v>
      </c>
      <c r="T9" s="17">
        <v>42096.041666666672</v>
      </c>
    </row>
    <row r="10" spans="1:20" ht="70.5" customHeight="1" x14ac:dyDescent="0.25">
      <c r="A10">
        <v>2900</v>
      </c>
      <c r="B10" s="29" t="s">
        <v>2900</v>
      </c>
      <c r="C10" s="29" t="s">
        <v>7010</v>
      </c>
      <c r="D10" s="8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9">
        <v>0.62</v>
      </c>
      <c r="P10" s="10">
        <v>486.43</v>
      </c>
      <c r="Q10" s="13" t="s">
        <v>8323</v>
      </c>
      <c r="R10" s="13" t="s">
        <v>8326</v>
      </c>
      <c r="S10" s="17">
        <v>41830.234166666669</v>
      </c>
      <c r="T10" s="17">
        <v>41860.234166666669</v>
      </c>
    </row>
    <row r="11" spans="1:20" ht="70.5" customHeight="1" x14ac:dyDescent="0.25">
      <c r="A11">
        <v>4067</v>
      </c>
      <c r="B11" s="29" t="s">
        <v>4063</v>
      </c>
      <c r="C11" s="29" t="s">
        <v>7998</v>
      </c>
      <c r="D11" s="8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9">
        <v>0.61</v>
      </c>
      <c r="P11" s="10">
        <v>179.12</v>
      </c>
      <c r="Q11" s="13" t="s">
        <v>8323</v>
      </c>
      <c r="R11" s="13" t="s">
        <v>8326</v>
      </c>
      <c r="S11" s="17">
        <v>42235.117476851854</v>
      </c>
      <c r="T11" s="17">
        <v>42275.117476851854</v>
      </c>
    </row>
    <row r="12" spans="1:20" ht="70.5" customHeight="1" x14ac:dyDescent="0.25">
      <c r="A12">
        <v>3911</v>
      </c>
      <c r="B12" s="29" t="s">
        <v>3908</v>
      </c>
      <c r="C12" s="29" t="s">
        <v>8019</v>
      </c>
      <c r="D12" s="8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9">
        <v>0.37</v>
      </c>
      <c r="P12" s="10">
        <v>83.14</v>
      </c>
      <c r="Q12" s="13" t="s">
        <v>8323</v>
      </c>
      <c r="R12" s="13" t="s">
        <v>8326</v>
      </c>
      <c r="S12" s="17">
        <v>41939.8122337963</v>
      </c>
      <c r="T12" s="17">
        <v>41969.853900462964</v>
      </c>
    </row>
    <row r="13" spans="1:20" ht="70.5" customHeight="1" x14ac:dyDescent="0.25">
      <c r="A13">
        <v>4036</v>
      </c>
      <c r="B13" s="29" t="s">
        <v>4032</v>
      </c>
      <c r="C13" s="29" t="s">
        <v>7438</v>
      </c>
      <c r="D13" s="8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v>0.47</v>
      </c>
      <c r="P13" s="10">
        <v>166.06</v>
      </c>
      <c r="Q13" s="13" t="s">
        <v>8323</v>
      </c>
      <c r="R13" s="13" t="s">
        <v>8326</v>
      </c>
      <c r="S13" s="17">
        <v>41804.937083333331</v>
      </c>
      <c r="T13" s="17">
        <v>41821.9375</v>
      </c>
    </row>
    <row r="14" spans="1:20" ht="70.5" customHeight="1" x14ac:dyDescent="0.25">
      <c r="A14">
        <v>2880</v>
      </c>
      <c r="B14" s="29" t="s">
        <v>2880</v>
      </c>
      <c r="C14" s="29" t="s">
        <v>6990</v>
      </c>
      <c r="D14" s="8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9">
        <v>0.23</v>
      </c>
      <c r="P14" s="10">
        <v>96.55</v>
      </c>
      <c r="Q14" s="13" t="s">
        <v>8323</v>
      </c>
      <c r="R14" s="13" t="s">
        <v>8326</v>
      </c>
      <c r="S14" s="17">
        <v>42192.905694444446</v>
      </c>
      <c r="T14" s="17">
        <v>42236.711805555555</v>
      </c>
    </row>
    <row r="15" spans="1:20" ht="70.5" customHeight="1" x14ac:dyDescent="0.25">
      <c r="A15">
        <v>3890</v>
      </c>
      <c r="B15" s="29" t="s">
        <v>3887</v>
      </c>
      <c r="C15" s="29" t="s">
        <v>7998</v>
      </c>
      <c r="D15" s="8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9">
        <v>0.17</v>
      </c>
      <c r="P15" s="10">
        <v>315.5</v>
      </c>
      <c r="Q15" s="13" t="s">
        <v>8323</v>
      </c>
      <c r="R15" s="13" t="s">
        <v>8326</v>
      </c>
      <c r="S15" s="17">
        <v>42171.758611111116</v>
      </c>
      <c r="T15" s="17">
        <v>42231.758611111116</v>
      </c>
    </row>
    <row r="16" spans="1:20" ht="70.5" customHeight="1" x14ac:dyDescent="0.25">
      <c r="A16">
        <v>4040</v>
      </c>
      <c r="B16" s="29" t="s">
        <v>4036</v>
      </c>
      <c r="C16" s="29" t="s">
        <v>8144</v>
      </c>
      <c r="D16" s="8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9">
        <v>0.31</v>
      </c>
      <c r="P16" s="10">
        <v>1250</v>
      </c>
      <c r="Q16" s="13" t="s">
        <v>8323</v>
      </c>
      <c r="R16" s="13" t="s">
        <v>8326</v>
      </c>
      <c r="S16" s="17">
        <v>42144.231527777782</v>
      </c>
      <c r="T16" s="17">
        <v>42203.125</v>
      </c>
    </row>
    <row r="17" spans="1:20" ht="70.5" customHeight="1" x14ac:dyDescent="0.25">
      <c r="A17">
        <v>3937</v>
      </c>
      <c r="B17" s="29" t="s">
        <v>3934</v>
      </c>
      <c r="C17" s="29" t="s">
        <v>8045</v>
      </c>
      <c r="D17" s="8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9">
        <v>0.86</v>
      </c>
      <c r="P17" s="10">
        <v>248.5</v>
      </c>
      <c r="Q17" s="13" t="s">
        <v>8323</v>
      </c>
      <c r="R17" s="13" t="s">
        <v>8326</v>
      </c>
      <c r="S17" s="17">
        <v>42534.631481481483</v>
      </c>
      <c r="T17" s="17">
        <v>42562.631481481483</v>
      </c>
    </row>
    <row r="18" spans="1:20" ht="70.5" customHeight="1" x14ac:dyDescent="0.25">
      <c r="A18">
        <v>2845</v>
      </c>
      <c r="B18" s="29" t="s">
        <v>2845</v>
      </c>
      <c r="C18" s="29" t="s">
        <v>6955</v>
      </c>
      <c r="D18" s="8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9">
        <v>0.32</v>
      </c>
      <c r="P18" s="10">
        <v>60.67</v>
      </c>
      <c r="Q18" s="13" t="s">
        <v>8323</v>
      </c>
      <c r="R18" s="13" t="s">
        <v>8326</v>
      </c>
      <c r="S18" s="17">
        <v>42103.016585648147</v>
      </c>
      <c r="T18" s="17">
        <v>42163.016585648147</v>
      </c>
    </row>
    <row r="19" spans="1:20" ht="70.5" customHeight="1" x14ac:dyDescent="0.25">
      <c r="A19">
        <v>3924</v>
      </c>
      <c r="B19" s="29" t="s">
        <v>3921</v>
      </c>
      <c r="C19" s="29" t="s">
        <v>8032</v>
      </c>
      <c r="D19" s="8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9">
        <v>0.15</v>
      </c>
      <c r="P19" s="10">
        <v>57.25</v>
      </c>
      <c r="Q19" s="13" t="s">
        <v>8323</v>
      </c>
      <c r="R19" s="13" t="s">
        <v>8326</v>
      </c>
      <c r="S19" s="17">
        <v>41786.959745370368</v>
      </c>
      <c r="T19" s="17">
        <v>41816.959745370368</v>
      </c>
    </row>
    <row r="20" spans="1:20" ht="70.5" customHeight="1" x14ac:dyDescent="0.25">
      <c r="A20">
        <v>3848</v>
      </c>
      <c r="B20" s="29" t="s">
        <v>3845</v>
      </c>
      <c r="C20" s="29" t="s">
        <v>7957</v>
      </c>
      <c r="D20" s="8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9">
        <v>0.16</v>
      </c>
      <c r="P20" s="10">
        <v>49.51</v>
      </c>
      <c r="Q20" s="13" t="s">
        <v>8323</v>
      </c>
      <c r="R20" s="13" t="s">
        <v>8326</v>
      </c>
      <c r="S20" s="17">
        <v>42265.817002314812</v>
      </c>
      <c r="T20" s="17">
        <v>42295.817002314812</v>
      </c>
    </row>
    <row r="21" spans="1:20" ht="70.5" customHeight="1" x14ac:dyDescent="0.25">
      <c r="A21">
        <v>2912</v>
      </c>
      <c r="B21" s="29" t="s">
        <v>2912</v>
      </c>
      <c r="C21" s="29" t="s">
        <v>7022</v>
      </c>
      <c r="D21" s="8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9">
        <v>0.14000000000000001</v>
      </c>
      <c r="P21" s="10">
        <v>78.08</v>
      </c>
      <c r="Q21" s="13" t="s">
        <v>8323</v>
      </c>
      <c r="R21" s="13" t="s">
        <v>8326</v>
      </c>
      <c r="S21" s="17">
        <v>42354.131643518514</v>
      </c>
      <c r="T21" s="17">
        <v>42384.131643518514</v>
      </c>
    </row>
    <row r="22" spans="1:20" ht="70.5" customHeight="1" x14ac:dyDescent="0.25">
      <c r="A22">
        <v>2883</v>
      </c>
      <c r="B22" s="29" t="s">
        <v>2883</v>
      </c>
      <c r="C22" s="29" t="s">
        <v>6993</v>
      </c>
      <c r="D22" s="8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9">
        <v>0.19</v>
      </c>
      <c r="P22" s="10">
        <v>381.6</v>
      </c>
      <c r="Q22" s="13" t="s">
        <v>8323</v>
      </c>
      <c r="R22" s="13" t="s">
        <v>8326</v>
      </c>
      <c r="S22" s="17">
        <v>42370.90320601852</v>
      </c>
      <c r="T22" s="17">
        <v>42406.207638888889</v>
      </c>
    </row>
    <row r="23" spans="1:20" ht="70.5" customHeight="1" x14ac:dyDescent="0.25">
      <c r="A23">
        <v>3728</v>
      </c>
      <c r="B23" s="29" t="s">
        <v>3725</v>
      </c>
      <c r="C23" s="29" t="s">
        <v>7838</v>
      </c>
      <c r="D23" s="8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9">
        <v>0.09</v>
      </c>
      <c r="P23" s="10">
        <v>60.06</v>
      </c>
      <c r="Q23" s="13" t="s">
        <v>8323</v>
      </c>
      <c r="R23" s="13" t="s">
        <v>8326</v>
      </c>
      <c r="S23" s="17">
        <v>42205.171018518522</v>
      </c>
      <c r="T23" s="17">
        <v>42235.171018518522</v>
      </c>
    </row>
    <row r="24" spans="1:20" ht="70.5" customHeight="1" x14ac:dyDescent="0.25">
      <c r="A24">
        <v>3854</v>
      </c>
      <c r="B24" s="29" t="s">
        <v>3851</v>
      </c>
      <c r="C24" s="29" t="s">
        <v>7963</v>
      </c>
      <c r="D24" s="8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9">
        <v>0.16</v>
      </c>
      <c r="P24" s="10">
        <v>89.4</v>
      </c>
      <c r="Q24" s="13" t="s">
        <v>8323</v>
      </c>
      <c r="R24" s="13" t="s">
        <v>8326</v>
      </c>
      <c r="S24" s="17">
        <v>42103.884930555556</v>
      </c>
      <c r="T24" s="17">
        <v>42133.884930555556</v>
      </c>
    </row>
    <row r="25" spans="1:20" ht="70.5" customHeight="1" x14ac:dyDescent="0.25">
      <c r="A25">
        <v>3943</v>
      </c>
      <c r="B25" s="29" t="s">
        <v>3940</v>
      </c>
      <c r="C25" s="29" t="s">
        <v>8051</v>
      </c>
      <c r="D25" s="8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9">
        <v>0.36</v>
      </c>
      <c r="P25" s="10">
        <v>137.08000000000001</v>
      </c>
      <c r="Q25" s="13" t="s">
        <v>8323</v>
      </c>
      <c r="R25" s="13" t="s">
        <v>8326</v>
      </c>
      <c r="S25" s="17">
        <v>42279.778564814813</v>
      </c>
      <c r="T25" s="17">
        <v>42310.701388888891</v>
      </c>
    </row>
    <row r="26" spans="1:20" ht="70.5" customHeight="1" x14ac:dyDescent="0.25">
      <c r="A26">
        <v>4010</v>
      </c>
      <c r="B26" s="29" t="s">
        <v>4006</v>
      </c>
      <c r="C26" s="29" t="s">
        <v>8115</v>
      </c>
      <c r="D26" s="8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9">
        <v>0.24</v>
      </c>
      <c r="P26" s="10">
        <v>45.84</v>
      </c>
      <c r="Q26" s="13" t="s">
        <v>8323</v>
      </c>
      <c r="R26" s="13" t="s">
        <v>8326</v>
      </c>
      <c r="S26" s="17">
        <v>41921.770439814813</v>
      </c>
      <c r="T26" s="17">
        <v>41938.770439814813</v>
      </c>
    </row>
    <row r="27" spans="1:20" ht="70.5" customHeight="1" x14ac:dyDescent="0.25">
      <c r="A27">
        <v>3847</v>
      </c>
      <c r="B27" s="29" t="s">
        <v>3844</v>
      </c>
      <c r="C27" s="29" t="s">
        <v>7956</v>
      </c>
      <c r="D27" s="8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9">
        <v>0.16</v>
      </c>
      <c r="P27" s="10">
        <v>188.56</v>
      </c>
      <c r="Q27" s="13" t="s">
        <v>8323</v>
      </c>
      <c r="R27" s="13" t="s">
        <v>8326</v>
      </c>
      <c r="S27" s="17">
        <v>42159.224432870367</v>
      </c>
      <c r="T27" s="17">
        <v>42204.224432870367</v>
      </c>
    </row>
    <row r="28" spans="1:20" ht="70.5" customHeight="1" x14ac:dyDescent="0.25">
      <c r="A28">
        <v>2918</v>
      </c>
      <c r="B28" s="29" t="s">
        <v>2918</v>
      </c>
      <c r="C28" s="29" t="s">
        <v>7028</v>
      </c>
      <c r="D28" s="8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9">
        <v>0.27</v>
      </c>
      <c r="P28" s="10">
        <v>68.099999999999994</v>
      </c>
      <c r="Q28" s="13" t="s">
        <v>8323</v>
      </c>
      <c r="R28" s="13" t="s">
        <v>8326</v>
      </c>
      <c r="S28" s="17">
        <v>42278.629710648151</v>
      </c>
      <c r="T28" s="17">
        <v>42306.629710648151</v>
      </c>
    </row>
    <row r="29" spans="1:20" ht="70.5" customHeight="1" x14ac:dyDescent="0.25">
      <c r="A29">
        <v>4077</v>
      </c>
      <c r="B29" s="29" t="s">
        <v>4073</v>
      </c>
      <c r="C29" s="29" t="s">
        <v>8180</v>
      </c>
      <c r="D29" s="8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9">
        <v>0.09</v>
      </c>
      <c r="P29" s="10">
        <v>222.5</v>
      </c>
      <c r="Q29" s="13" t="s">
        <v>8323</v>
      </c>
      <c r="R29" s="13" t="s">
        <v>8326</v>
      </c>
      <c r="S29" s="17">
        <v>42695.7105787037</v>
      </c>
      <c r="T29" s="17">
        <v>42725.7105787037</v>
      </c>
    </row>
    <row r="30" spans="1:20" ht="70.5" customHeight="1" x14ac:dyDescent="0.25">
      <c r="A30">
        <v>3977</v>
      </c>
      <c r="B30" s="29" t="s">
        <v>3974</v>
      </c>
      <c r="C30" s="29" t="s">
        <v>8084</v>
      </c>
      <c r="D30" s="8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9">
        <v>0.01</v>
      </c>
      <c r="P30" s="10">
        <v>217.5</v>
      </c>
      <c r="Q30" s="13" t="s">
        <v>8323</v>
      </c>
      <c r="R30" s="13" t="s">
        <v>8326</v>
      </c>
      <c r="S30" s="17">
        <v>42543.788564814815</v>
      </c>
      <c r="T30" s="17">
        <v>42573.788564814815</v>
      </c>
    </row>
    <row r="31" spans="1:20" ht="70.5" customHeight="1" x14ac:dyDescent="0.25">
      <c r="A31">
        <v>3981</v>
      </c>
      <c r="B31" s="29" t="s">
        <v>3358</v>
      </c>
      <c r="C31" s="29" t="s">
        <v>7469</v>
      </c>
      <c r="D31" s="8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9">
        <v>0.04</v>
      </c>
      <c r="P31" s="10">
        <v>175</v>
      </c>
      <c r="Q31" s="13" t="s">
        <v>8323</v>
      </c>
      <c r="R31" s="13" t="s">
        <v>8326</v>
      </c>
      <c r="S31" s="17">
        <v>42508.179965277777</v>
      </c>
      <c r="T31" s="17">
        <v>42568.179965277777</v>
      </c>
    </row>
    <row r="32" spans="1:20" ht="70.5" customHeight="1" x14ac:dyDescent="0.25">
      <c r="A32">
        <v>3999</v>
      </c>
      <c r="B32" s="29" t="s">
        <v>3995</v>
      </c>
      <c r="C32" s="29" t="s">
        <v>8105</v>
      </c>
      <c r="D32" s="8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9">
        <v>0.17</v>
      </c>
      <c r="P32" s="10">
        <v>82.57</v>
      </c>
      <c r="Q32" s="13" t="s">
        <v>8323</v>
      </c>
      <c r="R32" s="13" t="s">
        <v>8326</v>
      </c>
      <c r="S32" s="17">
        <v>41842.828680555554</v>
      </c>
      <c r="T32" s="17">
        <v>41882.827650462961</v>
      </c>
    </row>
    <row r="33" spans="1:20" ht="70.5" customHeight="1" x14ac:dyDescent="0.25">
      <c r="A33">
        <v>2889</v>
      </c>
      <c r="B33" s="29" t="s">
        <v>2889</v>
      </c>
      <c r="C33" s="29" t="s">
        <v>6999</v>
      </c>
      <c r="D33" s="8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9">
        <v>0.38</v>
      </c>
      <c r="P33" s="10">
        <v>81.569999999999993</v>
      </c>
      <c r="Q33" s="13" t="s">
        <v>8323</v>
      </c>
      <c r="R33" s="13" t="s">
        <v>8326</v>
      </c>
      <c r="S33" s="17">
        <v>41850.863252314812</v>
      </c>
      <c r="T33" s="17">
        <v>41880.863252314812</v>
      </c>
    </row>
    <row r="34" spans="1:20" ht="70.5" customHeight="1" x14ac:dyDescent="0.25">
      <c r="A34">
        <v>4052</v>
      </c>
      <c r="B34" s="29" t="s">
        <v>4048</v>
      </c>
      <c r="C34" s="29" t="s">
        <v>8156</v>
      </c>
      <c r="D34" s="8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9">
        <v>0.38</v>
      </c>
      <c r="P34" s="10">
        <v>86.62</v>
      </c>
      <c r="Q34" s="13" t="s">
        <v>8323</v>
      </c>
      <c r="R34" s="13" t="s">
        <v>8326</v>
      </c>
      <c r="S34" s="17">
        <v>41865.878657407404</v>
      </c>
      <c r="T34" s="17">
        <v>41925.878657407404</v>
      </c>
    </row>
    <row r="35" spans="1:20" ht="70.5" customHeight="1" x14ac:dyDescent="0.25">
      <c r="A35">
        <v>3933</v>
      </c>
      <c r="B35" s="29" t="s">
        <v>3930</v>
      </c>
      <c r="C35" s="29" t="s">
        <v>8041</v>
      </c>
      <c r="D35" s="8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9">
        <v>0.16</v>
      </c>
      <c r="P35" s="10">
        <v>91.83</v>
      </c>
      <c r="Q35" s="13" t="s">
        <v>8323</v>
      </c>
      <c r="R35" s="13" t="s">
        <v>8326</v>
      </c>
      <c r="S35" s="17">
        <v>42538.968310185184</v>
      </c>
      <c r="T35" s="17">
        <v>42568.029861111107</v>
      </c>
    </row>
    <row r="36" spans="1:20" ht="70.5" customHeight="1" x14ac:dyDescent="0.25">
      <c r="A36">
        <v>3843</v>
      </c>
      <c r="B36" s="29" t="s">
        <v>3840</v>
      </c>
      <c r="C36" s="29" t="s">
        <v>7952</v>
      </c>
      <c r="D36" s="8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9">
        <v>0.21</v>
      </c>
      <c r="P36" s="10">
        <v>56.05</v>
      </c>
      <c r="Q36" s="13" t="s">
        <v>8323</v>
      </c>
      <c r="R36" s="13" t="s">
        <v>8326</v>
      </c>
      <c r="S36" s="17">
        <v>41766.072500000002</v>
      </c>
      <c r="T36" s="17">
        <v>41791.072500000002</v>
      </c>
    </row>
    <row r="37" spans="1:20" ht="70.5" customHeight="1" x14ac:dyDescent="0.25">
      <c r="A37">
        <v>3860</v>
      </c>
      <c r="B37" s="29" t="s">
        <v>3857</v>
      </c>
      <c r="C37" s="29" t="s">
        <v>7969</v>
      </c>
      <c r="D37" s="8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9">
        <v>0.18</v>
      </c>
      <c r="P37" s="10">
        <v>81.540000000000006</v>
      </c>
      <c r="Q37" s="13" t="s">
        <v>8323</v>
      </c>
      <c r="R37" s="13" t="s">
        <v>8326</v>
      </c>
      <c r="S37" s="17">
        <v>41833.660995370366</v>
      </c>
      <c r="T37" s="17">
        <v>41863.660995370366</v>
      </c>
    </row>
    <row r="38" spans="1:20" ht="70.5" customHeight="1" x14ac:dyDescent="0.25">
      <c r="A38">
        <v>3913</v>
      </c>
      <c r="B38" s="29" t="s">
        <v>3910</v>
      </c>
      <c r="C38" s="29" t="s">
        <v>8021</v>
      </c>
      <c r="D38" s="8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9">
        <v>0.1</v>
      </c>
      <c r="P38" s="10">
        <v>142.86000000000001</v>
      </c>
      <c r="Q38" s="13" t="s">
        <v>8323</v>
      </c>
      <c r="R38" s="13" t="s">
        <v>8326</v>
      </c>
      <c r="S38" s="17">
        <v>42308.211215277777</v>
      </c>
      <c r="T38" s="17">
        <v>42338.252881944441</v>
      </c>
    </row>
    <row r="39" spans="1:20" ht="70.5" customHeight="1" x14ac:dyDescent="0.25">
      <c r="A39">
        <v>2873</v>
      </c>
      <c r="B39" s="29" t="s">
        <v>2873</v>
      </c>
      <c r="C39" s="29" t="s">
        <v>6983</v>
      </c>
      <c r="D39" s="8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9">
        <v>0.38</v>
      </c>
      <c r="P39" s="10">
        <v>119.13</v>
      </c>
      <c r="Q39" s="13" t="s">
        <v>8323</v>
      </c>
      <c r="R39" s="13" t="s">
        <v>8326</v>
      </c>
      <c r="S39" s="17">
        <v>42002.817488425921</v>
      </c>
      <c r="T39" s="17">
        <v>42032.817488425921</v>
      </c>
    </row>
    <row r="40" spans="1:20" ht="70.5" customHeight="1" x14ac:dyDescent="0.25">
      <c r="A40">
        <v>3841</v>
      </c>
      <c r="B40" s="29" t="s">
        <v>3838</v>
      </c>
      <c r="C40" s="29" t="s">
        <v>7950</v>
      </c>
      <c r="D40" s="8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9">
        <v>0.09</v>
      </c>
      <c r="P40" s="10">
        <v>25.65</v>
      </c>
      <c r="Q40" s="13" t="s">
        <v>8323</v>
      </c>
      <c r="R40" s="13" t="s">
        <v>8326</v>
      </c>
      <c r="S40" s="17">
        <v>41780.785729166666</v>
      </c>
      <c r="T40" s="17">
        <v>41840.785729166666</v>
      </c>
    </row>
    <row r="41" spans="1:20" ht="70.5" customHeight="1" x14ac:dyDescent="0.25">
      <c r="A41">
        <v>3845</v>
      </c>
      <c r="B41" s="29" t="s">
        <v>3842</v>
      </c>
      <c r="C41" s="29" t="s">
        <v>7954</v>
      </c>
      <c r="D41" s="8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9">
        <v>0.02</v>
      </c>
      <c r="P41" s="10">
        <v>70.17</v>
      </c>
      <c r="Q41" s="13" t="s">
        <v>8323</v>
      </c>
      <c r="R41" s="13" t="s">
        <v>8326</v>
      </c>
      <c r="S41" s="17">
        <v>42248.627013888887</v>
      </c>
      <c r="T41" s="17">
        <v>42278.627013888887</v>
      </c>
    </row>
    <row r="42" spans="1:20" ht="70.5" customHeight="1" x14ac:dyDescent="0.25">
      <c r="A42">
        <v>4056</v>
      </c>
      <c r="B42" s="29" t="s">
        <v>4052</v>
      </c>
      <c r="C42" s="29" t="s">
        <v>8160</v>
      </c>
      <c r="D42" s="8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9">
        <v>0.53</v>
      </c>
      <c r="P42" s="10">
        <v>88.33</v>
      </c>
      <c r="Q42" s="13" t="s">
        <v>8323</v>
      </c>
      <c r="R42" s="13" t="s">
        <v>8326</v>
      </c>
      <c r="S42" s="17">
        <v>42534.933321759265</v>
      </c>
      <c r="T42" s="17">
        <v>42554.832638888889</v>
      </c>
    </row>
    <row r="43" spans="1:20" ht="70.5" customHeight="1" x14ac:dyDescent="0.25">
      <c r="A43">
        <v>4083</v>
      </c>
      <c r="B43" s="29" t="s">
        <v>4079</v>
      </c>
      <c r="C43" s="29" t="s">
        <v>8186</v>
      </c>
      <c r="D43" s="8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9">
        <v>0.22</v>
      </c>
      <c r="P43" s="10">
        <v>126.5</v>
      </c>
      <c r="Q43" s="13" t="s">
        <v>8323</v>
      </c>
      <c r="R43" s="13" t="s">
        <v>8326</v>
      </c>
      <c r="S43" s="17">
        <v>42353.761759259258</v>
      </c>
      <c r="T43" s="17">
        <v>42383.761759259258</v>
      </c>
    </row>
    <row r="44" spans="1:20" ht="70.5" customHeight="1" x14ac:dyDescent="0.25">
      <c r="A44">
        <v>2870</v>
      </c>
      <c r="B44" s="29" t="s">
        <v>2870</v>
      </c>
      <c r="C44" s="29" t="s">
        <v>6980</v>
      </c>
      <c r="D44" s="8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9">
        <v>0.15</v>
      </c>
      <c r="P44" s="10">
        <v>83.33</v>
      </c>
      <c r="Q44" s="13" t="s">
        <v>8323</v>
      </c>
      <c r="R44" s="13" t="s">
        <v>8326</v>
      </c>
      <c r="S44" s="17">
        <v>41746.189409722225</v>
      </c>
      <c r="T44" s="17">
        <v>41776.189409722225</v>
      </c>
    </row>
    <row r="45" spans="1:20" ht="70.5" customHeight="1" x14ac:dyDescent="0.25">
      <c r="A45">
        <v>4094</v>
      </c>
      <c r="B45" s="29" t="s">
        <v>4090</v>
      </c>
      <c r="C45" s="29" t="s">
        <v>8197</v>
      </c>
      <c r="D45" s="8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9">
        <v>0.37</v>
      </c>
      <c r="P45" s="10">
        <v>91.25</v>
      </c>
      <c r="Q45" s="13" t="s">
        <v>8323</v>
      </c>
      <c r="R45" s="13" t="s">
        <v>8326</v>
      </c>
      <c r="S45" s="17">
        <v>41890.086805555555</v>
      </c>
      <c r="T45" s="17">
        <v>41934.207638888889</v>
      </c>
    </row>
    <row r="46" spans="1:20" ht="70.5" customHeight="1" x14ac:dyDescent="0.25">
      <c r="A46">
        <v>3998</v>
      </c>
      <c r="B46" s="29" t="s">
        <v>3994</v>
      </c>
      <c r="C46" s="29" t="s">
        <v>8104</v>
      </c>
      <c r="D46" s="8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9">
        <v>0.56999999999999995</v>
      </c>
      <c r="P46" s="10">
        <v>59.58</v>
      </c>
      <c r="Q46" s="13" t="s">
        <v>8323</v>
      </c>
      <c r="R46" s="13" t="s">
        <v>8326</v>
      </c>
      <c r="S46" s="17">
        <v>42061.963263888887</v>
      </c>
      <c r="T46" s="17">
        <v>42091.921597222223</v>
      </c>
    </row>
    <row r="47" spans="1:20" ht="70.5" customHeight="1" x14ac:dyDescent="0.25">
      <c r="A47">
        <v>2911</v>
      </c>
      <c r="B47" s="29" t="s">
        <v>2911</v>
      </c>
      <c r="C47" s="29" t="s">
        <v>7021</v>
      </c>
      <c r="D47" s="8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9">
        <v>0.37</v>
      </c>
      <c r="P47" s="10">
        <v>46.93</v>
      </c>
      <c r="Q47" s="13" t="s">
        <v>8323</v>
      </c>
      <c r="R47" s="13" t="s">
        <v>8326</v>
      </c>
      <c r="S47" s="17">
        <v>42142.768819444449</v>
      </c>
      <c r="T47" s="17">
        <v>42182.768819444449</v>
      </c>
    </row>
    <row r="48" spans="1:20" ht="70.5" customHeight="1" x14ac:dyDescent="0.25">
      <c r="A48">
        <v>3928</v>
      </c>
      <c r="B48" s="29" t="s">
        <v>3925</v>
      </c>
      <c r="C48" s="29" t="s">
        <v>8036</v>
      </c>
      <c r="D48" s="8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9">
        <v>0.13</v>
      </c>
      <c r="P48" s="10">
        <v>93</v>
      </c>
      <c r="Q48" s="13" t="s">
        <v>8323</v>
      </c>
      <c r="R48" s="13" t="s">
        <v>8326</v>
      </c>
      <c r="S48" s="17">
        <v>42265.683182870373</v>
      </c>
      <c r="T48" s="17">
        <v>42293.207638888889</v>
      </c>
    </row>
    <row r="49" spans="1:20" ht="70.5" customHeight="1" x14ac:dyDescent="0.25">
      <c r="A49">
        <v>2877</v>
      </c>
      <c r="B49" s="29" t="s">
        <v>2877</v>
      </c>
      <c r="C49" s="29" t="s">
        <v>6987</v>
      </c>
      <c r="D49" s="8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9">
        <v>0.11</v>
      </c>
      <c r="P49" s="10">
        <v>108.33</v>
      </c>
      <c r="Q49" s="13" t="s">
        <v>8323</v>
      </c>
      <c r="R49" s="13" t="s">
        <v>8326</v>
      </c>
      <c r="S49" s="17">
        <v>42672.955138888887</v>
      </c>
      <c r="T49" s="17">
        <v>42704.708333333328</v>
      </c>
    </row>
    <row r="50" spans="1:20" ht="70.5" customHeight="1" x14ac:dyDescent="0.25">
      <c r="A50">
        <v>3958</v>
      </c>
      <c r="B50" s="29" t="s">
        <v>3955</v>
      </c>
      <c r="C50" s="29" t="s">
        <v>8065</v>
      </c>
      <c r="D50" s="8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9">
        <v>0.32</v>
      </c>
      <c r="P50" s="10">
        <v>40.06</v>
      </c>
      <c r="Q50" s="13" t="s">
        <v>8323</v>
      </c>
      <c r="R50" s="13" t="s">
        <v>8326</v>
      </c>
      <c r="S50" s="17">
        <v>41816.950370370374</v>
      </c>
      <c r="T50" s="17">
        <v>41853.583333333336</v>
      </c>
    </row>
    <row r="51" spans="1:20" ht="70.5" customHeight="1" x14ac:dyDescent="0.25">
      <c r="A51">
        <v>3985</v>
      </c>
      <c r="B51" s="29" t="s">
        <v>3981</v>
      </c>
      <c r="C51" s="29" t="s">
        <v>8091</v>
      </c>
      <c r="D51" s="8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9">
        <v>0.32</v>
      </c>
      <c r="P51" s="10">
        <v>33.74</v>
      </c>
      <c r="Q51" s="13" t="s">
        <v>8323</v>
      </c>
      <c r="R51" s="13" t="s">
        <v>8326</v>
      </c>
      <c r="S51" s="17">
        <v>42399.707407407404</v>
      </c>
      <c r="T51" s="17">
        <v>42420.878472222219</v>
      </c>
    </row>
    <row r="52" spans="1:20" ht="70.5" customHeight="1" x14ac:dyDescent="0.25">
      <c r="A52">
        <v>2896</v>
      </c>
      <c r="B52" s="29" t="s">
        <v>2896</v>
      </c>
      <c r="C52" s="29" t="s">
        <v>7006</v>
      </c>
      <c r="D52" s="8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9">
        <v>0.21</v>
      </c>
      <c r="P52" s="10">
        <v>52.08</v>
      </c>
      <c r="Q52" s="13" t="s">
        <v>8323</v>
      </c>
      <c r="R52" s="13" t="s">
        <v>8326</v>
      </c>
      <c r="S52" s="17">
        <v>42701.908807870372</v>
      </c>
      <c r="T52" s="17">
        <v>42716.25</v>
      </c>
    </row>
    <row r="53" spans="1:20" ht="70.5" customHeight="1" x14ac:dyDescent="0.25">
      <c r="A53">
        <v>2905</v>
      </c>
      <c r="B53" s="29" t="s">
        <v>2905</v>
      </c>
      <c r="C53" s="29" t="s">
        <v>7015</v>
      </c>
      <c r="D53" s="8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9">
        <v>0.18</v>
      </c>
      <c r="P53" s="10">
        <v>36.590000000000003</v>
      </c>
      <c r="Q53" s="13" t="s">
        <v>8323</v>
      </c>
      <c r="R53" s="13" t="s">
        <v>8326</v>
      </c>
      <c r="S53" s="17">
        <v>42606.056863425925</v>
      </c>
      <c r="T53" s="17">
        <v>42620.056863425925</v>
      </c>
    </row>
    <row r="54" spans="1:20" ht="70.5" customHeight="1" x14ac:dyDescent="0.25">
      <c r="A54">
        <v>3731</v>
      </c>
      <c r="B54" s="29" t="s">
        <v>3728</v>
      </c>
      <c r="C54" s="29" t="s">
        <v>7841</v>
      </c>
      <c r="D54" s="8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9">
        <v>0.11</v>
      </c>
      <c r="P54" s="10">
        <v>51.67</v>
      </c>
      <c r="Q54" s="13" t="s">
        <v>8323</v>
      </c>
      <c r="R54" s="13" t="s">
        <v>8326</v>
      </c>
      <c r="S54" s="17">
        <v>41983.752847222218</v>
      </c>
      <c r="T54" s="17">
        <v>42014.140972222223</v>
      </c>
    </row>
    <row r="55" spans="1:20" ht="70.5" customHeight="1" x14ac:dyDescent="0.25">
      <c r="A55">
        <v>3976</v>
      </c>
      <c r="B55" s="29" t="s">
        <v>3973</v>
      </c>
      <c r="C55" s="29" t="s">
        <v>8083</v>
      </c>
      <c r="D55" s="8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9">
        <v>0.48</v>
      </c>
      <c r="P55" s="10">
        <v>62</v>
      </c>
      <c r="Q55" s="13" t="s">
        <v>8323</v>
      </c>
      <c r="R55" s="13" t="s">
        <v>8326</v>
      </c>
      <c r="S55" s="17">
        <v>41830.858344907407</v>
      </c>
      <c r="T55" s="17">
        <v>41852.291666666664</v>
      </c>
    </row>
    <row r="56" spans="1:20" ht="70.5" customHeight="1" x14ac:dyDescent="0.25">
      <c r="A56">
        <v>2906</v>
      </c>
      <c r="B56" s="29" t="s">
        <v>2906</v>
      </c>
      <c r="C56" s="29" t="s">
        <v>7016</v>
      </c>
      <c r="D56" s="8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9">
        <v>0.09</v>
      </c>
      <c r="P56" s="10">
        <v>80.709999999999994</v>
      </c>
      <c r="Q56" s="13" t="s">
        <v>8323</v>
      </c>
      <c r="R56" s="13" t="s">
        <v>8326</v>
      </c>
      <c r="S56" s="17">
        <v>42199.648912037039</v>
      </c>
      <c r="T56" s="17">
        <v>42217.041666666672</v>
      </c>
    </row>
    <row r="57" spans="1:20" ht="70.5" customHeight="1" x14ac:dyDescent="0.25">
      <c r="A57">
        <v>4028</v>
      </c>
      <c r="B57" s="29" t="s">
        <v>4024</v>
      </c>
      <c r="C57" s="29" t="s">
        <v>8133</v>
      </c>
      <c r="D57" s="8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9">
        <v>0.28000000000000003</v>
      </c>
      <c r="P57" s="10">
        <v>51</v>
      </c>
      <c r="Q57" s="13" t="s">
        <v>8323</v>
      </c>
      <c r="R57" s="13" t="s">
        <v>8326</v>
      </c>
      <c r="S57" s="17">
        <v>41765.938657407409</v>
      </c>
      <c r="T57" s="17">
        <v>41795.938657407409</v>
      </c>
    </row>
    <row r="58" spans="1:20" ht="70.5" customHeight="1" x14ac:dyDescent="0.25">
      <c r="A58">
        <v>2897</v>
      </c>
      <c r="B58" s="29" t="s">
        <v>2897</v>
      </c>
      <c r="C58" s="29" t="s">
        <v>7007</v>
      </c>
      <c r="D58" s="8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9">
        <v>0.05</v>
      </c>
      <c r="P58" s="10">
        <v>183.33</v>
      </c>
      <c r="Q58" s="13" t="s">
        <v>8323</v>
      </c>
      <c r="R58" s="13" t="s">
        <v>8326</v>
      </c>
      <c r="S58" s="17">
        <v>42258.646504629629</v>
      </c>
      <c r="T58" s="17">
        <v>42288.645196759258</v>
      </c>
    </row>
    <row r="59" spans="1:20" ht="70.5" customHeight="1" x14ac:dyDescent="0.25">
      <c r="A59">
        <v>3934</v>
      </c>
      <c r="B59" s="29" t="s">
        <v>3931</v>
      </c>
      <c r="C59" s="29" t="s">
        <v>8042</v>
      </c>
      <c r="D59" s="8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9">
        <v>0.11</v>
      </c>
      <c r="P59" s="10">
        <v>45.83</v>
      </c>
      <c r="Q59" s="13" t="s">
        <v>8323</v>
      </c>
      <c r="R59" s="13" t="s">
        <v>8326</v>
      </c>
      <c r="S59" s="17">
        <v>42233.671747685185</v>
      </c>
      <c r="T59" s="17">
        <v>42278.541666666672</v>
      </c>
    </row>
    <row r="60" spans="1:20" ht="70.5" customHeight="1" x14ac:dyDescent="0.25">
      <c r="A60">
        <v>3992</v>
      </c>
      <c r="B60" s="29" t="s">
        <v>3988</v>
      </c>
      <c r="C60" s="29" t="s">
        <v>8098</v>
      </c>
      <c r="D60" s="8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9">
        <v>0.05</v>
      </c>
      <c r="P60" s="10">
        <v>60.11</v>
      </c>
      <c r="Q60" s="13" t="s">
        <v>8323</v>
      </c>
      <c r="R60" s="13" t="s">
        <v>8326</v>
      </c>
      <c r="S60" s="17">
        <v>42289.94049768518</v>
      </c>
      <c r="T60" s="17">
        <v>42349.982164351852</v>
      </c>
    </row>
    <row r="61" spans="1:20" ht="70.5" customHeight="1" x14ac:dyDescent="0.25">
      <c r="A61">
        <v>3968</v>
      </c>
      <c r="B61" s="29" t="s">
        <v>3965</v>
      </c>
      <c r="C61" s="29" t="s">
        <v>8075</v>
      </c>
      <c r="D61" s="8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9">
        <v>0.11</v>
      </c>
      <c r="P61" s="10">
        <v>47.91</v>
      </c>
      <c r="Q61" s="13" t="s">
        <v>8323</v>
      </c>
      <c r="R61" s="13" t="s">
        <v>8326</v>
      </c>
      <c r="S61" s="17">
        <v>42452.815659722226</v>
      </c>
      <c r="T61" s="17">
        <v>42512.815659722226</v>
      </c>
    </row>
    <row r="62" spans="1:20" ht="70.5" customHeight="1" x14ac:dyDescent="0.25">
      <c r="A62">
        <v>3894</v>
      </c>
      <c r="B62" s="29" t="s">
        <v>3891</v>
      </c>
      <c r="C62" s="29" t="s">
        <v>8002</v>
      </c>
      <c r="D62" s="8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9">
        <v>0.03</v>
      </c>
      <c r="P62" s="10">
        <v>47.27</v>
      </c>
      <c r="Q62" s="13" t="s">
        <v>8323</v>
      </c>
      <c r="R62" s="13" t="s">
        <v>8326</v>
      </c>
      <c r="S62" s="17">
        <v>42679.958472222221</v>
      </c>
      <c r="T62" s="17">
        <v>42710.207638888889</v>
      </c>
    </row>
    <row r="63" spans="1:20" ht="70.5" customHeight="1" x14ac:dyDescent="0.25">
      <c r="A63">
        <v>2867</v>
      </c>
      <c r="B63" s="29" t="s">
        <v>2867</v>
      </c>
      <c r="C63" s="29" t="s">
        <v>6977</v>
      </c>
      <c r="D63" s="8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9">
        <v>0.2</v>
      </c>
      <c r="P63" s="10">
        <v>50.4</v>
      </c>
      <c r="Q63" s="13" t="s">
        <v>8323</v>
      </c>
      <c r="R63" s="13" t="s">
        <v>8326</v>
      </c>
      <c r="S63" s="17">
        <v>42531.195277777777</v>
      </c>
      <c r="T63" s="17">
        <v>42555.166666666672</v>
      </c>
    </row>
    <row r="64" spans="1:20" ht="70.5" customHeight="1" x14ac:dyDescent="0.25">
      <c r="A64">
        <v>2892</v>
      </c>
      <c r="B64" s="29" t="s">
        <v>2892</v>
      </c>
      <c r="C64" s="29" t="s">
        <v>7002</v>
      </c>
      <c r="D64" s="8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9">
        <v>0.09</v>
      </c>
      <c r="P64" s="10">
        <v>29.41</v>
      </c>
      <c r="Q64" s="13" t="s">
        <v>8323</v>
      </c>
      <c r="R64" s="13" t="s">
        <v>8326</v>
      </c>
      <c r="S64" s="17">
        <v>41869.714166666665</v>
      </c>
      <c r="T64" s="17">
        <v>41876.875</v>
      </c>
    </row>
    <row r="65" spans="1:20" ht="70.5" customHeight="1" x14ac:dyDescent="0.25">
      <c r="A65">
        <v>3996</v>
      </c>
      <c r="B65" s="29" t="s">
        <v>3992</v>
      </c>
      <c r="C65" s="29" t="s">
        <v>8102</v>
      </c>
      <c r="D65" s="8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9">
        <v>0.17</v>
      </c>
      <c r="P65" s="10">
        <v>29.24</v>
      </c>
      <c r="Q65" s="13" t="s">
        <v>8323</v>
      </c>
      <c r="R65" s="13" t="s">
        <v>8326</v>
      </c>
      <c r="S65" s="17">
        <v>41950.26694444444</v>
      </c>
      <c r="T65" s="17">
        <v>41963.669444444444</v>
      </c>
    </row>
    <row r="66" spans="1:20" ht="70.5" customHeight="1" x14ac:dyDescent="0.25">
      <c r="A66">
        <v>4062</v>
      </c>
      <c r="B66" s="29" t="s">
        <v>4058</v>
      </c>
      <c r="C66" s="29" t="s">
        <v>8166</v>
      </c>
      <c r="D66" s="8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9">
        <v>0.02</v>
      </c>
      <c r="P66" s="10">
        <v>163.33000000000001</v>
      </c>
      <c r="Q66" s="13" t="s">
        <v>8323</v>
      </c>
      <c r="R66" s="13" t="s">
        <v>8326</v>
      </c>
      <c r="S66" s="17">
        <v>42523.739212962959</v>
      </c>
      <c r="T66" s="17">
        <v>42553.739212962959</v>
      </c>
    </row>
    <row r="67" spans="1:20" ht="70.5" customHeight="1" x14ac:dyDescent="0.25">
      <c r="A67">
        <v>2871</v>
      </c>
      <c r="B67" s="29" t="s">
        <v>2871</v>
      </c>
      <c r="C67" s="29" t="s">
        <v>6981</v>
      </c>
      <c r="D67" s="8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9">
        <v>0.05</v>
      </c>
      <c r="P67" s="10">
        <v>35.92</v>
      </c>
      <c r="Q67" s="13" t="s">
        <v>8323</v>
      </c>
      <c r="R67" s="13" t="s">
        <v>8326</v>
      </c>
      <c r="S67" s="17">
        <v>41974.738576388889</v>
      </c>
      <c r="T67" s="17">
        <v>41994.738576388889</v>
      </c>
    </row>
    <row r="68" spans="1:20" ht="70.5" customHeight="1" x14ac:dyDescent="0.25">
      <c r="A68">
        <v>4046</v>
      </c>
      <c r="B68" s="29" t="s">
        <v>4042</v>
      </c>
      <c r="C68" s="29" t="s">
        <v>8150</v>
      </c>
      <c r="D68" s="8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9">
        <v>0.08</v>
      </c>
      <c r="P68" s="10">
        <v>38.33</v>
      </c>
      <c r="Q68" s="13" t="s">
        <v>8323</v>
      </c>
      <c r="R68" s="13" t="s">
        <v>8326</v>
      </c>
      <c r="S68" s="17">
        <v>41904.650578703702</v>
      </c>
      <c r="T68" s="17">
        <v>41934.650578703702</v>
      </c>
    </row>
    <row r="69" spans="1:20" ht="70.5" customHeight="1" x14ac:dyDescent="0.25">
      <c r="A69">
        <v>3929</v>
      </c>
      <c r="B69" s="29" t="s">
        <v>3926</v>
      </c>
      <c r="C69" s="29" t="s">
        <v>8037</v>
      </c>
      <c r="D69" s="8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9">
        <v>0.02</v>
      </c>
      <c r="P69" s="10">
        <v>32.36</v>
      </c>
      <c r="Q69" s="13" t="s">
        <v>8323</v>
      </c>
      <c r="R69" s="13" t="s">
        <v>8326</v>
      </c>
      <c r="S69" s="17">
        <v>42601.827141203699</v>
      </c>
      <c r="T69" s="17">
        <v>42631.827141203699</v>
      </c>
    </row>
    <row r="70" spans="1:20" ht="70.5" customHeight="1" x14ac:dyDescent="0.25">
      <c r="A70">
        <v>3980</v>
      </c>
      <c r="B70" s="29" t="s">
        <v>3977</v>
      </c>
      <c r="C70" s="29" t="s">
        <v>8087</v>
      </c>
      <c r="D70" s="8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9">
        <v>0.18</v>
      </c>
      <c r="P70" s="10">
        <v>64.290000000000006</v>
      </c>
      <c r="Q70" s="13" t="s">
        <v>8323</v>
      </c>
      <c r="R70" s="13" t="s">
        <v>8326</v>
      </c>
      <c r="S70" s="17">
        <v>41795.598923611113</v>
      </c>
      <c r="T70" s="17">
        <v>41825.598923611113</v>
      </c>
    </row>
    <row r="71" spans="1:20" ht="70.5" customHeight="1" x14ac:dyDescent="0.25">
      <c r="A71">
        <v>2917</v>
      </c>
      <c r="B71" s="29" t="s">
        <v>2917</v>
      </c>
      <c r="C71" s="29" t="s">
        <v>7027</v>
      </c>
      <c r="D71" s="8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9">
        <v>0.22</v>
      </c>
      <c r="P71" s="10">
        <v>48.56</v>
      </c>
      <c r="Q71" s="13" t="s">
        <v>8323</v>
      </c>
      <c r="R71" s="13" t="s">
        <v>8326</v>
      </c>
      <c r="S71" s="17">
        <v>42245.234340277777</v>
      </c>
      <c r="T71" s="17">
        <v>42263.234340277777</v>
      </c>
    </row>
    <row r="72" spans="1:20" ht="70.5" customHeight="1" x14ac:dyDescent="0.25">
      <c r="A72">
        <v>3734</v>
      </c>
      <c r="B72" s="29" t="s">
        <v>3731</v>
      </c>
      <c r="C72" s="29" t="s">
        <v>7844</v>
      </c>
      <c r="D72" s="8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9">
        <v>0.28000000000000003</v>
      </c>
      <c r="P72" s="10">
        <v>61</v>
      </c>
      <c r="Q72" s="13" t="s">
        <v>8323</v>
      </c>
      <c r="R72" s="13" t="s">
        <v>8326</v>
      </c>
      <c r="S72" s="17">
        <v>42089.901574074072</v>
      </c>
      <c r="T72" s="17">
        <v>42149.901574074072</v>
      </c>
    </row>
    <row r="73" spans="1:20" ht="70.5" customHeight="1" x14ac:dyDescent="0.25">
      <c r="A73">
        <v>3955</v>
      </c>
      <c r="B73" s="29" t="s">
        <v>3952</v>
      </c>
      <c r="C73" s="29" t="s">
        <v>8062</v>
      </c>
      <c r="D73" s="8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9">
        <v>0.24</v>
      </c>
      <c r="P73" s="10">
        <v>53.13</v>
      </c>
      <c r="Q73" s="13" t="s">
        <v>8323</v>
      </c>
      <c r="R73" s="13" t="s">
        <v>8326</v>
      </c>
      <c r="S73" s="17">
        <v>42306.848854166667</v>
      </c>
      <c r="T73" s="17">
        <v>42336.890520833331</v>
      </c>
    </row>
    <row r="74" spans="1:20" ht="70.5" customHeight="1" x14ac:dyDescent="0.25">
      <c r="A74">
        <v>4032</v>
      </c>
      <c r="B74" s="29" t="s">
        <v>4028</v>
      </c>
      <c r="C74" s="29" t="s">
        <v>8137</v>
      </c>
      <c r="D74" s="8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9">
        <v>7.0000000000000007E-2</v>
      </c>
      <c r="P74" s="10">
        <v>59</v>
      </c>
      <c r="Q74" s="13" t="s">
        <v>8323</v>
      </c>
      <c r="R74" s="13" t="s">
        <v>8326</v>
      </c>
      <c r="S74" s="17">
        <v>42293.809212962966</v>
      </c>
      <c r="T74" s="17">
        <v>42353.85087962963</v>
      </c>
    </row>
    <row r="75" spans="1:20" ht="70.5" customHeight="1" x14ac:dyDescent="0.25">
      <c r="A75">
        <v>3967</v>
      </c>
      <c r="B75" s="29" t="s">
        <v>3964</v>
      </c>
      <c r="C75" s="29" t="s">
        <v>8074</v>
      </c>
      <c r="D75" s="8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9">
        <v>0.24</v>
      </c>
      <c r="P75" s="10">
        <v>41</v>
      </c>
      <c r="Q75" s="13" t="s">
        <v>8323</v>
      </c>
      <c r="R75" s="13" t="s">
        <v>8326</v>
      </c>
      <c r="S75" s="17">
        <v>42770.290590277778</v>
      </c>
      <c r="T75" s="17">
        <v>42800.290590277778</v>
      </c>
    </row>
    <row r="76" spans="1:20" ht="70.5" customHeight="1" x14ac:dyDescent="0.25">
      <c r="A76">
        <v>4030</v>
      </c>
      <c r="B76" s="29" t="s">
        <v>4026</v>
      </c>
      <c r="C76" s="29" t="s">
        <v>8135</v>
      </c>
      <c r="D76" s="8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9">
        <v>0.16</v>
      </c>
      <c r="P76" s="10">
        <v>66.67</v>
      </c>
      <c r="Q76" s="13" t="s">
        <v>8323</v>
      </c>
      <c r="R76" s="13" t="s">
        <v>8326</v>
      </c>
      <c r="S76" s="17">
        <v>42374.655081018514</v>
      </c>
      <c r="T76" s="17">
        <v>42403.784027777772</v>
      </c>
    </row>
    <row r="77" spans="1:20" ht="70.5" customHeight="1" x14ac:dyDescent="0.25">
      <c r="A77">
        <v>3938</v>
      </c>
      <c r="B77" s="29" t="s">
        <v>3935</v>
      </c>
      <c r="C77" s="29" t="s">
        <v>8046</v>
      </c>
      <c r="D77" s="8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9">
        <v>0.12</v>
      </c>
      <c r="P77" s="10">
        <v>79.400000000000006</v>
      </c>
      <c r="Q77" s="13" t="s">
        <v>8323</v>
      </c>
      <c r="R77" s="13" t="s">
        <v>8326</v>
      </c>
      <c r="S77" s="17">
        <v>42151.905717592599</v>
      </c>
      <c r="T77" s="17">
        <v>42182.905717592599</v>
      </c>
    </row>
    <row r="78" spans="1:20" ht="70.5" customHeight="1" x14ac:dyDescent="0.25">
      <c r="A78">
        <v>3729</v>
      </c>
      <c r="B78" s="29" t="s">
        <v>3726</v>
      </c>
      <c r="C78" s="29" t="s">
        <v>7839</v>
      </c>
      <c r="D78" s="8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9">
        <v>7.0000000000000007E-2</v>
      </c>
      <c r="P78" s="10">
        <v>72.400000000000006</v>
      </c>
      <c r="Q78" s="13" t="s">
        <v>8323</v>
      </c>
      <c r="R78" s="13" t="s">
        <v>8326</v>
      </c>
      <c r="S78" s="17">
        <v>42041.205000000002</v>
      </c>
      <c r="T78" s="17">
        <v>42086.16333333333</v>
      </c>
    </row>
    <row r="79" spans="1:20" ht="70.5" customHeight="1" x14ac:dyDescent="0.25">
      <c r="A79">
        <v>3740</v>
      </c>
      <c r="B79" s="29" t="s">
        <v>3737</v>
      </c>
      <c r="C79" s="29" t="s">
        <v>7850</v>
      </c>
      <c r="D79" s="8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9">
        <v>0.18</v>
      </c>
      <c r="P79" s="10">
        <v>25.57</v>
      </c>
      <c r="Q79" s="13" t="s">
        <v>8323</v>
      </c>
      <c r="R79" s="13" t="s">
        <v>8326</v>
      </c>
      <c r="S79" s="17">
        <v>41833.089756944442</v>
      </c>
      <c r="T79" s="17">
        <v>41863.079143518517</v>
      </c>
    </row>
    <row r="80" spans="1:20" ht="70.5" customHeight="1" x14ac:dyDescent="0.25">
      <c r="A80">
        <v>4081</v>
      </c>
      <c r="B80" s="29" t="s">
        <v>4077</v>
      </c>
      <c r="C80" s="29" t="s">
        <v>8184</v>
      </c>
      <c r="D80" s="8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9">
        <v>0.16</v>
      </c>
      <c r="P80" s="10">
        <v>29.17</v>
      </c>
      <c r="Q80" s="13" t="s">
        <v>8323</v>
      </c>
      <c r="R80" s="13" t="s">
        <v>8326</v>
      </c>
      <c r="S80" s="17">
        <v>42041.581307870365</v>
      </c>
      <c r="T80" s="17">
        <v>42071.539641203708</v>
      </c>
    </row>
    <row r="81" spans="1:20" ht="70.5" customHeight="1" x14ac:dyDescent="0.25">
      <c r="A81">
        <v>2898</v>
      </c>
      <c r="B81" s="29" t="s">
        <v>2898</v>
      </c>
      <c r="C81" s="29" t="s">
        <v>7008</v>
      </c>
      <c r="D81" s="8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9">
        <v>0.04</v>
      </c>
      <c r="P81" s="10">
        <v>26.33</v>
      </c>
      <c r="Q81" s="13" t="s">
        <v>8323</v>
      </c>
      <c r="R81" s="13" t="s">
        <v>8326</v>
      </c>
      <c r="S81" s="17">
        <v>42278.664965277778</v>
      </c>
      <c r="T81" s="17">
        <v>42308.664965277778</v>
      </c>
    </row>
    <row r="82" spans="1:20" ht="70.5" customHeight="1" x14ac:dyDescent="0.25">
      <c r="A82">
        <v>2850</v>
      </c>
      <c r="B82" s="29" t="s">
        <v>2850</v>
      </c>
      <c r="C82" s="29" t="s">
        <v>6960</v>
      </c>
      <c r="D82" s="8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9">
        <v>0.04</v>
      </c>
      <c r="P82" s="10">
        <v>23.92</v>
      </c>
      <c r="Q82" s="13" t="s">
        <v>8323</v>
      </c>
      <c r="R82" s="13" t="s">
        <v>8326</v>
      </c>
      <c r="S82" s="17">
        <v>41858.007071759261</v>
      </c>
      <c r="T82" s="17">
        <v>41888.007071759261</v>
      </c>
    </row>
    <row r="83" spans="1:20" ht="70.5" customHeight="1" x14ac:dyDescent="0.25">
      <c r="A83">
        <v>4038</v>
      </c>
      <c r="B83" s="29" t="s">
        <v>4034</v>
      </c>
      <c r="C83" s="29" t="s">
        <v>8142</v>
      </c>
      <c r="D83" s="8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9">
        <v>0.12</v>
      </c>
      <c r="P83" s="10">
        <v>75.25</v>
      </c>
      <c r="Q83" s="13" t="s">
        <v>8323</v>
      </c>
      <c r="R83" s="13" t="s">
        <v>8326</v>
      </c>
      <c r="S83" s="17">
        <v>41869.798726851855</v>
      </c>
      <c r="T83" s="17">
        <v>41929.798726851855</v>
      </c>
    </row>
    <row r="84" spans="1:20" ht="70.5" customHeight="1" x14ac:dyDescent="0.25">
      <c r="A84">
        <v>2855</v>
      </c>
      <c r="B84" s="29" t="s">
        <v>2855</v>
      </c>
      <c r="C84" s="29" t="s">
        <v>6965</v>
      </c>
      <c r="D84" s="8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9">
        <v>0.5</v>
      </c>
      <c r="P84" s="10">
        <v>60</v>
      </c>
      <c r="Q84" s="13" t="s">
        <v>8323</v>
      </c>
      <c r="R84" s="13" t="s">
        <v>8326</v>
      </c>
      <c r="S84" s="17">
        <v>42370.007766203707</v>
      </c>
      <c r="T84" s="17">
        <v>42398.981944444444</v>
      </c>
    </row>
    <row r="85" spans="1:20" ht="70.5" customHeight="1" x14ac:dyDescent="0.25">
      <c r="A85">
        <v>4039</v>
      </c>
      <c r="B85" s="29" t="s">
        <v>4035</v>
      </c>
      <c r="C85" s="29" t="s">
        <v>8143</v>
      </c>
      <c r="D85" s="8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9">
        <v>0.6</v>
      </c>
      <c r="P85" s="10">
        <v>60</v>
      </c>
      <c r="Q85" s="13" t="s">
        <v>8323</v>
      </c>
      <c r="R85" s="13" t="s">
        <v>8326</v>
      </c>
      <c r="S85" s="17">
        <v>42305.670914351853</v>
      </c>
      <c r="T85" s="17">
        <v>42339.249305555553</v>
      </c>
    </row>
    <row r="86" spans="1:20" ht="70.5" customHeight="1" x14ac:dyDescent="0.25">
      <c r="A86">
        <v>3959</v>
      </c>
      <c r="B86" s="29" t="s">
        <v>3956</v>
      </c>
      <c r="C86" s="29" t="s">
        <v>8066</v>
      </c>
      <c r="D86" s="8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9">
        <v>0.24</v>
      </c>
      <c r="P86" s="10">
        <v>24.33</v>
      </c>
      <c r="Q86" s="13" t="s">
        <v>8323</v>
      </c>
      <c r="R86" s="13" t="s">
        <v>8326</v>
      </c>
      <c r="S86" s="17">
        <v>41880.788842592592</v>
      </c>
      <c r="T86" s="17">
        <v>41910.788842592592</v>
      </c>
    </row>
    <row r="87" spans="1:20" ht="70.5" customHeight="1" x14ac:dyDescent="0.25">
      <c r="A87">
        <v>3965</v>
      </c>
      <c r="B87" s="29" t="s">
        <v>3962</v>
      </c>
      <c r="C87" s="29" t="s">
        <v>8072</v>
      </c>
      <c r="D87" s="8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9">
        <v>0.14000000000000001</v>
      </c>
      <c r="P87" s="10">
        <v>71.25</v>
      </c>
      <c r="Q87" s="13" t="s">
        <v>8323</v>
      </c>
      <c r="R87" s="13" t="s">
        <v>8326</v>
      </c>
      <c r="S87" s="17">
        <v>42414.235879629632</v>
      </c>
      <c r="T87" s="17">
        <v>42474.194212962961</v>
      </c>
    </row>
    <row r="88" spans="1:20" ht="70.5" customHeight="1" x14ac:dyDescent="0.25">
      <c r="A88">
        <v>2891</v>
      </c>
      <c r="B88" s="29" t="s">
        <v>2891</v>
      </c>
      <c r="C88" s="29" t="s">
        <v>7001</v>
      </c>
      <c r="D88" s="8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9">
        <v>0.03</v>
      </c>
      <c r="P88" s="10">
        <v>27.3</v>
      </c>
      <c r="Q88" s="13" t="s">
        <v>8323</v>
      </c>
      <c r="R88" s="13" t="s">
        <v>8326</v>
      </c>
      <c r="S88" s="17">
        <v>42415.883425925931</v>
      </c>
      <c r="T88" s="17">
        <v>42475.84175925926</v>
      </c>
    </row>
    <row r="89" spans="1:20" ht="70.5" customHeight="1" x14ac:dyDescent="0.25">
      <c r="A89">
        <v>2874</v>
      </c>
      <c r="B89" s="29" t="s">
        <v>2874</v>
      </c>
      <c r="C89" s="29" t="s">
        <v>6984</v>
      </c>
      <c r="D89" s="8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9">
        <v>0.05</v>
      </c>
      <c r="P89" s="10">
        <v>90.33</v>
      </c>
      <c r="Q89" s="13" t="s">
        <v>8323</v>
      </c>
      <c r="R89" s="13" t="s">
        <v>8326</v>
      </c>
      <c r="S89" s="17">
        <v>42722.84474537037</v>
      </c>
      <c r="T89" s="17">
        <v>42752.84474537037</v>
      </c>
    </row>
    <row r="90" spans="1:20" ht="70.5" customHeight="1" x14ac:dyDescent="0.25">
      <c r="A90">
        <v>2860</v>
      </c>
      <c r="B90" s="29" t="s">
        <v>2860</v>
      </c>
      <c r="C90" s="29" t="s">
        <v>6970</v>
      </c>
      <c r="D90" s="8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9">
        <v>7.0000000000000007E-2</v>
      </c>
      <c r="P90" s="10">
        <v>29.56</v>
      </c>
      <c r="Q90" s="13" t="s">
        <v>8323</v>
      </c>
      <c r="R90" s="13" t="s">
        <v>8326</v>
      </c>
      <c r="S90" s="17">
        <v>42480.800648148142</v>
      </c>
      <c r="T90" s="17">
        <v>42540.800648148142</v>
      </c>
    </row>
    <row r="91" spans="1:20" ht="70.5" customHeight="1" x14ac:dyDescent="0.25">
      <c r="A91">
        <v>2908</v>
      </c>
      <c r="B91" s="29" t="s">
        <v>2908</v>
      </c>
      <c r="C91" s="29" t="s">
        <v>7018</v>
      </c>
      <c r="D91" s="8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9">
        <v>0.03</v>
      </c>
      <c r="P91" s="10">
        <v>52.8</v>
      </c>
      <c r="Q91" s="13" t="s">
        <v>8323</v>
      </c>
      <c r="R91" s="13" t="s">
        <v>8326</v>
      </c>
      <c r="S91" s="17">
        <v>42499.731701388882</v>
      </c>
      <c r="T91" s="17">
        <v>42529.731701388882</v>
      </c>
    </row>
    <row r="92" spans="1:20" ht="70.5" customHeight="1" x14ac:dyDescent="0.25">
      <c r="A92">
        <v>3857</v>
      </c>
      <c r="B92" s="29" t="s">
        <v>3854</v>
      </c>
      <c r="C92" s="29" t="s">
        <v>7966</v>
      </c>
      <c r="D92" s="8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9">
        <v>0.05</v>
      </c>
      <c r="P92" s="10">
        <v>65</v>
      </c>
      <c r="Q92" s="13" t="s">
        <v>8323</v>
      </c>
      <c r="R92" s="13" t="s">
        <v>8326</v>
      </c>
      <c r="S92" s="17">
        <v>41829.73715277778</v>
      </c>
      <c r="T92" s="17">
        <v>41852.716666666667</v>
      </c>
    </row>
    <row r="93" spans="1:20" ht="70.5" customHeight="1" x14ac:dyDescent="0.25">
      <c r="A93">
        <v>3891</v>
      </c>
      <c r="B93" s="29" t="s">
        <v>3888</v>
      </c>
      <c r="C93" s="29" t="s">
        <v>7999</v>
      </c>
      <c r="D93" s="8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9">
        <v>0.33</v>
      </c>
      <c r="P93" s="10">
        <v>37.14</v>
      </c>
      <c r="Q93" s="13" t="s">
        <v>8323</v>
      </c>
      <c r="R93" s="13" t="s">
        <v>8326</v>
      </c>
      <c r="S93" s="17">
        <v>42056.1324537037</v>
      </c>
      <c r="T93" s="17">
        <v>42086.207638888889</v>
      </c>
    </row>
    <row r="94" spans="1:20" ht="70.5" customHeight="1" x14ac:dyDescent="0.25">
      <c r="A94">
        <v>2882</v>
      </c>
      <c r="B94" s="29" t="s">
        <v>2882</v>
      </c>
      <c r="C94" s="29" t="s">
        <v>6992</v>
      </c>
      <c r="D94" s="8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9">
        <v>0.34</v>
      </c>
      <c r="P94" s="10">
        <v>63</v>
      </c>
      <c r="Q94" s="13" t="s">
        <v>8323</v>
      </c>
      <c r="R94" s="13" t="s">
        <v>8326</v>
      </c>
      <c r="S94" s="17">
        <v>42461.596273148149</v>
      </c>
      <c r="T94" s="17">
        <v>42491.596273148149</v>
      </c>
    </row>
    <row r="95" spans="1:20" ht="70.5" customHeight="1" x14ac:dyDescent="0.25">
      <c r="A95">
        <v>3867</v>
      </c>
      <c r="B95" s="29" t="s">
        <v>3864</v>
      </c>
      <c r="C95" s="29" t="s">
        <v>7976</v>
      </c>
      <c r="D95" s="8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9">
        <v>0.13</v>
      </c>
      <c r="P95" s="10">
        <v>50.2</v>
      </c>
      <c r="Q95" s="13" t="s">
        <v>8323</v>
      </c>
      <c r="R95" s="13" t="s">
        <v>8326</v>
      </c>
      <c r="S95" s="17">
        <v>42509.814108796301</v>
      </c>
      <c r="T95" s="17">
        <v>42539.814108796301</v>
      </c>
    </row>
    <row r="96" spans="1:20" ht="70.5" customHeight="1" x14ac:dyDescent="0.25">
      <c r="A96">
        <v>4089</v>
      </c>
      <c r="B96" s="29" t="s">
        <v>4085</v>
      </c>
      <c r="C96" s="29" t="s">
        <v>8192</v>
      </c>
      <c r="D96" s="8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9">
        <v>0.05</v>
      </c>
      <c r="P96" s="10">
        <v>30</v>
      </c>
      <c r="Q96" s="13" t="s">
        <v>8323</v>
      </c>
      <c r="R96" s="13" t="s">
        <v>8326</v>
      </c>
      <c r="S96" s="17">
        <v>42122.732499999998</v>
      </c>
      <c r="T96" s="17">
        <v>42155.732638888891</v>
      </c>
    </row>
    <row r="97" spans="1:20" ht="70.5" customHeight="1" x14ac:dyDescent="0.25">
      <c r="A97">
        <v>4044</v>
      </c>
      <c r="B97" s="29" t="s">
        <v>4040</v>
      </c>
      <c r="C97" s="29" t="s">
        <v>8148</v>
      </c>
      <c r="D97" s="8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9">
        <v>0.38</v>
      </c>
      <c r="P97" s="10">
        <v>56.25</v>
      </c>
      <c r="Q97" s="13" t="s">
        <v>8323</v>
      </c>
      <c r="R97" s="13" t="s">
        <v>8326</v>
      </c>
      <c r="S97" s="17">
        <v>42074.219699074078</v>
      </c>
      <c r="T97" s="17">
        <v>42104.208333333328</v>
      </c>
    </row>
    <row r="98" spans="1:20" ht="70.5" customHeight="1" x14ac:dyDescent="0.25">
      <c r="A98">
        <v>4027</v>
      </c>
      <c r="B98" s="29" t="s">
        <v>4023</v>
      </c>
      <c r="C98" s="29" t="s">
        <v>8132</v>
      </c>
      <c r="D98" s="8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9">
        <v>7.0000000000000007E-2</v>
      </c>
      <c r="P98" s="10">
        <v>30.71</v>
      </c>
      <c r="Q98" s="13" t="s">
        <v>8323</v>
      </c>
      <c r="R98" s="13" t="s">
        <v>8326</v>
      </c>
      <c r="S98" s="17">
        <v>42768.97084490741</v>
      </c>
      <c r="T98" s="17">
        <v>42789.041666666672</v>
      </c>
    </row>
    <row r="99" spans="1:20" ht="70.5" customHeight="1" x14ac:dyDescent="0.25">
      <c r="A99">
        <v>3978</v>
      </c>
      <c r="B99" s="29" t="s">
        <v>3975</v>
      </c>
      <c r="C99" s="29" t="s">
        <v>8085</v>
      </c>
      <c r="D99" s="8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9">
        <v>0.11</v>
      </c>
      <c r="P99" s="10">
        <v>26.75</v>
      </c>
      <c r="Q99" s="13" t="s">
        <v>8323</v>
      </c>
      <c r="R99" s="13" t="s">
        <v>8326</v>
      </c>
      <c r="S99" s="17">
        <v>41975.642974537041</v>
      </c>
      <c r="T99" s="17">
        <v>42035.642974537041</v>
      </c>
    </row>
    <row r="100" spans="1:20" ht="70.5" customHeight="1" x14ac:dyDescent="0.25">
      <c r="A100">
        <v>3969</v>
      </c>
      <c r="B100" s="29" t="s">
        <v>3966</v>
      </c>
      <c r="C100" s="29" t="s">
        <v>8076</v>
      </c>
      <c r="D100" s="8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9">
        <v>7.0000000000000007E-2</v>
      </c>
      <c r="P100" s="10">
        <v>35.17</v>
      </c>
      <c r="Q100" s="13" t="s">
        <v>8323</v>
      </c>
      <c r="R100" s="13" t="s">
        <v>8326</v>
      </c>
      <c r="S100" s="17">
        <v>42601.854699074072</v>
      </c>
      <c r="T100" s="17">
        <v>42611.163194444445</v>
      </c>
    </row>
    <row r="101" spans="1:20" ht="70.5" customHeight="1" x14ac:dyDescent="0.25">
      <c r="A101">
        <v>3972</v>
      </c>
      <c r="B101" s="29" t="s">
        <v>3969</v>
      </c>
      <c r="C101" s="29" t="s">
        <v>8079</v>
      </c>
      <c r="D101" s="8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9">
        <v>0.21</v>
      </c>
      <c r="P101" s="10">
        <v>26.38</v>
      </c>
      <c r="Q101" s="13" t="s">
        <v>8323</v>
      </c>
      <c r="R101" s="13" t="s">
        <v>8326</v>
      </c>
      <c r="S101" s="17">
        <v>41981.067523148144</v>
      </c>
      <c r="T101" s="17">
        <v>42041.067523148144</v>
      </c>
    </row>
    <row r="102" spans="1:20" ht="70.5" customHeight="1" x14ac:dyDescent="0.25">
      <c r="A102">
        <v>4091</v>
      </c>
      <c r="B102" s="29" t="s">
        <v>4087</v>
      </c>
      <c r="C102" s="29" t="s">
        <v>8194</v>
      </c>
      <c r="D102" s="8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9">
        <v>0.13</v>
      </c>
      <c r="P102" s="10">
        <v>25.5</v>
      </c>
      <c r="Q102" s="13" t="s">
        <v>8323</v>
      </c>
      <c r="R102" s="13" t="s">
        <v>8326</v>
      </c>
      <c r="S102" s="17">
        <v>41990.506377314814</v>
      </c>
      <c r="T102" s="17">
        <v>42020.506377314814</v>
      </c>
    </row>
    <row r="103" spans="1:20" ht="70.5" customHeight="1" x14ac:dyDescent="0.25">
      <c r="A103">
        <v>3746</v>
      </c>
      <c r="B103" s="29" t="s">
        <v>3743</v>
      </c>
      <c r="C103" s="29" t="s">
        <v>7856</v>
      </c>
      <c r="D103" s="8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9">
        <v>0.02</v>
      </c>
      <c r="P103" s="10">
        <v>202</v>
      </c>
      <c r="Q103" s="13" t="s">
        <v>8323</v>
      </c>
      <c r="R103" s="13" t="s">
        <v>8326</v>
      </c>
      <c r="S103" s="17">
        <v>42621.389340277776</v>
      </c>
      <c r="T103" s="17">
        <v>42651.389340277776</v>
      </c>
    </row>
    <row r="104" spans="1:20" ht="70.5" customHeight="1" x14ac:dyDescent="0.25">
      <c r="A104">
        <v>4003</v>
      </c>
      <c r="B104" s="29" t="s">
        <v>3999</v>
      </c>
      <c r="C104" s="29" t="s">
        <v>8071</v>
      </c>
      <c r="D104" s="8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9">
        <v>0.1</v>
      </c>
      <c r="P104" s="10">
        <v>100.5</v>
      </c>
      <c r="Q104" s="13" t="s">
        <v>8323</v>
      </c>
      <c r="R104" s="13" t="s">
        <v>8326</v>
      </c>
      <c r="S104" s="17">
        <v>42020.587349537032</v>
      </c>
      <c r="T104" s="17">
        <v>42050.587349537032</v>
      </c>
    </row>
    <row r="105" spans="1:20" ht="70.5" customHeight="1" x14ac:dyDescent="0.25">
      <c r="A105">
        <v>4034</v>
      </c>
      <c r="B105" s="29" t="s">
        <v>4030</v>
      </c>
      <c r="C105" s="29" t="s">
        <v>8139</v>
      </c>
      <c r="D105" s="8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9">
        <v>0.01</v>
      </c>
      <c r="P105" s="10">
        <v>100</v>
      </c>
      <c r="Q105" s="13" t="s">
        <v>8323</v>
      </c>
      <c r="R105" s="13" t="s">
        <v>8326</v>
      </c>
      <c r="S105" s="17">
        <v>42067.947337962964</v>
      </c>
      <c r="T105" s="17">
        <v>42097.905671296292</v>
      </c>
    </row>
    <row r="106" spans="1:20" ht="70.5" customHeight="1" x14ac:dyDescent="0.25">
      <c r="A106">
        <v>3946</v>
      </c>
      <c r="B106" s="29" t="s">
        <v>3943</v>
      </c>
      <c r="C106" s="29" t="s">
        <v>8054</v>
      </c>
      <c r="D106" s="8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9">
        <v>0.03</v>
      </c>
      <c r="P106" s="10">
        <v>39</v>
      </c>
      <c r="Q106" s="13" t="s">
        <v>8323</v>
      </c>
      <c r="R106" s="13" t="s">
        <v>8326</v>
      </c>
      <c r="S106" s="17">
        <v>42031.833587962959</v>
      </c>
      <c r="T106" s="17">
        <v>42063.333333333328</v>
      </c>
    </row>
    <row r="107" spans="1:20" ht="70.5" customHeight="1" x14ac:dyDescent="0.25">
      <c r="A107">
        <v>3846</v>
      </c>
      <c r="B107" s="29" t="s">
        <v>3843</v>
      </c>
      <c r="C107" s="29" t="s">
        <v>7955</v>
      </c>
      <c r="D107" s="8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9">
        <v>0.03</v>
      </c>
      <c r="P107" s="10">
        <v>23.63</v>
      </c>
      <c r="Q107" s="13" t="s">
        <v>8323</v>
      </c>
      <c r="R107" s="13" t="s">
        <v>8326</v>
      </c>
      <c r="S107" s="17">
        <v>41885.221550925926</v>
      </c>
      <c r="T107" s="17">
        <v>41916.290972222225</v>
      </c>
    </row>
    <row r="108" spans="1:20" ht="70.5" customHeight="1" x14ac:dyDescent="0.25">
      <c r="A108">
        <v>2884</v>
      </c>
      <c r="B108" s="29" t="s">
        <v>2884</v>
      </c>
      <c r="C108" s="29" t="s">
        <v>6994</v>
      </c>
      <c r="D108" s="8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9">
        <v>0</v>
      </c>
      <c r="P108" s="10">
        <v>46.25</v>
      </c>
      <c r="Q108" s="13" t="s">
        <v>8323</v>
      </c>
      <c r="R108" s="13" t="s">
        <v>8326</v>
      </c>
      <c r="S108" s="17">
        <v>41948.727256944447</v>
      </c>
      <c r="T108" s="17">
        <v>41978.727256944447</v>
      </c>
    </row>
    <row r="109" spans="1:20" ht="70.5" customHeight="1" x14ac:dyDescent="0.25">
      <c r="A109">
        <v>3910</v>
      </c>
      <c r="B109" s="29" t="s">
        <v>3907</v>
      </c>
      <c r="C109" s="29" t="s">
        <v>8018</v>
      </c>
      <c r="D109" s="8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9">
        <v>0.03</v>
      </c>
      <c r="P109" s="10">
        <v>61.67</v>
      </c>
      <c r="Q109" s="13" t="s">
        <v>8323</v>
      </c>
      <c r="R109" s="13" t="s">
        <v>8326</v>
      </c>
      <c r="S109" s="17">
        <v>42224.756909722222</v>
      </c>
      <c r="T109" s="17">
        <v>42254.756909722222</v>
      </c>
    </row>
    <row r="110" spans="1:20" ht="70.5" customHeight="1" x14ac:dyDescent="0.25">
      <c r="A110">
        <v>2869</v>
      </c>
      <c r="B110" s="29" t="s">
        <v>2869</v>
      </c>
      <c r="C110" s="29" t="s">
        <v>6979</v>
      </c>
      <c r="D110" s="8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9">
        <v>0.01</v>
      </c>
      <c r="P110" s="10">
        <v>35.4</v>
      </c>
      <c r="Q110" s="13" t="s">
        <v>8323</v>
      </c>
      <c r="R110" s="13" t="s">
        <v>8326</v>
      </c>
      <c r="S110" s="17">
        <v>42540.593530092592</v>
      </c>
      <c r="T110" s="17">
        <v>42570.593530092592</v>
      </c>
    </row>
    <row r="111" spans="1:20" ht="70.5" customHeight="1" x14ac:dyDescent="0.25">
      <c r="A111">
        <v>3896</v>
      </c>
      <c r="B111" s="29" t="s">
        <v>3893</v>
      </c>
      <c r="C111" s="29" t="s">
        <v>8004</v>
      </c>
      <c r="D111" s="8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9">
        <v>0.11</v>
      </c>
      <c r="P111" s="10">
        <v>42.5</v>
      </c>
      <c r="Q111" s="13" t="s">
        <v>8323</v>
      </c>
      <c r="R111" s="13" t="s">
        <v>8326</v>
      </c>
      <c r="S111" s="17">
        <v>41793.191875000004</v>
      </c>
      <c r="T111" s="17">
        <v>41807.191875000004</v>
      </c>
    </row>
    <row r="112" spans="1:20" ht="70.5" customHeight="1" x14ac:dyDescent="0.25">
      <c r="A112">
        <v>4070</v>
      </c>
      <c r="B112" s="29" t="s">
        <v>4066</v>
      </c>
      <c r="C112" s="29" t="s">
        <v>8173</v>
      </c>
      <c r="D112" s="8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9">
        <v>0.17</v>
      </c>
      <c r="P112" s="10">
        <v>27.5</v>
      </c>
      <c r="Q112" s="13" t="s">
        <v>8323</v>
      </c>
      <c r="R112" s="13" t="s">
        <v>8326</v>
      </c>
      <c r="S112" s="17">
        <v>42031.666898148149</v>
      </c>
      <c r="T112" s="17">
        <v>42064.125</v>
      </c>
    </row>
    <row r="113" spans="1:20" ht="70.5" customHeight="1" x14ac:dyDescent="0.25">
      <c r="A113">
        <v>3907</v>
      </c>
      <c r="B113" s="29" t="s">
        <v>3904</v>
      </c>
      <c r="C113" s="29" t="s">
        <v>8015</v>
      </c>
      <c r="D113" s="8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9">
        <v>0.15</v>
      </c>
      <c r="P113" s="10">
        <v>38.25</v>
      </c>
      <c r="Q113" s="13" t="s">
        <v>8323</v>
      </c>
      <c r="R113" s="13" t="s">
        <v>8326</v>
      </c>
      <c r="S113" s="17">
        <v>41906.819513888891</v>
      </c>
      <c r="T113" s="17">
        <v>41938.838888888888</v>
      </c>
    </row>
    <row r="114" spans="1:20" ht="70.5" customHeight="1" x14ac:dyDescent="0.25">
      <c r="A114">
        <v>3737</v>
      </c>
      <c r="B114" s="29" t="s">
        <v>3734</v>
      </c>
      <c r="C114" s="29" t="s">
        <v>7847</v>
      </c>
      <c r="D114" s="8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9">
        <v>0.21</v>
      </c>
      <c r="P114" s="10">
        <v>37.5</v>
      </c>
      <c r="Q114" s="13" t="s">
        <v>8323</v>
      </c>
      <c r="R114" s="13" t="s">
        <v>8326</v>
      </c>
      <c r="S114" s="17">
        <v>42297.691006944442</v>
      </c>
      <c r="T114" s="17">
        <v>42320.290972222225</v>
      </c>
    </row>
    <row r="115" spans="1:20" ht="70.5" customHeight="1" x14ac:dyDescent="0.25">
      <c r="A115">
        <v>2856</v>
      </c>
      <c r="B115" s="29" t="s">
        <v>2856</v>
      </c>
      <c r="C115" s="29" t="s">
        <v>6966</v>
      </c>
      <c r="D115" s="8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9">
        <v>0.05</v>
      </c>
      <c r="P115" s="10">
        <v>24.33</v>
      </c>
      <c r="Q115" s="13" t="s">
        <v>8323</v>
      </c>
      <c r="R115" s="13" t="s">
        <v>8326</v>
      </c>
      <c r="S115" s="17">
        <v>42165.037581018521</v>
      </c>
      <c r="T115" s="17">
        <v>42224.898611111115</v>
      </c>
    </row>
    <row r="116" spans="1:20" ht="70.5" customHeight="1" x14ac:dyDescent="0.25">
      <c r="A116">
        <v>4102</v>
      </c>
      <c r="B116" s="29" t="s">
        <v>4098</v>
      </c>
      <c r="C116" s="29" t="s">
        <v>8205</v>
      </c>
      <c r="D116" s="8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9">
        <v>0.27</v>
      </c>
      <c r="P116" s="10">
        <v>22.83</v>
      </c>
      <c r="Q116" s="13" t="s">
        <v>8323</v>
      </c>
      <c r="R116" s="13" t="s">
        <v>8326</v>
      </c>
      <c r="S116" s="17">
        <v>42475.848067129627</v>
      </c>
      <c r="T116" s="17">
        <v>42505.848067129627</v>
      </c>
    </row>
    <row r="117" spans="1:20" ht="70.5" customHeight="1" x14ac:dyDescent="0.25">
      <c r="A117">
        <v>3971</v>
      </c>
      <c r="B117" s="29" t="s">
        <v>3968</v>
      </c>
      <c r="C117" s="29" t="s">
        <v>8078</v>
      </c>
      <c r="D117" s="8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9">
        <v>0.01</v>
      </c>
      <c r="P117" s="10">
        <v>22.67</v>
      </c>
      <c r="Q117" s="13" t="s">
        <v>8323</v>
      </c>
      <c r="R117" s="13" t="s">
        <v>8326</v>
      </c>
      <c r="S117" s="17">
        <v>41811.536180555559</v>
      </c>
      <c r="T117" s="17">
        <v>41841.536180555559</v>
      </c>
    </row>
    <row r="118" spans="1:20" ht="70.5" customHeight="1" x14ac:dyDescent="0.25">
      <c r="A118">
        <v>3900</v>
      </c>
      <c r="B118" s="29" t="s">
        <v>3897</v>
      </c>
      <c r="C118" s="29" t="s">
        <v>8008</v>
      </c>
      <c r="D118" s="8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9">
        <v>0.05</v>
      </c>
      <c r="P118" s="10">
        <v>27</v>
      </c>
      <c r="Q118" s="13" t="s">
        <v>8323</v>
      </c>
      <c r="R118" s="13" t="s">
        <v>8326</v>
      </c>
      <c r="S118" s="17">
        <v>42136.092488425929</v>
      </c>
      <c r="T118" s="17">
        <v>42166.092488425929</v>
      </c>
    </row>
    <row r="119" spans="1:20" ht="70.5" customHeight="1" x14ac:dyDescent="0.25">
      <c r="A119">
        <v>3909</v>
      </c>
      <c r="B119" s="29" t="s">
        <v>3906</v>
      </c>
      <c r="C119" s="29" t="s">
        <v>8017</v>
      </c>
      <c r="D119" s="8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9">
        <v>0</v>
      </c>
      <c r="P119" s="10">
        <v>33.75</v>
      </c>
      <c r="Q119" s="13" t="s">
        <v>8323</v>
      </c>
      <c r="R119" s="13" t="s">
        <v>8326</v>
      </c>
      <c r="S119" s="17">
        <v>41863.359282407408</v>
      </c>
      <c r="T119" s="17">
        <v>41893.359282407408</v>
      </c>
    </row>
    <row r="120" spans="1:20" ht="70.5" customHeight="1" x14ac:dyDescent="0.25">
      <c r="A120">
        <v>2885</v>
      </c>
      <c r="B120" s="29" t="s">
        <v>2885</v>
      </c>
      <c r="C120" s="29" t="s">
        <v>6995</v>
      </c>
      <c r="D120" s="8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9">
        <v>0.33</v>
      </c>
      <c r="P120" s="10">
        <v>26</v>
      </c>
      <c r="Q120" s="13" t="s">
        <v>8323</v>
      </c>
      <c r="R120" s="13" t="s">
        <v>8326</v>
      </c>
      <c r="S120" s="17">
        <v>42047.07640046296</v>
      </c>
      <c r="T120" s="17">
        <v>42077.034733796296</v>
      </c>
    </row>
    <row r="121" spans="1:20" ht="70.5" customHeight="1" x14ac:dyDescent="0.25">
      <c r="A121">
        <v>3964</v>
      </c>
      <c r="B121" s="29" t="s">
        <v>3961</v>
      </c>
      <c r="C121" s="29" t="s">
        <v>8071</v>
      </c>
      <c r="D121" s="8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9">
        <v>0.06</v>
      </c>
      <c r="P121" s="10">
        <v>42</v>
      </c>
      <c r="Q121" s="13" t="s">
        <v>8323</v>
      </c>
      <c r="R121" s="13" t="s">
        <v>8326</v>
      </c>
      <c r="S121" s="17">
        <v>42053.722060185188</v>
      </c>
      <c r="T121" s="17">
        <v>42113.680393518516</v>
      </c>
    </row>
    <row r="122" spans="1:20" ht="70.5" customHeight="1" x14ac:dyDescent="0.25">
      <c r="A122">
        <v>3899</v>
      </c>
      <c r="B122" s="29" t="s">
        <v>3896</v>
      </c>
      <c r="C122" s="29" t="s">
        <v>8007</v>
      </c>
      <c r="D122" s="8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9">
        <v>0.01</v>
      </c>
      <c r="P122" s="10">
        <v>62.5</v>
      </c>
      <c r="Q122" s="13" t="s">
        <v>8323</v>
      </c>
      <c r="R122" s="13" t="s">
        <v>8326</v>
      </c>
      <c r="S122" s="17">
        <v>41843.775011574071</v>
      </c>
      <c r="T122" s="17">
        <v>41863.775011574071</v>
      </c>
    </row>
    <row r="123" spans="1:20" ht="70.5" customHeight="1" x14ac:dyDescent="0.25">
      <c r="A123">
        <v>4021</v>
      </c>
      <c r="B123" s="29" t="s">
        <v>4017</v>
      </c>
      <c r="C123" s="29" t="s">
        <v>8126</v>
      </c>
      <c r="D123" s="8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9">
        <v>0.01</v>
      </c>
      <c r="P123" s="10">
        <v>62.5</v>
      </c>
      <c r="Q123" s="13" t="s">
        <v>8323</v>
      </c>
      <c r="R123" s="13" t="s">
        <v>8326</v>
      </c>
      <c r="S123" s="17">
        <v>41878.911550925928</v>
      </c>
      <c r="T123" s="17">
        <v>41938.911550925928</v>
      </c>
    </row>
    <row r="124" spans="1:20" ht="70.5" customHeight="1" x14ac:dyDescent="0.25">
      <c r="A124">
        <v>3889</v>
      </c>
      <c r="B124" s="29" t="s">
        <v>3886</v>
      </c>
      <c r="C124" s="29" t="s">
        <v>7997</v>
      </c>
      <c r="D124" s="8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9">
        <v>0.01</v>
      </c>
      <c r="P124" s="10">
        <v>13.11</v>
      </c>
      <c r="Q124" s="13" t="s">
        <v>8323</v>
      </c>
      <c r="R124" s="13" t="s">
        <v>8326</v>
      </c>
      <c r="S124" s="17">
        <v>41977.004976851851</v>
      </c>
      <c r="T124" s="17">
        <v>42008.976388888885</v>
      </c>
    </row>
    <row r="125" spans="1:20" ht="70.5" customHeight="1" x14ac:dyDescent="0.25">
      <c r="A125">
        <v>4047</v>
      </c>
      <c r="B125" s="29" t="s">
        <v>4043</v>
      </c>
      <c r="C125" s="29" t="s">
        <v>8151</v>
      </c>
      <c r="D125" s="8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9">
        <v>0.02</v>
      </c>
      <c r="P125" s="10">
        <v>27.5</v>
      </c>
      <c r="Q125" s="13" t="s">
        <v>8323</v>
      </c>
      <c r="R125" s="13" t="s">
        <v>8326</v>
      </c>
      <c r="S125" s="17">
        <v>41991.022488425922</v>
      </c>
      <c r="T125" s="17">
        <v>42015.041666666672</v>
      </c>
    </row>
    <row r="126" spans="1:20" ht="70.5" customHeight="1" x14ac:dyDescent="0.25">
      <c r="A126">
        <v>4017</v>
      </c>
      <c r="B126" s="29" t="s">
        <v>4013</v>
      </c>
      <c r="C126" s="29" t="s">
        <v>8122</v>
      </c>
      <c r="D126" s="8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9">
        <v>0.01</v>
      </c>
      <c r="P126" s="10">
        <v>52.5</v>
      </c>
      <c r="Q126" s="13" t="s">
        <v>8323</v>
      </c>
      <c r="R126" s="13" t="s">
        <v>8326</v>
      </c>
      <c r="S126" s="17">
        <v>41856.672152777777</v>
      </c>
      <c r="T126" s="17">
        <v>41886.672152777777</v>
      </c>
    </row>
    <row r="127" spans="1:20" ht="70.5" customHeight="1" x14ac:dyDescent="0.25">
      <c r="A127">
        <v>3947</v>
      </c>
      <c r="B127" s="29" t="s">
        <v>3944</v>
      </c>
      <c r="C127" s="29" t="s">
        <v>8055</v>
      </c>
      <c r="D127" s="8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9">
        <v>0.03</v>
      </c>
      <c r="P127" s="10">
        <v>50.5</v>
      </c>
      <c r="Q127" s="13" t="s">
        <v>8323</v>
      </c>
      <c r="R127" s="13" t="s">
        <v>8326</v>
      </c>
      <c r="S127" s="17">
        <v>42615.142870370371</v>
      </c>
      <c r="T127" s="17">
        <v>42645.142870370371</v>
      </c>
    </row>
    <row r="128" spans="1:20" ht="70.5" customHeight="1" x14ac:dyDescent="0.25">
      <c r="A128">
        <v>3730</v>
      </c>
      <c r="B128" s="29" t="s">
        <v>3727</v>
      </c>
      <c r="C128" s="29" t="s">
        <v>7840</v>
      </c>
      <c r="D128" s="8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9">
        <v>0.1</v>
      </c>
      <c r="P128" s="10">
        <v>100</v>
      </c>
      <c r="Q128" s="13" t="s">
        <v>8323</v>
      </c>
      <c r="R128" s="13" t="s">
        <v>8326</v>
      </c>
      <c r="S128" s="17">
        <v>42203.677766203706</v>
      </c>
      <c r="T128" s="17">
        <v>42233.677766203706</v>
      </c>
    </row>
    <row r="129" spans="1:20" ht="70.5" customHeight="1" x14ac:dyDescent="0.25">
      <c r="A129">
        <v>3742</v>
      </c>
      <c r="B129" s="29" t="s">
        <v>3739</v>
      </c>
      <c r="C129" s="29" t="s">
        <v>7852</v>
      </c>
      <c r="D129" s="8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9">
        <v>0.02</v>
      </c>
      <c r="P129" s="10">
        <v>25</v>
      </c>
      <c r="Q129" s="13" t="s">
        <v>8323</v>
      </c>
      <c r="R129" s="13" t="s">
        <v>8326</v>
      </c>
      <c r="S129" s="17">
        <v>41858.214629629627</v>
      </c>
      <c r="T129" s="17">
        <v>41888.214629629627</v>
      </c>
    </row>
    <row r="130" spans="1:20" ht="70.5" customHeight="1" x14ac:dyDescent="0.25">
      <c r="A130">
        <v>3861</v>
      </c>
      <c r="B130" s="29" t="s">
        <v>3858</v>
      </c>
      <c r="C130" s="29" t="s">
        <v>7970</v>
      </c>
      <c r="D130" s="8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9">
        <v>0.05</v>
      </c>
      <c r="P130" s="10">
        <v>100</v>
      </c>
      <c r="Q130" s="13" t="s">
        <v>8323</v>
      </c>
      <c r="R130" s="13" t="s">
        <v>8326</v>
      </c>
      <c r="S130" s="17">
        <v>41914.590011574073</v>
      </c>
      <c r="T130" s="17">
        <v>41955.907638888893</v>
      </c>
    </row>
    <row r="131" spans="1:20" ht="70.5" customHeight="1" x14ac:dyDescent="0.25">
      <c r="A131">
        <v>3991</v>
      </c>
      <c r="B131" s="29" t="s">
        <v>3987</v>
      </c>
      <c r="C131" s="29" t="s">
        <v>8097</v>
      </c>
      <c r="D131" s="8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9">
        <v>0.2</v>
      </c>
      <c r="P131" s="10">
        <v>100</v>
      </c>
      <c r="Q131" s="13" t="s">
        <v>8323</v>
      </c>
      <c r="R131" s="13" t="s">
        <v>8326</v>
      </c>
      <c r="S131" s="17">
        <v>42125.644467592589</v>
      </c>
      <c r="T131" s="17">
        <v>42155.644467592589</v>
      </c>
    </row>
    <row r="132" spans="1:20" ht="70.5" customHeight="1" x14ac:dyDescent="0.25">
      <c r="A132">
        <v>4020</v>
      </c>
      <c r="B132" s="29" t="s">
        <v>4016</v>
      </c>
      <c r="C132" s="29" t="s">
        <v>8125</v>
      </c>
      <c r="D132" s="8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9">
        <v>0.17</v>
      </c>
      <c r="P132" s="10">
        <v>33.33</v>
      </c>
      <c r="Q132" s="13" t="s">
        <v>8323</v>
      </c>
      <c r="R132" s="13" t="s">
        <v>8326</v>
      </c>
      <c r="S132" s="17">
        <v>42057.190960648149</v>
      </c>
      <c r="T132" s="17">
        <v>42087.149293981478</v>
      </c>
    </row>
    <row r="133" spans="1:20" ht="70.5" customHeight="1" x14ac:dyDescent="0.25">
      <c r="A133">
        <v>4103</v>
      </c>
      <c r="B133" s="29" t="s">
        <v>4099</v>
      </c>
      <c r="C133" s="29" t="s">
        <v>8206</v>
      </c>
      <c r="D133" s="8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9">
        <v>0.1</v>
      </c>
      <c r="P133" s="10">
        <v>16.670000000000002</v>
      </c>
      <c r="Q133" s="13" t="s">
        <v>8323</v>
      </c>
      <c r="R133" s="13" t="s">
        <v>8326</v>
      </c>
      <c r="S133" s="17">
        <v>42188.83293981482</v>
      </c>
      <c r="T133" s="17">
        <v>42242.772222222222</v>
      </c>
    </row>
    <row r="134" spans="1:20" ht="70.5" customHeight="1" x14ac:dyDescent="0.25">
      <c r="A134">
        <v>2852</v>
      </c>
      <c r="B134" s="29" t="s">
        <v>2852</v>
      </c>
      <c r="C134" s="29" t="s">
        <v>6962</v>
      </c>
      <c r="D134" s="8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9">
        <v>0.02</v>
      </c>
      <c r="P134" s="10">
        <v>15.83</v>
      </c>
      <c r="Q134" s="13" t="s">
        <v>8323</v>
      </c>
      <c r="R134" s="13" t="s">
        <v>8326</v>
      </c>
      <c r="S134" s="17">
        <v>41781.045173611114</v>
      </c>
      <c r="T134" s="17">
        <v>41811.045173611114</v>
      </c>
    </row>
    <row r="135" spans="1:20" ht="70.5" customHeight="1" x14ac:dyDescent="0.25">
      <c r="A135">
        <v>4058</v>
      </c>
      <c r="B135" s="29" t="s">
        <v>4054</v>
      </c>
      <c r="C135" s="29" t="s">
        <v>8162</v>
      </c>
      <c r="D135" s="8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9">
        <v>0.03</v>
      </c>
      <c r="P135" s="10">
        <v>23.75</v>
      </c>
      <c r="Q135" s="13" t="s">
        <v>8323</v>
      </c>
      <c r="R135" s="13" t="s">
        <v>8326</v>
      </c>
      <c r="S135" s="17">
        <v>42446.060694444444</v>
      </c>
      <c r="T135" s="17">
        <v>42461.165972222225</v>
      </c>
    </row>
    <row r="136" spans="1:20" ht="70.5" customHeight="1" x14ac:dyDescent="0.25">
      <c r="A136">
        <v>4111</v>
      </c>
      <c r="B136" s="29" t="s">
        <v>4107</v>
      </c>
      <c r="C136" s="29" t="s">
        <v>8214</v>
      </c>
      <c r="D136" s="8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9">
        <v>0.03</v>
      </c>
      <c r="P136" s="10">
        <v>15.67</v>
      </c>
      <c r="Q136" s="13" t="s">
        <v>8323</v>
      </c>
      <c r="R136" s="13" t="s">
        <v>8326</v>
      </c>
      <c r="S136" s="17">
        <v>42029.135879629626</v>
      </c>
      <c r="T136" s="17">
        <v>42059.135879629626</v>
      </c>
    </row>
    <row r="137" spans="1:20" ht="70.5" customHeight="1" x14ac:dyDescent="0.25">
      <c r="A137">
        <v>4037</v>
      </c>
      <c r="B137" s="29" t="s">
        <v>4033</v>
      </c>
      <c r="C137" s="29" t="s">
        <v>8141</v>
      </c>
      <c r="D137" s="8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v>0.11</v>
      </c>
      <c r="P137" s="10">
        <v>40</v>
      </c>
      <c r="Q137" s="13" t="s">
        <v>8323</v>
      </c>
      <c r="R137" s="13" t="s">
        <v>8326</v>
      </c>
      <c r="S137" s="17">
        <v>42497.070775462969</v>
      </c>
      <c r="T137" s="17">
        <v>42514.600694444445</v>
      </c>
    </row>
    <row r="138" spans="1:20" ht="70.5" customHeight="1" x14ac:dyDescent="0.25">
      <c r="A138">
        <v>2848</v>
      </c>
      <c r="B138" s="29" t="s">
        <v>2848</v>
      </c>
      <c r="C138" s="29" t="s">
        <v>6958</v>
      </c>
      <c r="D138" s="8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9">
        <v>0</v>
      </c>
      <c r="P138" s="10">
        <v>23.33</v>
      </c>
      <c r="Q138" s="13" t="s">
        <v>8323</v>
      </c>
      <c r="R138" s="13" t="s">
        <v>8326</v>
      </c>
      <c r="S138" s="17">
        <v>42123.648831018523</v>
      </c>
      <c r="T138" s="17">
        <v>42153.648831018523</v>
      </c>
    </row>
    <row r="139" spans="1:20" ht="70.5" customHeight="1" x14ac:dyDescent="0.25">
      <c r="A139">
        <v>3908</v>
      </c>
      <c r="B139" s="29" t="s">
        <v>3905</v>
      </c>
      <c r="C139" s="29" t="s">
        <v>8016</v>
      </c>
      <c r="D139" s="8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9">
        <v>0.09</v>
      </c>
      <c r="P139" s="10">
        <v>16.25</v>
      </c>
      <c r="Q139" s="13" t="s">
        <v>8323</v>
      </c>
      <c r="R139" s="13" t="s">
        <v>8326</v>
      </c>
      <c r="S139" s="17">
        <v>41834.135370370372</v>
      </c>
      <c r="T139" s="17">
        <v>41849.135370370372</v>
      </c>
    </row>
    <row r="140" spans="1:20" ht="70.5" customHeight="1" x14ac:dyDescent="0.25">
      <c r="A140">
        <v>3922</v>
      </c>
      <c r="B140" s="29" t="s">
        <v>3919</v>
      </c>
      <c r="C140" s="29" t="s">
        <v>8030</v>
      </c>
      <c r="D140" s="8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9">
        <v>0.08</v>
      </c>
      <c r="P140" s="10">
        <v>10.17</v>
      </c>
      <c r="Q140" s="13" t="s">
        <v>8323</v>
      </c>
      <c r="R140" s="13" t="s">
        <v>8326</v>
      </c>
      <c r="S140" s="17">
        <v>42020.768634259264</v>
      </c>
      <c r="T140" s="17">
        <v>42065.958333333328</v>
      </c>
    </row>
    <row r="141" spans="1:20" ht="70.5" customHeight="1" x14ac:dyDescent="0.25">
      <c r="A141">
        <v>3864</v>
      </c>
      <c r="B141" s="29" t="s">
        <v>3861</v>
      </c>
      <c r="C141" s="29" t="s">
        <v>7973</v>
      </c>
      <c r="D141" s="8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9">
        <v>0.01</v>
      </c>
      <c r="P141" s="10">
        <v>20</v>
      </c>
      <c r="Q141" s="13" t="s">
        <v>8323</v>
      </c>
      <c r="R141" s="13" t="s">
        <v>8326</v>
      </c>
      <c r="S141" s="17">
        <v>42295.891828703709</v>
      </c>
      <c r="T141" s="17">
        <v>42325.933495370366</v>
      </c>
    </row>
    <row r="142" spans="1:20" ht="70.5" customHeight="1" x14ac:dyDescent="0.25">
      <c r="A142">
        <v>4108</v>
      </c>
      <c r="B142" s="29" t="s">
        <v>4104</v>
      </c>
      <c r="C142" s="29" t="s">
        <v>8211</v>
      </c>
      <c r="D142" s="8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9">
        <v>0.02</v>
      </c>
      <c r="P142" s="10">
        <v>59</v>
      </c>
      <c r="Q142" s="13" t="s">
        <v>8323</v>
      </c>
      <c r="R142" s="13" t="s">
        <v>8326</v>
      </c>
      <c r="S142" s="17">
        <v>42767.031678240746</v>
      </c>
      <c r="T142" s="17">
        <v>42797.208333333328</v>
      </c>
    </row>
    <row r="143" spans="1:20" ht="70.5" customHeight="1" x14ac:dyDescent="0.25">
      <c r="A143">
        <v>2862</v>
      </c>
      <c r="B143" s="29" t="s">
        <v>2862</v>
      </c>
      <c r="C143" s="29" t="s">
        <v>6972</v>
      </c>
      <c r="D143" s="8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9">
        <v>0</v>
      </c>
      <c r="P143" s="10">
        <v>18.329999999999998</v>
      </c>
      <c r="Q143" s="13" t="s">
        <v>8323</v>
      </c>
      <c r="R143" s="13" t="s">
        <v>8326</v>
      </c>
      <c r="S143" s="17">
        <v>41784.789687500001</v>
      </c>
      <c r="T143" s="17">
        <v>41814.789687500001</v>
      </c>
    </row>
    <row r="144" spans="1:20" ht="70.5" customHeight="1" x14ac:dyDescent="0.25">
      <c r="A144">
        <v>2919</v>
      </c>
      <c r="B144" s="29" t="s">
        <v>2919</v>
      </c>
      <c r="C144" s="29" t="s">
        <v>7029</v>
      </c>
      <c r="D144" s="8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9">
        <v>0.09</v>
      </c>
      <c r="P144" s="10">
        <v>8.5</v>
      </c>
      <c r="Q144" s="13" t="s">
        <v>8323</v>
      </c>
      <c r="R144" s="13" t="s">
        <v>8326</v>
      </c>
      <c r="S144" s="17">
        <v>41826.61954861111</v>
      </c>
      <c r="T144" s="17">
        <v>41856.61954861111</v>
      </c>
    </row>
    <row r="145" spans="1:20" ht="70.5" customHeight="1" x14ac:dyDescent="0.25">
      <c r="A145">
        <v>3895</v>
      </c>
      <c r="B145" s="29" t="s">
        <v>3892</v>
      </c>
      <c r="C145" s="29" t="s">
        <v>8003</v>
      </c>
      <c r="D145" s="8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9">
        <v>0.05</v>
      </c>
      <c r="P145" s="10">
        <v>50</v>
      </c>
      <c r="Q145" s="13" t="s">
        <v>8323</v>
      </c>
      <c r="R145" s="13" t="s">
        <v>8326</v>
      </c>
      <c r="S145" s="17">
        <v>42032.250208333338</v>
      </c>
      <c r="T145" s="17">
        <v>42063.250208333338</v>
      </c>
    </row>
    <row r="146" spans="1:20" ht="70.5" customHeight="1" x14ac:dyDescent="0.25">
      <c r="A146">
        <v>3941</v>
      </c>
      <c r="B146" s="29" t="s">
        <v>3938</v>
      </c>
      <c r="C146" s="29" t="s">
        <v>8049</v>
      </c>
      <c r="D146" s="8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9">
        <v>0.01</v>
      </c>
      <c r="P146" s="10">
        <v>25</v>
      </c>
      <c r="Q146" s="13" t="s">
        <v>8323</v>
      </c>
      <c r="R146" s="13" t="s">
        <v>8326</v>
      </c>
      <c r="S146" s="17">
        <v>41940.587233796294</v>
      </c>
      <c r="T146" s="17">
        <v>41968.041666666672</v>
      </c>
    </row>
    <row r="147" spans="1:20" ht="70.5" customHeight="1" x14ac:dyDescent="0.25">
      <c r="A147">
        <v>4099</v>
      </c>
      <c r="B147" s="29" t="s">
        <v>4095</v>
      </c>
      <c r="C147" s="29" t="s">
        <v>8202</v>
      </c>
      <c r="D147" s="8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9">
        <v>0.01</v>
      </c>
      <c r="P147" s="10">
        <v>50</v>
      </c>
      <c r="Q147" s="13" t="s">
        <v>8323</v>
      </c>
      <c r="R147" s="13" t="s">
        <v>8326</v>
      </c>
      <c r="S147" s="17">
        <v>42570.850381944445</v>
      </c>
      <c r="T147" s="17">
        <v>42615.850381944445</v>
      </c>
    </row>
    <row r="148" spans="1:20" ht="70.5" customHeight="1" x14ac:dyDescent="0.25">
      <c r="A148">
        <v>4086</v>
      </c>
      <c r="B148" s="29" t="s">
        <v>4082</v>
      </c>
      <c r="C148" s="29" t="s">
        <v>8189</v>
      </c>
      <c r="D148" s="8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9">
        <v>0.05</v>
      </c>
      <c r="P148" s="10">
        <v>9.4</v>
      </c>
      <c r="Q148" s="13" t="s">
        <v>8323</v>
      </c>
      <c r="R148" s="13" t="s">
        <v>8326</v>
      </c>
      <c r="S148" s="17">
        <v>42304.940960648149</v>
      </c>
      <c r="T148" s="17">
        <v>42329.166666666672</v>
      </c>
    </row>
    <row r="149" spans="1:20" ht="70.5" customHeight="1" x14ac:dyDescent="0.25">
      <c r="A149">
        <v>2866</v>
      </c>
      <c r="B149" s="29" t="s">
        <v>2866</v>
      </c>
      <c r="C149" s="29" t="s">
        <v>6976</v>
      </c>
      <c r="D149" s="8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9">
        <v>0.01</v>
      </c>
      <c r="P149" s="10">
        <v>22.5</v>
      </c>
      <c r="Q149" s="13" t="s">
        <v>8323</v>
      </c>
      <c r="R149" s="13" t="s">
        <v>8326</v>
      </c>
      <c r="S149" s="17">
        <v>42627.955104166671</v>
      </c>
      <c r="T149" s="17">
        <v>42657.916666666672</v>
      </c>
    </row>
    <row r="150" spans="1:20" ht="70.5" customHeight="1" x14ac:dyDescent="0.25">
      <c r="A150">
        <v>3960</v>
      </c>
      <c r="B150" s="29" t="s">
        <v>3957</v>
      </c>
      <c r="C150" s="29" t="s">
        <v>8067</v>
      </c>
      <c r="D150" s="8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9">
        <v>0.02</v>
      </c>
      <c r="P150" s="10">
        <v>11.25</v>
      </c>
      <c r="Q150" s="13" t="s">
        <v>8323</v>
      </c>
      <c r="R150" s="13" t="s">
        <v>8326</v>
      </c>
      <c r="S150" s="17">
        <v>42342.845555555556</v>
      </c>
      <c r="T150" s="17">
        <v>42372.845555555556</v>
      </c>
    </row>
    <row r="151" spans="1:20" ht="70.5" customHeight="1" x14ac:dyDescent="0.25">
      <c r="A151">
        <v>3966</v>
      </c>
      <c r="B151" s="29" t="s">
        <v>3963</v>
      </c>
      <c r="C151" s="29" t="s">
        <v>8073</v>
      </c>
      <c r="D151" s="8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9">
        <v>0.01</v>
      </c>
      <c r="P151" s="10">
        <v>22.5</v>
      </c>
      <c r="Q151" s="13" t="s">
        <v>8323</v>
      </c>
      <c r="R151" s="13" t="s">
        <v>8326</v>
      </c>
      <c r="S151" s="17">
        <v>41801.711550925924</v>
      </c>
      <c r="T151" s="17">
        <v>41844.124305555553</v>
      </c>
    </row>
    <row r="152" spans="1:20" ht="70.5" customHeight="1" x14ac:dyDescent="0.25">
      <c r="A152">
        <v>4107</v>
      </c>
      <c r="B152" s="29" t="s">
        <v>4103</v>
      </c>
      <c r="C152" s="29" t="s">
        <v>8210</v>
      </c>
      <c r="D152" s="8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9">
        <v>0.02</v>
      </c>
      <c r="P152" s="10">
        <v>10.25</v>
      </c>
      <c r="Q152" s="13" t="s">
        <v>8323</v>
      </c>
      <c r="R152" s="13" t="s">
        <v>8326</v>
      </c>
      <c r="S152" s="17">
        <v>41883.916678240741</v>
      </c>
      <c r="T152" s="17">
        <v>41906.916678240741</v>
      </c>
    </row>
    <row r="153" spans="1:20" ht="70.5" customHeight="1" x14ac:dyDescent="0.25">
      <c r="A153">
        <v>4005</v>
      </c>
      <c r="B153" s="29" t="s">
        <v>4001</v>
      </c>
      <c r="C153" s="29" t="s">
        <v>8110</v>
      </c>
      <c r="D153" s="8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9">
        <v>0.01</v>
      </c>
      <c r="P153" s="10">
        <v>20</v>
      </c>
      <c r="Q153" s="13" t="s">
        <v>8323</v>
      </c>
      <c r="R153" s="13" t="s">
        <v>8326</v>
      </c>
      <c r="S153" s="17">
        <v>41872.807696759257</v>
      </c>
      <c r="T153" s="17">
        <v>41932.807696759257</v>
      </c>
    </row>
    <row r="154" spans="1:20" ht="70.5" customHeight="1" x14ac:dyDescent="0.25">
      <c r="A154">
        <v>2903</v>
      </c>
      <c r="B154" s="29" t="s">
        <v>2903</v>
      </c>
      <c r="C154" s="29" t="s">
        <v>7013</v>
      </c>
      <c r="D154" s="8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9">
        <v>0.01</v>
      </c>
      <c r="P154" s="10">
        <v>9.75</v>
      </c>
      <c r="Q154" s="13" t="s">
        <v>8323</v>
      </c>
      <c r="R154" s="13" t="s">
        <v>8326</v>
      </c>
      <c r="S154" s="17">
        <v>42196.166874999995</v>
      </c>
      <c r="T154" s="17">
        <v>42256.166874999995</v>
      </c>
    </row>
    <row r="155" spans="1:20" ht="70.5" customHeight="1" x14ac:dyDescent="0.25">
      <c r="A155">
        <v>3850</v>
      </c>
      <c r="B155" s="29" t="s">
        <v>3847</v>
      </c>
      <c r="C155" s="29" t="s">
        <v>7959</v>
      </c>
      <c r="D155" s="8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9">
        <v>0.04</v>
      </c>
      <c r="P155" s="10">
        <v>9.5</v>
      </c>
      <c r="Q155" s="13" t="s">
        <v>8323</v>
      </c>
      <c r="R155" s="13" t="s">
        <v>8326</v>
      </c>
      <c r="S155" s="17">
        <v>41975.124340277776</v>
      </c>
      <c r="T155" s="17">
        <v>42005.124340277776</v>
      </c>
    </row>
    <row r="156" spans="1:20" ht="70.5" customHeight="1" x14ac:dyDescent="0.25">
      <c r="A156">
        <v>4073</v>
      </c>
      <c r="B156" s="29" t="s">
        <v>4069</v>
      </c>
      <c r="C156" s="29" t="s">
        <v>8176</v>
      </c>
      <c r="D156" s="8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9">
        <v>0.01</v>
      </c>
      <c r="P156" s="10">
        <v>18.5</v>
      </c>
      <c r="Q156" s="13" t="s">
        <v>8323</v>
      </c>
      <c r="R156" s="13" t="s">
        <v>8326</v>
      </c>
      <c r="S156" s="17">
        <v>42078.34520833334</v>
      </c>
      <c r="T156" s="17">
        <v>42133.166666666672</v>
      </c>
    </row>
    <row r="157" spans="1:20" ht="70.5" customHeight="1" x14ac:dyDescent="0.25">
      <c r="A157">
        <v>4068</v>
      </c>
      <c r="B157" s="29" t="s">
        <v>4064</v>
      </c>
      <c r="C157" s="29" t="s">
        <v>8171</v>
      </c>
      <c r="D157" s="8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9">
        <v>0.01</v>
      </c>
      <c r="P157" s="10">
        <v>34.950000000000003</v>
      </c>
      <c r="Q157" s="13" t="s">
        <v>8323</v>
      </c>
      <c r="R157" s="13" t="s">
        <v>8326</v>
      </c>
      <c r="S157" s="17">
        <v>42718.963599537034</v>
      </c>
      <c r="T157" s="17">
        <v>42748.961805555555</v>
      </c>
    </row>
    <row r="158" spans="1:20" ht="70.5" customHeight="1" x14ac:dyDescent="0.25">
      <c r="A158">
        <v>3988</v>
      </c>
      <c r="B158" s="29" t="s">
        <v>3984</v>
      </c>
      <c r="C158" s="29" t="s">
        <v>8094</v>
      </c>
      <c r="D158" s="8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9">
        <v>0.02</v>
      </c>
      <c r="P158" s="10">
        <v>8</v>
      </c>
      <c r="Q158" s="13" t="s">
        <v>8323</v>
      </c>
      <c r="R158" s="13" t="s">
        <v>8326</v>
      </c>
      <c r="S158" s="17">
        <v>42230.08116898148</v>
      </c>
      <c r="T158" s="17">
        <v>42245.08116898148</v>
      </c>
    </row>
    <row r="159" spans="1:20" ht="70.5" customHeight="1" x14ac:dyDescent="0.25">
      <c r="A159">
        <v>4090</v>
      </c>
      <c r="B159" s="29" t="s">
        <v>4086</v>
      </c>
      <c r="C159" s="29" t="s">
        <v>8193</v>
      </c>
      <c r="D159" s="8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9">
        <v>0.03</v>
      </c>
      <c r="P159" s="10">
        <v>10.67</v>
      </c>
      <c r="Q159" s="13" t="s">
        <v>8323</v>
      </c>
      <c r="R159" s="13" t="s">
        <v>8326</v>
      </c>
      <c r="S159" s="17">
        <v>42209.67288194444</v>
      </c>
      <c r="T159" s="17">
        <v>42223.625</v>
      </c>
    </row>
    <row r="160" spans="1:20" ht="70.5" customHeight="1" x14ac:dyDescent="0.25">
      <c r="A160">
        <v>2879</v>
      </c>
      <c r="B160" s="29" t="s">
        <v>2879</v>
      </c>
      <c r="C160" s="29" t="s">
        <v>6989</v>
      </c>
      <c r="D160" s="8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9">
        <v>0</v>
      </c>
      <c r="P160" s="10">
        <v>29</v>
      </c>
      <c r="Q160" s="13" t="s">
        <v>8323</v>
      </c>
      <c r="R160" s="13" t="s">
        <v>8326</v>
      </c>
      <c r="S160" s="17">
        <v>42359.725243055553</v>
      </c>
      <c r="T160" s="17">
        <v>42389.725243055553</v>
      </c>
    </row>
    <row r="161" spans="1:20" ht="70.5" customHeight="1" x14ac:dyDescent="0.25">
      <c r="A161">
        <v>4019</v>
      </c>
      <c r="B161" s="29" t="s">
        <v>4015</v>
      </c>
      <c r="C161" s="29" t="s">
        <v>8124</v>
      </c>
      <c r="D161" s="8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9">
        <v>0.01</v>
      </c>
      <c r="P161" s="10">
        <v>7.25</v>
      </c>
      <c r="Q161" s="13" t="s">
        <v>8323</v>
      </c>
      <c r="R161" s="13" t="s">
        <v>8326</v>
      </c>
      <c r="S161" s="17">
        <v>42417.675879629634</v>
      </c>
      <c r="T161" s="17">
        <v>42475.686111111107</v>
      </c>
    </row>
    <row r="162" spans="1:20" ht="70.5" customHeight="1" x14ac:dyDescent="0.25">
      <c r="A162">
        <v>4065</v>
      </c>
      <c r="B162" s="29" t="s">
        <v>4061</v>
      </c>
      <c r="C162" s="29" t="s">
        <v>8169</v>
      </c>
      <c r="D162" s="8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9">
        <v>0.01</v>
      </c>
      <c r="P162" s="10">
        <v>6.75</v>
      </c>
      <c r="Q162" s="13" t="s">
        <v>8323</v>
      </c>
      <c r="R162" s="13" t="s">
        <v>8326</v>
      </c>
      <c r="S162" s="17">
        <v>41833.951516203706</v>
      </c>
      <c r="T162" s="17">
        <v>41863.951516203706</v>
      </c>
    </row>
    <row r="163" spans="1:20" ht="70.5" customHeight="1" x14ac:dyDescent="0.25">
      <c r="A163">
        <v>3853</v>
      </c>
      <c r="B163" s="29" t="s">
        <v>3850</v>
      </c>
      <c r="C163" s="29" t="s">
        <v>7962</v>
      </c>
      <c r="D163" s="8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9">
        <v>0</v>
      </c>
      <c r="P163" s="10">
        <v>13</v>
      </c>
      <c r="Q163" s="13" t="s">
        <v>8323</v>
      </c>
      <c r="R163" s="13" t="s">
        <v>8326</v>
      </c>
      <c r="S163" s="17">
        <v>41848.84002314815</v>
      </c>
      <c r="T163" s="17">
        <v>41883.84002314815</v>
      </c>
    </row>
    <row r="164" spans="1:20" ht="70.5" customHeight="1" x14ac:dyDescent="0.25">
      <c r="A164">
        <v>4013</v>
      </c>
      <c r="B164" s="29" t="s">
        <v>4009</v>
      </c>
      <c r="C164" s="29" t="s">
        <v>8118</v>
      </c>
      <c r="D164" s="8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9">
        <v>0.01</v>
      </c>
      <c r="P164" s="10">
        <v>13</v>
      </c>
      <c r="Q164" s="13" t="s">
        <v>8323</v>
      </c>
      <c r="R164" s="13" t="s">
        <v>8326</v>
      </c>
      <c r="S164" s="17">
        <v>42021.301192129627</v>
      </c>
      <c r="T164" s="17">
        <v>42051.301192129627</v>
      </c>
    </row>
    <row r="165" spans="1:20" ht="70.5" customHeight="1" x14ac:dyDescent="0.25">
      <c r="A165">
        <v>2893</v>
      </c>
      <c r="B165" s="29" t="s">
        <v>2893</v>
      </c>
      <c r="C165" s="29" t="s">
        <v>7003</v>
      </c>
      <c r="D165" s="8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9">
        <v>0.01</v>
      </c>
      <c r="P165" s="10">
        <v>12.5</v>
      </c>
      <c r="Q165" s="13" t="s">
        <v>8323</v>
      </c>
      <c r="R165" s="13" t="s">
        <v>8326</v>
      </c>
      <c r="S165" s="17">
        <v>41953.773090277777</v>
      </c>
      <c r="T165" s="17">
        <v>42013.083333333328</v>
      </c>
    </row>
    <row r="166" spans="1:20" ht="70.5" customHeight="1" x14ac:dyDescent="0.25">
      <c r="A166">
        <v>2902</v>
      </c>
      <c r="B166" s="29" t="s">
        <v>2902</v>
      </c>
      <c r="C166" s="29" t="s">
        <v>7012</v>
      </c>
      <c r="D166" s="8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9">
        <v>0</v>
      </c>
      <c r="P166" s="10">
        <v>25</v>
      </c>
      <c r="Q166" s="13" t="s">
        <v>8323</v>
      </c>
      <c r="R166" s="13" t="s">
        <v>8326</v>
      </c>
      <c r="S166" s="17">
        <v>42210.439768518518</v>
      </c>
      <c r="T166" s="17">
        <v>42240.439768518518</v>
      </c>
    </row>
    <row r="167" spans="1:20" ht="70.5" customHeight="1" x14ac:dyDescent="0.25">
      <c r="A167">
        <v>3855</v>
      </c>
      <c r="B167" s="29" t="s">
        <v>3852</v>
      </c>
      <c r="C167" s="29" t="s">
        <v>7964</v>
      </c>
      <c r="D167" s="8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9">
        <v>0.03</v>
      </c>
      <c r="P167" s="10">
        <v>25</v>
      </c>
      <c r="Q167" s="13" t="s">
        <v>8323</v>
      </c>
      <c r="R167" s="13" t="s">
        <v>8326</v>
      </c>
      <c r="S167" s="17">
        <v>42059.970729166671</v>
      </c>
      <c r="T167" s="17">
        <v>42089.929062499999</v>
      </c>
    </row>
    <row r="168" spans="1:20" ht="70.5" customHeight="1" x14ac:dyDescent="0.25">
      <c r="A168">
        <v>3901</v>
      </c>
      <c r="B168" s="29" t="s">
        <v>3898</v>
      </c>
      <c r="C168" s="29" t="s">
        <v>8009</v>
      </c>
      <c r="D168" s="8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9">
        <v>0.01</v>
      </c>
      <c r="P168" s="10">
        <v>25</v>
      </c>
      <c r="Q168" s="13" t="s">
        <v>8323</v>
      </c>
      <c r="R168" s="13" t="s">
        <v>8326</v>
      </c>
      <c r="S168" s="17">
        <v>42317.826377314821</v>
      </c>
      <c r="T168" s="17">
        <v>42357.826377314821</v>
      </c>
    </row>
    <row r="169" spans="1:20" ht="70.5" customHeight="1" x14ac:dyDescent="0.25">
      <c r="A169">
        <v>3950</v>
      </c>
      <c r="B169" s="29" t="s">
        <v>3947</v>
      </c>
      <c r="C169" s="29" t="s">
        <v>8058</v>
      </c>
      <c r="D169" s="8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9">
        <v>0.01</v>
      </c>
      <c r="P169" s="10">
        <v>25</v>
      </c>
      <c r="Q169" s="13" t="s">
        <v>8323</v>
      </c>
      <c r="R169" s="13" t="s">
        <v>8326</v>
      </c>
      <c r="S169" s="17">
        <v>42439.702314814815</v>
      </c>
      <c r="T169" s="17">
        <v>42468.774305555555</v>
      </c>
    </row>
    <row r="170" spans="1:20" ht="70.5" customHeight="1" x14ac:dyDescent="0.25">
      <c r="A170">
        <v>3952</v>
      </c>
      <c r="B170" s="29" t="s">
        <v>3949</v>
      </c>
      <c r="C170" s="29" t="s">
        <v>8059</v>
      </c>
      <c r="D170" s="8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0">
        <v>25</v>
      </c>
      <c r="Q170" s="13" t="s">
        <v>8323</v>
      </c>
      <c r="R170" s="13" t="s">
        <v>8326</v>
      </c>
      <c r="S170" s="17">
        <v>42243.790393518517</v>
      </c>
      <c r="T170" s="17">
        <v>42303.790393518517</v>
      </c>
    </row>
    <row r="171" spans="1:20" ht="70.5" customHeight="1" x14ac:dyDescent="0.25">
      <c r="A171">
        <v>4066</v>
      </c>
      <c r="B171" s="29" t="s">
        <v>4062</v>
      </c>
      <c r="C171" s="29" t="s">
        <v>8170</v>
      </c>
      <c r="D171" s="8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0">
        <v>25</v>
      </c>
      <c r="Q171" s="13" t="s">
        <v>8323</v>
      </c>
      <c r="R171" s="13" t="s">
        <v>8326</v>
      </c>
      <c r="S171" s="17">
        <v>42479.039212962962</v>
      </c>
      <c r="T171" s="17">
        <v>42509.039212962962</v>
      </c>
    </row>
    <row r="172" spans="1:20" ht="70.5" customHeight="1" x14ac:dyDescent="0.25">
      <c r="A172">
        <v>2895</v>
      </c>
      <c r="B172" s="29" t="s">
        <v>2895</v>
      </c>
      <c r="C172" s="29" t="s">
        <v>7005</v>
      </c>
      <c r="D172" s="8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9">
        <v>0.05</v>
      </c>
      <c r="P172" s="10">
        <v>5.75</v>
      </c>
      <c r="Q172" s="13" t="s">
        <v>8323</v>
      </c>
      <c r="R172" s="13" t="s">
        <v>8326</v>
      </c>
      <c r="S172" s="17">
        <v>41811.555462962962</v>
      </c>
      <c r="T172" s="17">
        <v>41812.875</v>
      </c>
    </row>
    <row r="173" spans="1:20" ht="70.5" customHeight="1" x14ac:dyDescent="0.25">
      <c r="A173">
        <v>4002</v>
      </c>
      <c r="B173" s="29" t="s">
        <v>3998</v>
      </c>
      <c r="C173" s="29" t="s">
        <v>8108</v>
      </c>
      <c r="D173" s="8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9">
        <v>0.02</v>
      </c>
      <c r="P173" s="10">
        <v>5.75</v>
      </c>
      <c r="Q173" s="13" t="s">
        <v>8323</v>
      </c>
      <c r="R173" s="13" t="s">
        <v>8326</v>
      </c>
      <c r="S173" s="17">
        <v>41879.043530092589</v>
      </c>
      <c r="T173" s="17">
        <v>41909.043530092589</v>
      </c>
    </row>
    <row r="174" spans="1:20" ht="70.5" customHeight="1" x14ac:dyDescent="0.25">
      <c r="A174">
        <v>2890</v>
      </c>
      <c r="B174" s="29" t="s">
        <v>2890</v>
      </c>
      <c r="C174" s="29" t="s">
        <v>7000</v>
      </c>
      <c r="D174" s="8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9">
        <v>0.01</v>
      </c>
      <c r="P174" s="10">
        <v>7</v>
      </c>
      <c r="Q174" s="13" t="s">
        <v>8323</v>
      </c>
      <c r="R174" s="13" t="s">
        <v>8326</v>
      </c>
      <c r="S174" s="17">
        <v>41831.742962962962</v>
      </c>
      <c r="T174" s="17">
        <v>41860.125</v>
      </c>
    </row>
    <row r="175" spans="1:20" ht="70.5" customHeight="1" x14ac:dyDescent="0.25">
      <c r="A175">
        <v>4042</v>
      </c>
      <c r="B175" s="29" t="s">
        <v>4038</v>
      </c>
      <c r="C175" s="29" t="s">
        <v>8146</v>
      </c>
      <c r="D175" s="8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9">
        <v>0</v>
      </c>
      <c r="P175" s="10">
        <v>7</v>
      </c>
      <c r="Q175" s="13" t="s">
        <v>8323</v>
      </c>
      <c r="R175" s="13" t="s">
        <v>8326</v>
      </c>
      <c r="S175" s="17">
        <v>41995.084074074075</v>
      </c>
      <c r="T175" s="17">
        <v>42024.802777777775</v>
      </c>
    </row>
    <row r="176" spans="1:20" ht="70.5" customHeight="1" x14ac:dyDescent="0.25">
      <c r="A176">
        <v>2863</v>
      </c>
      <c r="B176" s="29" t="s">
        <v>2863</v>
      </c>
      <c r="C176" s="29" t="s">
        <v>6973</v>
      </c>
      <c r="D176" s="8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9">
        <v>0</v>
      </c>
      <c r="P176" s="10">
        <v>20</v>
      </c>
      <c r="Q176" s="13" t="s">
        <v>8323</v>
      </c>
      <c r="R176" s="13" t="s">
        <v>8326</v>
      </c>
      <c r="S176" s="17">
        <v>41831.675034722226</v>
      </c>
      <c r="T176" s="17">
        <v>41891.675034722226</v>
      </c>
    </row>
    <row r="177" spans="1:20" ht="70.5" customHeight="1" x14ac:dyDescent="0.25">
      <c r="A177">
        <v>2909</v>
      </c>
      <c r="B177" s="29" t="s">
        <v>2909</v>
      </c>
      <c r="C177" s="29" t="s">
        <v>7019</v>
      </c>
      <c r="D177" s="8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9">
        <v>0</v>
      </c>
      <c r="P177" s="10">
        <v>20</v>
      </c>
      <c r="Q177" s="13" t="s">
        <v>8323</v>
      </c>
      <c r="R177" s="13" t="s">
        <v>8326</v>
      </c>
      <c r="S177" s="17">
        <v>41929.266215277778</v>
      </c>
      <c r="T177" s="17">
        <v>41968.823611111111</v>
      </c>
    </row>
    <row r="178" spans="1:20" ht="70.5" customHeight="1" x14ac:dyDescent="0.25">
      <c r="A178">
        <v>3852</v>
      </c>
      <c r="B178" s="29" t="s">
        <v>3849</v>
      </c>
      <c r="C178" s="29" t="s">
        <v>7961</v>
      </c>
      <c r="D178" s="8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9">
        <v>0</v>
      </c>
      <c r="P178" s="10">
        <v>10</v>
      </c>
      <c r="Q178" s="13" t="s">
        <v>8323</v>
      </c>
      <c r="R178" s="13" t="s">
        <v>8326</v>
      </c>
      <c r="S178" s="17">
        <v>42065.190694444449</v>
      </c>
      <c r="T178" s="17">
        <v>42090.149027777778</v>
      </c>
    </row>
    <row r="179" spans="1:20" ht="70.5" customHeight="1" x14ac:dyDescent="0.25">
      <c r="A179">
        <v>4092</v>
      </c>
      <c r="B179" s="29" t="s">
        <v>4088</v>
      </c>
      <c r="C179" s="29" t="s">
        <v>8195</v>
      </c>
      <c r="D179" s="8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9">
        <v>0</v>
      </c>
      <c r="P179" s="10">
        <v>20</v>
      </c>
      <c r="Q179" s="13" t="s">
        <v>8323</v>
      </c>
      <c r="R179" s="13" t="s">
        <v>8326</v>
      </c>
      <c r="S179" s="17">
        <v>42039.194988425923</v>
      </c>
      <c r="T179" s="17">
        <v>42099.153321759266</v>
      </c>
    </row>
    <row r="180" spans="1:20" ht="70.5" customHeight="1" x14ac:dyDescent="0.25">
      <c r="A180">
        <v>4049</v>
      </c>
      <c r="B180" s="29" t="s">
        <v>4045</v>
      </c>
      <c r="C180" s="29" t="s">
        <v>8153</v>
      </c>
      <c r="D180" s="8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0">
        <v>16</v>
      </c>
      <c r="Q180" s="13" t="s">
        <v>8323</v>
      </c>
      <c r="R180" s="13" t="s">
        <v>8326</v>
      </c>
      <c r="S180" s="17">
        <v>42169.958506944444</v>
      </c>
      <c r="T180" s="17">
        <v>42199.958506944444</v>
      </c>
    </row>
    <row r="181" spans="1:20" ht="70.5" customHeight="1" x14ac:dyDescent="0.25">
      <c r="A181">
        <v>3925</v>
      </c>
      <c r="B181" s="29" t="s">
        <v>3922</v>
      </c>
      <c r="C181" s="29" t="s">
        <v>8033</v>
      </c>
      <c r="D181" s="8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9">
        <v>0.1</v>
      </c>
      <c r="P181" s="10">
        <v>5</v>
      </c>
      <c r="Q181" s="13" t="s">
        <v>8323</v>
      </c>
      <c r="R181" s="13" t="s">
        <v>8326</v>
      </c>
      <c r="S181" s="17">
        <v>41820.870821759258</v>
      </c>
      <c r="T181" s="17">
        <v>41850.870821759258</v>
      </c>
    </row>
    <row r="182" spans="1:20" ht="70.5" customHeight="1" x14ac:dyDescent="0.25">
      <c r="A182">
        <v>3866</v>
      </c>
      <c r="B182" s="29" t="s">
        <v>3863</v>
      </c>
      <c r="C182" s="29" t="s">
        <v>7975</v>
      </c>
      <c r="D182" s="8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9">
        <v>0.01</v>
      </c>
      <c r="P182" s="10">
        <v>5.5</v>
      </c>
      <c r="Q182" s="13" t="s">
        <v>8323</v>
      </c>
      <c r="R182" s="13" t="s">
        <v>8326</v>
      </c>
      <c r="S182" s="17">
        <v>42402.947002314817</v>
      </c>
      <c r="T182" s="17">
        <v>42452.145138888889</v>
      </c>
    </row>
    <row r="183" spans="1:20" ht="70.5" customHeight="1" x14ac:dyDescent="0.25">
      <c r="A183">
        <v>3940</v>
      </c>
      <c r="B183" s="29" t="s">
        <v>3937</v>
      </c>
      <c r="C183" s="29" t="s">
        <v>8048</v>
      </c>
      <c r="D183" s="8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9">
        <v>0</v>
      </c>
      <c r="P183" s="10">
        <v>5.5</v>
      </c>
      <c r="Q183" s="13" t="s">
        <v>8323</v>
      </c>
      <c r="R183" s="13" t="s">
        <v>8326</v>
      </c>
      <c r="S183" s="17">
        <v>41961.492488425924</v>
      </c>
      <c r="T183" s="17">
        <v>42006.492488425924</v>
      </c>
    </row>
    <row r="184" spans="1:20" ht="70.5" customHeight="1" x14ac:dyDescent="0.25">
      <c r="A184">
        <v>3970</v>
      </c>
      <c r="B184" s="29" t="s">
        <v>3967</v>
      </c>
      <c r="C184" s="29" t="s">
        <v>8077</v>
      </c>
      <c r="D184" s="8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9">
        <v>0</v>
      </c>
      <c r="P184" s="10">
        <v>5.5</v>
      </c>
      <c r="Q184" s="13" t="s">
        <v>8323</v>
      </c>
      <c r="R184" s="13" t="s">
        <v>8326</v>
      </c>
      <c r="S184" s="17">
        <v>42447.863553240735</v>
      </c>
      <c r="T184" s="17">
        <v>42477.863553240735</v>
      </c>
    </row>
    <row r="185" spans="1:20" ht="70.5" customHeight="1" x14ac:dyDescent="0.25">
      <c r="A185">
        <v>2886</v>
      </c>
      <c r="B185" s="29" t="s">
        <v>2886</v>
      </c>
      <c r="C185" s="29" t="s">
        <v>6996</v>
      </c>
      <c r="D185" s="8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9">
        <v>0.05</v>
      </c>
      <c r="P185" s="10">
        <v>10</v>
      </c>
      <c r="Q185" s="13" t="s">
        <v>8323</v>
      </c>
      <c r="R185" s="13" t="s">
        <v>8326</v>
      </c>
      <c r="S185" s="17">
        <v>42261.632916666669</v>
      </c>
      <c r="T185" s="17">
        <v>42266.165972222225</v>
      </c>
    </row>
    <row r="186" spans="1:20" ht="70.5" customHeight="1" x14ac:dyDescent="0.25">
      <c r="A186">
        <v>3745</v>
      </c>
      <c r="B186" s="29" t="s">
        <v>3742</v>
      </c>
      <c r="C186" s="29" t="s">
        <v>7855</v>
      </c>
      <c r="D186" s="8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9">
        <v>0.1</v>
      </c>
      <c r="P186" s="10">
        <v>10</v>
      </c>
      <c r="Q186" s="13" t="s">
        <v>8323</v>
      </c>
      <c r="R186" s="13" t="s">
        <v>8326</v>
      </c>
      <c r="S186" s="17">
        <v>41831.697939814818</v>
      </c>
      <c r="T186" s="17">
        <v>41861.697939814818</v>
      </c>
    </row>
    <row r="187" spans="1:20" ht="70.5" customHeight="1" x14ac:dyDescent="0.25">
      <c r="A187">
        <v>4000</v>
      </c>
      <c r="B187" s="29" t="s">
        <v>3996</v>
      </c>
      <c r="C187" s="29" t="s">
        <v>8106</v>
      </c>
      <c r="D187" s="8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9">
        <v>0</v>
      </c>
      <c r="P187" s="10">
        <v>10</v>
      </c>
      <c r="Q187" s="13" t="s">
        <v>8323</v>
      </c>
      <c r="R187" s="13" t="s">
        <v>8326</v>
      </c>
      <c r="S187" s="17">
        <v>42437.64534722222</v>
      </c>
      <c r="T187" s="17">
        <v>42497.603680555556</v>
      </c>
    </row>
    <row r="188" spans="1:20" ht="70.5" customHeight="1" x14ac:dyDescent="0.25">
      <c r="A188">
        <v>4024</v>
      </c>
      <c r="B188" s="29" t="s">
        <v>4020</v>
      </c>
      <c r="C188" s="29" t="s">
        <v>8129</v>
      </c>
      <c r="D188" s="8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9">
        <v>0.01</v>
      </c>
      <c r="P188" s="10">
        <v>10</v>
      </c>
      <c r="Q188" s="13" t="s">
        <v>8323</v>
      </c>
      <c r="R188" s="13" t="s">
        <v>8326</v>
      </c>
      <c r="S188" s="17">
        <v>42217.670104166667</v>
      </c>
      <c r="T188" s="17">
        <v>42247.670104166667</v>
      </c>
    </row>
    <row r="189" spans="1:20" ht="70.5" customHeight="1" x14ac:dyDescent="0.25">
      <c r="A189">
        <v>4085</v>
      </c>
      <c r="B189" s="29" t="s">
        <v>4081</v>
      </c>
      <c r="C189" s="29" t="s">
        <v>8188</v>
      </c>
      <c r="D189" s="8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9">
        <v>0</v>
      </c>
      <c r="P189" s="10">
        <v>10</v>
      </c>
      <c r="Q189" s="13" t="s">
        <v>8323</v>
      </c>
      <c r="R189" s="13" t="s">
        <v>8326</v>
      </c>
      <c r="S189" s="17">
        <v>42058.603877314818</v>
      </c>
      <c r="T189" s="17">
        <v>42087.165972222225</v>
      </c>
    </row>
    <row r="190" spans="1:20" ht="70.5" customHeight="1" x14ac:dyDescent="0.25">
      <c r="A190">
        <v>2875</v>
      </c>
      <c r="B190" s="29" t="s">
        <v>2875</v>
      </c>
      <c r="C190" s="29" t="s">
        <v>6985</v>
      </c>
      <c r="D190" s="8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9">
        <v>0</v>
      </c>
      <c r="P190" s="10">
        <v>2.33</v>
      </c>
      <c r="Q190" s="13" t="s">
        <v>8323</v>
      </c>
      <c r="R190" s="13" t="s">
        <v>8326</v>
      </c>
      <c r="S190" s="17">
        <v>42465.128391203703</v>
      </c>
      <c r="T190" s="17">
        <v>42495.128391203703</v>
      </c>
    </row>
    <row r="191" spans="1:20" ht="70.5" customHeight="1" x14ac:dyDescent="0.25">
      <c r="A191">
        <v>3957</v>
      </c>
      <c r="B191" s="29" t="s">
        <v>3954</v>
      </c>
      <c r="C191" s="29" t="s">
        <v>8064</v>
      </c>
      <c r="D191" s="8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9">
        <v>0</v>
      </c>
      <c r="P191" s="10">
        <v>7</v>
      </c>
      <c r="Q191" s="13" t="s">
        <v>8323</v>
      </c>
      <c r="R191" s="13" t="s">
        <v>8326</v>
      </c>
      <c r="S191" s="17">
        <v>42513.976319444439</v>
      </c>
      <c r="T191" s="17">
        <v>42559.976319444439</v>
      </c>
    </row>
    <row r="192" spans="1:20" ht="70.5" customHeight="1" x14ac:dyDescent="0.25">
      <c r="A192">
        <v>2901</v>
      </c>
      <c r="B192" s="29" t="s">
        <v>2901</v>
      </c>
      <c r="C192" s="29" t="s">
        <v>7011</v>
      </c>
      <c r="D192" s="8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9">
        <v>0.01</v>
      </c>
      <c r="P192" s="10">
        <v>3</v>
      </c>
      <c r="Q192" s="13" t="s">
        <v>8323</v>
      </c>
      <c r="R192" s="13" t="s">
        <v>8326</v>
      </c>
      <c r="S192" s="17">
        <v>41982.904386574075</v>
      </c>
      <c r="T192" s="17">
        <v>42042.904386574075</v>
      </c>
    </row>
    <row r="193" spans="1:20" ht="70.5" customHeight="1" x14ac:dyDescent="0.25">
      <c r="A193">
        <v>2887</v>
      </c>
      <c r="B193" s="29" t="s">
        <v>2887</v>
      </c>
      <c r="C193" s="29" t="s">
        <v>6997</v>
      </c>
      <c r="D193" s="8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9">
        <v>0</v>
      </c>
      <c r="P193" s="10">
        <v>5</v>
      </c>
      <c r="Q193" s="13" t="s">
        <v>8323</v>
      </c>
      <c r="R193" s="13" t="s">
        <v>8326</v>
      </c>
      <c r="S193" s="17">
        <v>41985.427361111113</v>
      </c>
      <c r="T193" s="17">
        <v>42015.427361111113</v>
      </c>
    </row>
    <row r="194" spans="1:20" ht="70.5" customHeight="1" x14ac:dyDescent="0.25">
      <c r="A194">
        <v>3945</v>
      </c>
      <c r="B194" s="29" t="s">
        <v>3942</v>
      </c>
      <c r="C194" s="29" t="s">
        <v>8053</v>
      </c>
      <c r="D194" s="8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9">
        <v>0</v>
      </c>
      <c r="P194" s="10">
        <v>5</v>
      </c>
      <c r="Q194" s="13" t="s">
        <v>8323</v>
      </c>
      <c r="R194" s="13" t="s">
        <v>8326</v>
      </c>
      <c r="S194" s="17">
        <v>42109.801712962959</v>
      </c>
      <c r="T194" s="17">
        <v>42139.801712962959</v>
      </c>
    </row>
    <row r="195" spans="1:20" ht="70.5" customHeight="1" x14ac:dyDescent="0.25">
      <c r="A195">
        <v>3994</v>
      </c>
      <c r="B195" s="29" t="s">
        <v>3990</v>
      </c>
      <c r="C195" s="29" t="s">
        <v>8100</v>
      </c>
      <c r="D195" s="8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9">
        <v>0</v>
      </c>
      <c r="P195" s="10">
        <v>5</v>
      </c>
      <c r="Q195" s="13" t="s">
        <v>8323</v>
      </c>
      <c r="R195" s="13" t="s">
        <v>8326</v>
      </c>
      <c r="S195" s="17">
        <v>41809.389930555553</v>
      </c>
      <c r="T195" s="17">
        <v>41839.389930555553</v>
      </c>
    </row>
    <row r="196" spans="1:20" ht="70.5" customHeight="1" x14ac:dyDescent="0.25">
      <c r="A196">
        <v>4007</v>
      </c>
      <c r="B196" s="29" t="s">
        <v>4003</v>
      </c>
      <c r="C196" s="29" t="s">
        <v>8112</v>
      </c>
      <c r="D196" s="8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9">
        <v>0</v>
      </c>
      <c r="P196" s="10">
        <v>5</v>
      </c>
      <c r="Q196" s="13" t="s">
        <v>8323</v>
      </c>
      <c r="R196" s="13" t="s">
        <v>8326</v>
      </c>
      <c r="S196" s="17">
        <v>41848.772928240738</v>
      </c>
      <c r="T196" s="17">
        <v>41877.686111111114</v>
      </c>
    </row>
    <row r="197" spans="1:20" ht="70.5" customHeight="1" x14ac:dyDescent="0.25">
      <c r="A197">
        <v>4079</v>
      </c>
      <c r="B197" s="29" t="s">
        <v>4075</v>
      </c>
      <c r="C197" s="29" t="s">
        <v>8182</v>
      </c>
      <c r="D197" s="8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9">
        <v>0</v>
      </c>
      <c r="P197" s="10">
        <v>5</v>
      </c>
      <c r="Q197" s="13" t="s">
        <v>8323</v>
      </c>
      <c r="R197" s="13" t="s">
        <v>8326</v>
      </c>
      <c r="S197" s="17">
        <v>42510.938900462963</v>
      </c>
      <c r="T197" s="17">
        <v>42540.938900462963</v>
      </c>
    </row>
    <row r="198" spans="1:20" ht="70.5" customHeight="1" x14ac:dyDescent="0.25">
      <c r="A198">
        <v>3904</v>
      </c>
      <c r="B198" s="29" t="s">
        <v>3901</v>
      </c>
      <c r="C198" s="29" t="s">
        <v>8012</v>
      </c>
      <c r="D198" s="8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9">
        <v>0</v>
      </c>
      <c r="P198" s="10">
        <v>1.5</v>
      </c>
      <c r="Q198" s="13" t="s">
        <v>8323</v>
      </c>
      <c r="R198" s="13" t="s">
        <v>8326</v>
      </c>
      <c r="S198" s="17">
        <v>42095.229166666672</v>
      </c>
      <c r="T198" s="17">
        <v>42109.211111111115</v>
      </c>
    </row>
    <row r="199" spans="1:20" ht="70.5" customHeight="1" x14ac:dyDescent="0.25">
      <c r="A199">
        <v>3993</v>
      </c>
      <c r="B199" s="29" t="s">
        <v>3989</v>
      </c>
      <c r="C199" s="29" t="s">
        <v>8099</v>
      </c>
      <c r="D199" s="8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9">
        <v>0</v>
      </c>
      <c r="P199" s="10">
        <v>3</v>
      </c>
      <c r="Q199" s="13" t="s">
        <v>8323</v>
      </c>
      <c r="R199" s="13" t="s">
        <v>8326</v>
      </c>
      <c r="S199" s="17">
        <v>42107.864722222221</v>
      </c>
      <c r="T199" s="17">
        <v>42137.864722222221</v>
      </c>
    </row>
    <row r="200" spans="1:20" ht="70.5" customHeight="1" x14ac:dyDescent="0.25">
      <c r="A200">
        <v>4082</v>
      </c>
      <c r="B200" s="29" t="s">
        <v>4078</v>
      </c>
      <c r="C200" s="29" t="s">
        <v>8185</v>
      </c>
      <c r="D200" s="8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9">
        <v>0.02</v>
      </c>
      <c r="P200" s="10">
        <v>1.5</v>
      </c>
      <c r="Q200" s="13" t="s">
        <v>8323</v>
      </c>
      <c r="R200" s="13" t="s">
        <v>8326</v>
      </c>
      <c r="S200" s="17">
        <v>42307.189270833333</v>
      </c>
      <c r="T200" s="17">
        <v>42322.958333333328</v>
      </c>
    </row>
    <row r="201" spans="1:20" ht="70.5" customHeight="1" x14ac:dyDescent="0.25">
      <c r="A201">
        <v>4113</v>
      </c>
      <c r="B201" s="29" t="s">
        <v>4109</v>
      </c>
      <c r="C201" s="29" t="s">
        <v>8215</v>
      </c>
      <c r="D201" s="8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9">
        <v>0</v>
      </c>
      <c r="P201" s="10">
        <v>1</v>
      </c>
      <c r="Q201" s="13" t="s">
        <v>8323</v>
      </c>
      <c r="R201" s="13" t="s">
        <v>8326</v>
      </c>
      <c r="S201" s="17">
        <v>42358.573182870372</v>
      </c>
      <c r="T201" s="17">
        <v>42377.273611111115</v>
      </c>
    </row>
    <row r="202" spans="1:20" ht="70.5" customHeight="1" x14ac:dyDescent="0.25">
      <c r="A202">
        <v>2907</v>
      </c>
      <c r="B202" s="29" t="s">
        <v>2907</v>
      </c>
      <c r="C202" s="29" t="s">
        <v>7017</v>
      </c>
      <c r="D202" s="8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9">
        <v>0</v>
      </c>
      <c r="P202" s="10">
        <v>1</v>
      </c>
      <c r="Q202" s="13" t="s">
        <v>8323</v>
      </c>
      <c r="R202" s="13" t="s">
        <v>8326</v>
      </c>
      <c r="S202" s="17">
        <v>42444.877743055549</v>
      </c>
      <c r="T202" s="17">
        <v>42504.877743055549</v>
      </c>
    </row>
    <row r="203" spans="1:20" ht="70.5" customHeight="1" x14ac:dyDescent="0.25">
      <c r="A203">
        <v>2913</v>
      </c>
      <c r="B203" s="29" t="s">
        <v>2913</v>
      </c>
      <c r="C203" s="29" t="s">
        <v>7023</v>
      </c>
      <c r="D203" s="8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9">
        <v>0</v>
      </c>
      <c r="P203" s="10">
        <v>1</v>
      </c>
      <c r="Q203" s="13" t="s">
        <v>8323</v>
      </c>
      <c r="R203" s="13" t="s">
        <v>8326</v>
      </c>
      <c r="S203" s="17">
        <v>41828.922905092593</v>
      </c>
      <c r="T203" s="17">
        <v>41888.922905092593</v>
      </c>
    </row>
    <row r="204" spans="1:20" ht="70.5" customHeight="1" x14ac:dyDescent="0.25">
      <c r="A204">
        <v>4006</v>
      </c>
      <c r="B204" s="29" t="s">
        <v>4002</v>
      </c>
      <c r="C204" s="29" t="s">
        <v>8111</v>
      </c>
      <c r="D204" s="8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9">
        <v>0</v>
      </c>
      <c r="P204" s="10">
        <v>2</v>
      </c>
      <c r="Q204" s="13" t="s">
        <v>8323</v>
      </c>
      <c r="R204" s="13" t="s">
        <v>8326</v>
      </c>
      <c r="S204" s="17">
        <v>42391.772997685184</v>
      </c>
      <c r="T204" s="17">
        <v>42416.772997685184</v>
      </c>
    </row>
    <row r="205" spans="1:20" ht="70.5" customHeight="1" x14ac:dyDescent="0.25">
      <c r="A205">
        <v>3856</v>
      </c>
      <c r="B205" s="29" t="s">
        <v>3853</v>
      </c>
      <c r="C205" s="29" t="s">
        <v>7965</v>
      </c>
      <c r="D205" s="8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9">
        <v>0</v>
      </c>
      <c r="P205" s="10">
        <v>1</v>
      </c>
      <c r="Q205" s="13" t="s">
        <v>8323</v>
      </c>
      <c r="R205" s="13" t="s">
        <v>8326</v>
      </c>
      <c r="S205" s="17">
        <v>42041.743090277778</v>
      </c>
      <c r="T205" s="17">
        <v>42071.701423611114</v>
      </c>
    </row>
    <row r="206" spans="1:20" ht="70.5" customHeight="1" x14ac:dyDescent="0.25">
      <c r="A206">
        <v>3859</v>
      </c>
      <c r="B206" s="29" t="s">
        <v>3856</v>
      </c>
      <c r="C206" s="29" t="s">
        <v>7968</v>
      </c>
      <c r="D206" s="8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9">
        <v>0</v>
      </c>
      <c r="P206" s="10">
        <v>1</v>
      </c>
      <c r="Q206" s="13" t="s">
        <v>8323</v>
      </c>
      <c r="R206" s="13" t="s">
        <v>8326</v>
      </c>
      <c r="S206" s="17">
        <v>41789.893599537041</v>
      </c>
      <c r="T206" s="17">
        <v>41815.875</v>
      </c>
    </row>
    <row r="207" spans="1:20" ht="70.5" customHeight="1" x14ac:dyDescent="0.25">
      <c r="A207">
        <v>3862</v>
      </c>
      <c r="B207" s="29" t="s">
        <v>3859</v>
      </c>
      <c r="C207" s="29" t="s">
        <v>7971</v>
      </c>
      <c r="D207" s="8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9">
        <v>0</v>
      </c>
      <c r="P207" s="10">
        <v>1</v>
      </c>
      <c r="Q207" s="13" t="s">
        <v>8323</v>
      </c>
      <c r="R207" s="13" t="s">
        <v>8326</v>
      </c>
      <c r="S207" s="17">
        <v>42611.261064814811</v>
      </c>
      <c r="T207" s="17">
        <v>42625.707638888889</v>
      </c>
    </row>
    <row r="208" spans="1:20" ht="70.5" customHeight="1" x14ac:dyDescent="0.25">
      <c r="A208">
        <v>3912</v>
      </c>
      <c r="B208" s="29" t="s">
        <v>3909</v>
      </c>
      <c r="C208" s="29" t="s">
        <v>8020</v>
      </c>
      <c r="D208" s="8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9">
        <v>0</v>
      </c>
      <c r="P208" s="10">
        <v>1</v>
      </c>
      <c r="Q208" s="13" t="s">
        <v>8323</v>
      </c>
      <c r="R208" s="13" t="s">
        <v>8326</v>
      </c>
      <c r="S208" s="17">
        <v>42059.270023148143</v>
      </c>
      <c r="T208" s="17">
        <v>42119.190972222219</v>
      </c>
    </row>
    <row r="209" spans="1:20" ht="70.5" customHeight="1" x14ac:dyDescent="0.25">
      <c r="A209">
        <v>3932</v>
      </c>
      <c r="B209" s="29" t="s">
        <v>3929</v>
      </c>
      <c r="C209" s="29" t="s">
        <v>8040</v>
      </c>
      <c r="D209" s="8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9">
        <v>0</v>
      </c>
      <c r="P209" s="10">
        <v>1</v>
      </c>
      <c r="Q209" s="13" t="s">
        <v>8323</v>
      </c>
      <c r="R209" s="13" t="s">
        <v>8326</v>
      </c>
      <c r="S209" s="17">
        <v>42415.168564814812</v>
      </c>
      <c r="T209" s="17">
        <v>42445.126898148148</v>
      </c>
    </row>
    <row r="210" spans="1:20" ht="70.5" customHeight="1" x14ac:dyDescent="0.25">
      <c r="A210">
        <v>4004</v>
      </c>
      <c r="B210" s="29" t="s">
        <v>4000</v>
      </c>
      <c r="C210" s="29" t="s">
        <v>8109</v>
      </c>
      <c r="D210" s="8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9">
        <v>0</v>
      </c>
      <c r="P210" s="10">
        <v>1</v>
      </c>
      <c r="Q210" s="13" t="s">
        <v>8323</v>
      </c>
      <c r="R210" s="13" t="s">
        <v>8326</v>
      </c>
      <c r="S210" s="17">
        <v>41890.16269675926</v>
      </c>
      <c r="T210" s="17">
        <v>41920.16269675926</v>
      </c>
    </row>
    <row r="211" spans="1:20" ht="70.5" customHeight="1" x14ac:dyDescent="0.25">
      <c r="A211">
        <v>4015</v>
      </c>
      <c r="B211" s="29" t="s">
        <v>4011</v>
      </c>
      <c r="C211" s="29" t="s">
        <v>8120</v>
      </c>
      <c r="D211" s="8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0">
        <v>1</v>
      </c>
      <c r="Q211" s="13" t="s">
        <v>8323</v>
      </c>
      <c r="R211" s="13" t="s">
        <v>8326</v>
      </c>
      <c r="S211" s="17">
        <v>42174.780821759254</v>
      </c>
      <c r="T211" s="17">
        <v>42204.780821759254</v>
      </c>
    </row>
    <row r="212" spans="1:20" ht="70.5" customHeight="1" x14ac:dyDescent="0.25">
      <c r="A212">
        <v>4050</v>
      </c>
      <c r="B212" s="29" t="s">
        <v>4046</v>
      </c>
      <c r="C212" s="29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0">
        <v>1</v>
      </c>
      <c r="Q212" s="13" t="s">
        <v>8323</v>
      </c>
      <c r="R212" s="13" t="s">
        <v>8326</v>
      </c>
      <c r="S212" s="17">
        <v>41905.636469907404</v>
      </c>
      <c r="T212" s="17">
        <v>41935.636469907404</v>
      </c>
    </row>
    <row r="213" spans="1:20" ht="70.5" customHeight="1" x14ac:dyDescent="0.25">
      <c r="A213">
        <v>2843</v>
      </c>
      <c r="B213" s="29" t="s">
        <v>2843</v>
      </c>
      <c r="C213" s="29" t="s">
        <v>6953</v>
      </c>
      <c r="D213" s="8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3" t="s">
        <v>8323</v>
      </c>
      <c r="R213" s="13" t="s">
        <v>8326</v>
      </c>
      <c r="S213" s="17">
        <v>42492.737847222219</v>
      </c>
      <c r="T213" s="17">
        <v>42534.166666666672</v>
      </c>
    </row>
    <row r="214" spans="1:20" ht="70.5" customHeight="1" x14ac:dyDescent="0.25">
      <c r="A214">
        <v>2846</v>
      </c>
      <c r="B214" s="29" t="s">
        <v>2846</v>
      </c>
      <c r="C214" s="29" t="s">
        <v>6956</v>
      </c>
      <c r="D214" s="8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9">
        <v>0</v>
      </c>
      <c r="P214">
        <v>0</v>
      </c>
      <c r="Q214" s="13" t="s">
        <v>8323</v>
      </c>
      <c r="R214" s="13" t="s">
        <v>8326</v>
      </c>
      <c r="S214" s="17">
        <v>42108.692060185189</v>
      </c>
      <c r="T214" s="17">
        <v>42153.692060185189</v>
      </c>
    </row>
    <row r="215" spans="1:20" ht="70.5" customHeight="1" x14ac:dyDescent="0.25">
      <c r="A215">
        <v>2847</v>
      </c>
      <c r="B215" s="29" t="s">
        <v>2847</v>
      </c>
      <c r="C215" s="29" t="s">
        <v>6957</v>
      </c>
      <c r="D215" s="8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3" t="s">
        <v>8323</v>
      </c>
      <c r="R215" s="13" t="s">
        <v>8326</v>
      </c>
      <c r="S215" s="17">
        <v>42453.806307870371</v>
      </c>
      <c r="T215" s="17">
        <v>42513.806307870371</v>
      </c>
    </row>
    <row r="216" spans="1:20" ht="70.5" customHeight="1" x14ac:dyDescent="0.25">
      <c r="A216">
        <v>2865</v>
      </c>
      <c r="B216" s="29" t="s">
        <v>2865</v>
      </c>
      <c r="C216" s="29" t="s">
        <v>6975</v>
      </c>
      <c r="D216" s="8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9">
        <v>0</v>
      </c>
      <c r="P216">
        <v>0</v>
      </c>
      <c r="Q216" s="13" t="s">
        <v>8323</v>
      </c>
      <c r="R216" s="13" t="s">
        <v>8326</v>
      </c>
      <c r="S216" s="17">
        <v>41950.114108796297</v>
      </c>
      <c r="T216" s="17">
        <v>42010.114108796297</v>
      </c>
    </row>
    <row r="217" spans="1:20" ht="70.5" customHeight="1" x14ac:dyDescent="0.25">
      <c r="A217">
        <v>2872</v>
      </c>
      <c r="B217" s="29" t="s">
        <v>2872</v>
      </c>
      <c r="C217" s="29" t="s">
        <v>6982</v>
      </c>
      <c r="D217" s="8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9">
        <v>0</v>
      </c>
      <c r="P217">
        <v>0</v>
      </c>
      <c r="Q217" s="13" t="s">
        <v>8323</v>
      </c>
      <c r="R217" s="13" t="s">
        <v>8326</v>
      </c>
      <c r="S217" s="17">
        <v>42115.11618055556</v>
      </c>
      <c r="T217" s="17">
        <v>42175.11618055556</v>
      </c>
    </row>
    <row r="218" spans="1:20" ht="70.5" customHeight="1" x14ac:dyDescent="0.25">
      <c r="A218">
        <v>2876</v>
      </c>
      <c r="B218" s="29" t="s">
        <v>2876</v>
      </c>
      <c r="C218" s="29" t="s">
        <v>6986</v>
      </c>
      <c r="D218" s="8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3" t="s">
        <v>8323</v>
      </c>
      <c r="R218" s="13" t="s">
        <v>8326</v>
      </c>
      <c r="S218" s="17">
        <v>42171.743969907402</v>
      </c>
      <c r="T218" s="17">
        <v>42201.743969907402</v>
      </c>
    </row>
    <row r="219" spans="1:20" ht="70.5" customHeight="1" x14ac:dyDescent="0.25">
      <c r="A219">
        <v>2881</v>
      </c>
      <c r="B219" s="29" t="s">
        <v>2881</v>
      </c>
      <c r="C219" s="29" t="s">
        <v>6991</v>
      </c>
      <c r="D219" s="8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9">
        <v>0</v>
      </c>
      <c r="P219">
        <v>0</v>
      </c>
      <c r="Q219" s="13" t="s">
        <v>8323</v>
      </c>
      <c r="R219" s="13" t="s">
        <v>8326</v>
      </c>
      <c r="S219" s="17">
        <v>41916.597638888888</v>
      </c>
      <c r="T219" s="17">
        <v>41976.639305555553</v>
      </c>
    </row>
    <row r="220" spans="1:20" ht="70.5" customHeight="1" x14ac:dyDescent="0.25">
      <c r="A220">
        <v>2888</v>
      </c>
      <c r="B220" s="29" t="s">
        <v>2888</v>
      </c>
      <c r="C220" s="29" t="s">
        <v>6998</v>
      </c>
      <c r="D220" s="8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9">
        <v>0</v>
      </c>
      <c r="P220">
        <v>0</v>
      </c>
      <c r="Q220" s="13" t="s">
        <v>8323</v>
      </c>
      <c r="R220" s="13" t="s">
        <v>8326</v>
      </c>
      <c r="S220" s="17">
        <v>41922.535185185188</v>
      </c>
      <c r="T220" s="17">
        <v>41930.207638888889</v>
      </c>
    </row>
    <row r="221" spans="1:20" ht="70.5" customHeight="1" x14ac:dyDescent="0.25">
      <c r="A221">
        <v>2894</v>
      </c>
      <c r="B221" s="29" t="s">
        <v>2894</v>
      </c>
      <c r="C221" s="29" t="s">
        <v>7004</v>
      </c>
      <c r="D221" s="8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9">
        <v>0</v>
      </c>
      <c r="P221">
        <v>0</v>
      </c>
      <c r="Q221" s="13" t="s">
        <v>8323</v>
      </c>
      <c r="R221" s="13" t="s">
        <v>8326</v>
      </c>
      <c r="S221" s="17">
        <v>42037.986284722225</v>
      </c>
      <c r="T221" s="17">
        <v>42097.944618055553</v>
      </c>
    </row>
    <row r="222" spans="1:20" ht="70.5" customHeight="1" x14ac:dyDescent="0.25">
      <c r="A222">
        <v>2899</v>
      </c>
      <c r="B222" s="29" t="s">
        <v>2899</v>
      </c>
      <c r="C222" s="29" t="s">
        <v>7009</v>
      </c>
      <c r="D222" s="8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9">
        <v>0</v>
      </c>
      <c r="P222">
        <v>0</v>
      </c>
      <c r="Q222" s="13" t="s">
        <v>8323</v>
      </c>
      <c r="R222" s="13" t="s">
        <v>8326</v>
      </c>
      <c r="S222" s="17">
        <v>42515.078217592592</v>
      </c>
      <c r="T222" s="17">
        <v>42575.078217592592</v>
      </c>
    </row>
    <row r="223" spans="1:20" ht="70.5" customHeight="1" x14ac:dyDescent="0.25">
      <c r="A223">
        <v>3733</v>
      </c>
      <c r="B223" s="29" t="s">
        <v>3730</v>
      </c>
      <c r="C223" s="29" t="s">
        <v>7843</v>
      </c>
      <c r="D223" s="8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9">
        <v>0</v>
      </c>
      <c r="P223">
        <v>0</v>
      </c>
      <c r="Q223" s="13" t="s">
        <v>8323</v>
      </c>
      <c r="R223" s="13" t="s">
        <v>8326</v>
      </c>
      <c r="S223" s="17">
        <v>42103.024398148147</v>
      </c>
      <c r="T223" s="17">
        <v>42112.9375</v>
      </c>
    </row>
    <row r="224" spans="1:20" ht="70.5" customHeight="1" x14ac:dyDescent="0.25">
      <c r="A224">
        <v>3741</v>
      </c>
      <c r="B224" s="29" t="s">
        <v>3738</v>
      </c>
      <c r="C224" s="29" t="s">
        <v>7851</v>
      </c>
      <c r="D224" s="8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9">
        <v>0</v>
      </c>
      <c r="P224">
        <v>0</v>
      </c>
      <c r="Q224" s="13" t="s">
        <v>8323</v>
      </c>
      <c r="R224" s="13" t="s">
        <v>8326</v>
      </c>
      <c r="S224" s="17">
        <v>42325.920717592591</v>
      </c>
      <c r="T224" s="17">
        <v>42355.920717592591</v>
      </c>
    </row>
    <row r="225" spans="1:20" ht="70.5" customHeight="1" x14ac:dyDescent="0.25">
      <c r="A225">
        <v>3743</v>
      </c>
      <c r="B225" s="29" t="s">
        <v>3740</v>
      </c>
      <c r="C225" s="29" t="s">
        <v>7853</v>
      </c>
      <c r="D225" s="8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9">
        <v>0</v>
      </c>
      <c r="P225">
        <v>0</v>
      </c>
      <c r="Q225" s="13" t="s">
        <v>8323</v>
      </c>
      <c r="R225" s="13" t="s">
        <v>8326</v>
      </c>
      <c r="S225" s="17">
        <v>41793.710231481484</v>
      </c>
      <c r="T225" s="17">
        <v>41823.710231481484</v>
      </c>
    </row>
    <row r="226" spans="1:20" ht="70.5" customHeight="1" x14ac:dyDescent="0.25">
      <c r="A226">
        <v>3744</v>
      </c>
      <c r="B226" s="29" t="s">
        <v>3741</v>
      </c>
      <c r="C226" s="29" t="s">
        <v>7854</v>
      </c>
      <c r="D226" s="8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3" t="s">
        <v>8323</v>
      </c>
      <c r="R226" s="13" t="s">
        <v>8326</v>
      </c>
      <c r="S226" s="17">
        <v>41793.814259259263</v>
      </c>
      <c r="T226" s="17">
        <v>41825.165972222225</v>
      </c>
    </row>
    <row r="227" spans="1:20" ht="70.5" customHeight="1" x14ac:dyDescent="0.25">
      <c r="A227">
        <v>3863</v>
      </c>
      <c r="B227" s="29" t="s">
        <v>3860</v>
      </c>
      <c r="C227" s="29" t="s">
        <v>7972</v>
      </c>
      <c r="D227" s="8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9">
        <v>0</v>
      </c>
      <c r="P227">
        <v>0</v>
      </c>
      <c r="Q227" s="13" t="s">
        <v>8323</v>
      </c>
      <c r="R227" s="13" t="s">
        <v>8326</v>
      </c>
      <c r="S227" s="17">
        <v>42253.633159722223</v>
      </c>
      <c r="T227" s="17">
        <v>42313.674826388888</v>
      </c>
    </row>
    <row r="228" spans="1:20" ht="70.5" customHeight="1" x14ac:dyDescent="0.25">
      <c r="A228">
        <v>3892</v>
      </c>
      <c r="B228" s="29" t="s">
        <v>3889</v>
      </c>
      <c r="C228" s="29" t="s">
        <v>8000</v>
      </c>
      <c r="D228" s="8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9">
        <v>0</v>
      </c>
      <c r="P228">
        <v>0</v>
      </c>
      <c r="Q228" s="13" t="s">
        <v>8323</v>
      </c>
      <c r="R228" s="13" t="s">
        <v>8326</v>
      </c>
      <c r="S228" s="17">
        <v>41867.652280092596</v>
      </c>
      <c r="T228" s="17">
        <v>41875.291666666664</v>
      </c>
    </row>
    <row r="229" spans="1:20" ht="70.5" customHeight="1" x14ac:dyDescent="0.25">
      <c r="A229">
        <v>3903</v>
      </c>
      <c r="B229" s="29" t="s">
        <v>3900</v>
      </c>
      <c r="C229" s="29" t="s">
        <v>8011</v>
      </c>
      <c r="D229" s="8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3" t="s">
        <v>8323</v>
      </c>
      <c r="R229" s="13" t="s">
        <v>8326</v>
      </c>
      <c r="S229" s="17">
        <v>42186.01116898148</v>
      </c>
      <c r="T229" s="17">
        <v>42230.818055555559</v>
      </c>
    </row>
    <row r="230" spans="1:20" ht="70.5" customHeight="1" x14ac:dyDescent="0.25">
      <c r="A230">
        <v>3931</v>
      </c>
      <c r="B230" s="29" t="s">
        <v>3928</v>
      </c>
      <c r="C230" s="29" t="s">
        <v>8039</v>
      </c>
      <c r="D230" s="8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9">
        <v>0</v>
      </c>
      <c r="P230">
        <v>0</v>
      </c>
      <c r="Q230" s="13" t="s">
        <v>8323</v>
      </c>
      <c r="R230" s="13" t="s">
        <v>8326</v>
      </c>
      <c r="S230" s="17">
        <v>42228.151701388888</v>
      </c>
      <c r="T230" s="17">
        <v>42253.151701388888</v>
      </c>
    </row>
    <row r="231" spans="1:20" ht="70.5" customHeight="1" x14ac:dyDescent="0.25">
      <c r="A231">
        <v>3936</v>
      </c>
      <c r="B231" s="29" t="s">
        <v>3933</v>
      </c>
      <c r="C231" s="29" t="s">
        <v>8044</v>
      </c>
      <c r="D231" s="8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9">
        <v>0</v>
      </c>
      <c r="P231">
        <v>0</v>
      </c>
      <c r="Q231" s="13" t="s">
        <v>8323</v>
      </c>
      <c r="R231" s="13" t="s">
        <v>8326</v>
      </c>
      <c r="S231" s="17">
        <v>42675.262962962966</v>
      </c>
      <c r="T231" s="17">
        <v>42705.304629629631</v>
      </c>
    </row>
    <row r="232" spans="1:20" ht="70.5" customHeight="1" x14ac:dyDescent="0.25">
      <c r="A232">
        <v>3942</v>
      </c>
      <c r="B232" s="29" t="s">
        <v>3939</v>
      </c>
      <c r="C232" s="29" t="s">
        <v>8050</v>
      </c>
      <c r="D232" s="8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9">
        <v>0</v>
      </c>
      <c r="P232">
        <v>0</v>
      </c>
      <c r="Q232" s="13" t="s">
        <v>8323</v>
      </c>
      <c r="R232" s="13" t="s">
        <v>8326</v>
      </c>
      <c r="S232" s="17">
        <v>42111.904097222221</v>
      </c>
      <c r="T232" s="17">
        <v>42171.904097222221</v>
      </c>
    </row>
    <row r="233" spans="1:20" ht="70.5" customHeight="1" x14ac:dyDescent="0.25">
      <c r="A233">
        <v>3944</v>
      </c>
      <c r="B233" s="29" t="s">
        <v>3941</v>
      </c>
      <c r="C233" s="29" t="s">
        <v>8052</v>
      </c>
      <c r="D233" s="8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9">
        <v>0</v>
      </c>
      <c r="P233">
        <v>0</v>
      </c>
      <c r="Q233" s="13" t="s">
        <v>8323</v>
      </c>
      <c r="R233" s="13" t="s">
        <v>8326</v>
      </c>
      <c r="S233" s="17">
        <v>42213.662905092591</v>
      </c>
      <c r="T233" s="17">
        <v>42243.662905092591</v>
      </c>
    </row>
    <row r="234" spans="1:20" ht="70.5" customHeight="1" x14ac:dyDescent="0.25">
      <c r="A234">
        <v>3953</v>
      </c>
      <c r="B234" s="29" t="s">
        <v>3950</v>
      </c>
      <c r="C234" s="29" t="s">
        <v>8060</v>
      </c>
      <c r="D234" s="8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9">
        <v>0</v>
      </c>
      <c r="P234">
        <v>0</v>
      </c>
      <c r="Q234" s="13" t="s">
        <v>8323</v>
      </c>
      <c r="R234" s="13" t="s">
        <v>8326</v>
      </c>
      <c r="S234" s="17">
        <v>42550.048449074078</v>
      </c>
      <c r="T234" s="17">
        <v>42580.978472222225</v>
      </c>
    </row>
    <row r="235" spans="1:20" ht="70.5" customHeight="1" x14ac:dyDescent="0.25">
      <c r="A235">
        <v>3956</v>
      </c>
      <c r="B235" s="29" t="s">
        <v>3953</v>
      </c>
      <c r="C235" s="29" t="s">
        <v>8063</v>
      </c>
      <c r="D235" s="8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3" t="s">
        <v>8323</v>
      </c>
      <c r="R235" s="13" t="s">
        <v>8326</v>
      </c>
      <c r="S235" s="17">
        <v>42457.932025462964</v>
      </c>
      <c r="T235" s="17">
        <v>42485.013888888891</v>
      </c>
    </row>
    <row r="236" spans="1:20" ht="70.5" customHeight="1" x14ac:dyDescent="0.25">
      <c r="A236">
        <v>3975</v>
      </c>
      <c r="B236" s="29" t="s">
        <v>3972</v>
      </c>
      <c r="C236" s="29" t="s">
        <v>8082</v>
      </c>
      <c r="D236" s="8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9">
        <v>0</v>
      </c>
      <c r="P236">
        <v>0</v>
      </c>
      <c r="Q236" s="13" t="s">
        <v>8323</v>
      </c>
      <c r="R236" s="13" t="s">
        <v>8326</v>
      </c>
      <c r="S236" s="17">
        <v>42534.866875</v>
      </c>
      <c r="T236" s="17">
        <v>42564.866875</v>
      </c>
    </row>
    <row r="237" spans="1:20" ht="70.5" customHeight="1" x14ac:dyDescent="0.25">
      <c r="A237">
        <v>3989</v>
      </c>
      <c r="B237" s="29" t="s">
        <v>3985</v>
      </c>
      <c r="C237" s="29" t="s">
        <v>8095</v>
      </c>
      <c r="D237" s="8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9">
        <v>0</v>
      </c>
      <c r="P237">
        <v>0</v>
      </c>
      <c r="Q237" s="13" t="s">
        <v>8323</v>
      </c>
      <c r="R237" s="13" t="s">
        <v>8326</v>
      </c>
      <c r="S237" s="17">
        <v>42286.749780092592</v>
      </c>
      <c r="T237" s="17">
        <v>42316.791446759264</v>
      </c>
    </row>
    <row r="238" spans="1:20" ht="70.5" customHeight="1" x14ac:dyDescent="0.25">
      <c r="A238">
        <v>4014</v>
      </c>
      <c r="B238" s="29" t="s">
        <v>4010</v>
      </c>
      <c r="C238" s="29" t="s">
        <v>8119</v>
      </c>
      <c r="D238" s="8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9">
        <v>0</v>
      </c>
      <c r="P238">
        <v>0</v>
      </c>
      <c r="Q238" s="13" t="s">
        <v>8323</v>
      </c>
      <c r="R238" s="13" t="s">
        <v>8326</v>
      </c>
      <c r="S238" s="17">
        <v>42419.246168981481</v>
      </c>
      <c r="T238" s="17">
        <v>42434.246168981481</v>
      </c>
    </row>
    <row r="239" spans="1:20" ht="70.5" customHeight="1" x14ac:dyDescent="0.25">
      <c r="A239">
        <v>4023</v>
      </c>
      <c r="B239" s="29" t="s">
        <v>4019</v>
      </c>
      <c r="C239" s="29" t="s">
        <v>8128</v>
      </c>
      <c r="D239" s="8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9">
        <v>0</v>
      </c>
      <c r="P239">
        <v>0</v>
      </c>
      <c r="Q239" s="13" t="s">
        <v>8323</v>
      </c>
      <c r="R239" s="13" t="s">
        <v>8326</v>
      </c>
      <c r="S239" s="17">
        <v>42408.999571759254</v>
      </c>
      <c r="T239" s="17">
        <v>42453.957905092597</v>
      </c>
    </row>
    <row r="240" spans="1:20" ht="70.5" customHeight="1" x14ac:dyDescent="0.25">
      <c r="A240">
        <v>4026</v>
      </c>
      <c r="B240" s="29" t="s">
        <v>4022</v>
      </c>
      <c r="C240" s="29" t="s">
        <v>8131</v>
      </c>
      <c r="D240" s="8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9">
        <v>0</v>
      </c>
      <c r="P240">
        <v>0</v>
      </c>
      <c r="Q240" s="13" t="s">
        <v>8323</v>
      </c>
      <c r="R240" s="13" t="s">
        <v>8326</v>
      </c>
      <c r="S240" s="17">
        <v>42282.655543981484</v>
      </c>
      <c r="T240" s="17">
        <v>42342.697210648148</v>
      </c>
    </row>
    <row r="241" spans="1:20" ht="70.5" customHeight="1" x14ac:dyDescent="0.25">
      <c r="A241">
        <v>4029</v>
      </c>
      <c r="B241" s="29" t="s">
        <v>4025</v>
      </c>
      <c r="C241" s="29" t="s">
        <v>8134</v>
      </c>
      <c r="D241" s="8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3" t="s">
        <v>8323</v>
      </c>
      <c r="R241" s="13" t="s">
        <v>8326</v>
      </c>
      <c r="S241" s="17">
        <v>42322.025115740747</v>
      </c>
      <c r="T241" s="17">
        <v>42352.025115740747</v>
      </c>
    </row>
    <row r="242" spans="1:20" ht="70.5" customHeight="1" x14ac:dyDescent="0.25">
      <c r="A242">
        <v>4031</v>
      </c>
      <c r="B242" s="29" t="s">
        <v>4027</v>
      </c>
      <c r="C242" s="29" t="s">
        <v>8136</v>
      </c>
      <c r="D242" s="8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9">
        <v>0</v>
      </c>
      <c r="P242">
        <v>0</v>
      </c>
      <c r="Q242" s="13" t="s">
        <v>8323</v>
      </c>
      <c r="R242" s="13" t="s">
        <v>8326</v>
      </c>
      <c r="S242" s="17">
        <v>41941.585231481484</v>
      </c>
      <c r="T242" s="17">
        <v>41991.626898148148</v>
      </c>
    </row>
    <row r="243" spans="1:20" ht="70.5" customHeight="1" x14ac:dyDescent="0.25">
      <c r="A243">
        <v>4051</v>
      </c>
      <c r="B243" s="29" t="s">
        <v>4047</v>
      </c>
      <c r="C243" s="29" t="s">
        <v>8155</v>
      </c>
      <c r="D243" s="8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3" t="s">
        <v>8323</v>
      </c>
      <c r="R243" s="13" t="s">
        <v>8326</v>
      </c>
      <c r="S243" s="17">
        <v>41761.810150462967</v>
      </c>
      <c r="T243" s="17">
        <v>41768.286805555559</v>
      </c>
    </row>
    <row r="244" spans="1:20" ht="70.5" customHeight="1" x14ac:dyDescent="0.25">
      <c r="A244">
        <v>4054</v>
      </c>
      <c r="B244" s="29" t="s">
        <v>4050</v>
      </c>
      <c r="C244" s="29" t="s">
        <v>8158</v>
      </c>
      <c r="D244" s="8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3" t="s">
        <v>8323</v>
      </c>
      <c r="R244" s="13" t="s">
        <v>8326</v>
      </c>
      <c r="S244" s="17">
        <v>42613.841261574074</v>
      </c>
      <c r="T244" s="17">
        <v>42644.166666666672</v>
      </c>
    </row>
    <row r="245" spans="1:20" ht="70.5" customHeight="1" x14ac:dyDescent="0.25">
      <c r="A245">
        <v>4061</v>
      </c>
      <c r="B245" s="29" t="s">
        <v>4057</v>
      </c>
      <c r="C245" s="29" t="s">
        <v>8165</v>
      </c>
      <c r="D245" s="8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9">
        <v>0</v>
      </c>
      <c r="P245">
        <v>0</v>
      </c>
      <c r="Q245" s="13" t="s">
        <v>8323</v>
      </c>
      <c r="R245" s="13" t="s">
        <v>8326</v>
      </c>
      <c r="S245" s="17">
        <v>42421.141469907408</v>
      </c>
      <c r="T245" s="17">
        <v>42481.099803240737</v>
      </c>
    </row>
    <row r="246" spans="1:20" ht="70.5" customHeight="1" x14ac:dyDescent="0.25">
      <c r="A246">
        <v>4076</v>
      </c>
      <c r="B246" s="29" t="s">
        <v>4072</v>
      </c>
      <c r="C246" s="29" t="s">
        <v>8179</v>
      </c>
      <c r="D246" s="8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9">
        <v>0</v>
      </c>
      <c r="P246">
        <v>0</v>
      </c>
      <c r="Q246" s="13" t="s">
        <v>8323</v>
      </c>
      <c r="R246" s="13" t="s">
        <v>8326</v>
      </c>
      <c r="S246" s="17">
        <v>41905.795706018522</v>
      </c>
      <c r="T246" s="17">
        <v>41933.82708333333</v>
      </c>
    </row>
    <row r="247" spans="1:20" ht="70.5" customHeight="1" x14ac:dyDescent="0.25">
      <c r="A247">
        <v>4080</v>
      </c>
      <c r="B247" s="29" t="s">
        <v>4076</v>
      </c>
      <c r="C247" s="29" t="s">
        <v>8183</v>
      </c>
      <c r="D247" s="8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9">
        <v>0</v>
      </c>
      <c r="P247">
        <v>0</v>
      </c>
      <c r="Q247" s="13" t="s">
        <v>8323</v>
      </c>
      <c r="R247" s="13" t="s">
        <v>8326</v>
      </c>
      <c r="S247" s="17">
        <v>42511.698101851856</v>
      </c>
      <c r="T247" s="17">
        <v>42535.787500000006</v>
      </c>
    </row>
    <row r="248" spans="1:20" ht="70.5" customHeight="1" x14ac:dyDescent="0.25">
      <c r="A248">
        <v>4087</v>
      </c>
      <c r="B248" s="29" t="s">
        <v>4083</v>
      </c>
      <c r="C248" s="29" t="s">
        <v>8190</v>
      </c>
      <c r="D248" s="8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9">
        <v>0</v>
      </c>
      <c r="P248">
        <v>0</v>
      </c>
      <c r="Q248" s="13" t="s">
        <v>8323</v>
      </c>
      <c r="R248" s="13" t="s">
        <v>8326</v>
      </c>
      <c r="S248" s="17">
        <v>42538.742893518516</v>
      </c>
      <c r="T248" s="17">
        <v>42568.742893518516</v>
      </c>
    </row>
    <row r="249" spans="1:20" ht="70.5" customHeight="1" x14ac:dyDescent="0.25">
      <c r="A249">
        <v>4098</v>
      </c>
      <c r="B249" s="29" t="s">
        <v>4094</v>
      </c>
      <c r="C249" s="29" t="s">
        <v>8201</v>
      </c>
      <c r="D249" s="8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9">
        <v>0</v>
      </c>
      <c r="P249">
        <v>0</v>
      </c>
      <c r="Q249" s="13" t="s">
        <v>8323</v>
      </c>
      <c r="R249" s="13" t="s">
        <v>8326</v>
      </c>
      <c r="S249" s="17">
        <v>42495.722187499996</v>
      </c>
      <c r="T249" s="17">
        <v>42525.722187499996</v>
      </c>
    </row>
    <row r="250" spans="1:20" ht="70.5" customHeight="1" x14ac:dyDescent="0.25">
      <c r="A250">
        <v>4100</v>
      </c>
      <c r="B250" s="29" t="s">
        <v>4096</v>
      </c>
      <c r="C250" s="29" t="s">
        <v>8203</v>
      </c>
      <c r="D250" s="8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9">
        <v>0</v>
      </c>
      <c r="P250">
        <v>0</v>
      </c>
      <c r="Q250" s="13" t="s">
        <v>8323</v>
      </c>
      <c r="R250" s="13" t="s">
        <v>8326</v>
      </c>
      <c r="S250" s="17">
        <v>41927.124884259261</v>
      </c>
      <c r="T250" s="17">
        <v>41937.124884259261</v>
      </c>
    </row>
    <row r="251" spans="1:20" ht="70.5" customHeight="1" x14ac:dyDescent="0.25">
      <c r="A251">
        <v>4101</v>
      </c>
      <c r="B251" s="29" t="s">
        <v>4097</v>
      </c>
      <c r="C251" s="29" t="s">
        <v>8204</v>
      </c>
      <c r="D251" s="8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9">
        <v>0</v>
      </c>
      <c r="P251">
        <v>0</v>
      </c>
      <c r="Q251" s="13" t="s">
        <v>8323</v>
      </c>
      <c r="R251" s="13" t="s">
        <v>8326</v>
      </c>
      <c r="S251" s="17">
        <v>42730.903726851851</v>
      </c>
      <c r="T251" s="17">
        <v>42760.903726851851</v>
      </c>
    </row>
    <row r="252" spans="1:20" ht="70.5" customHeight="1" x14ac:dyDescent="0.25">
      <c r="B252" s="29"/>
      <c r="C252" s="29"/>
      <c r="D252" s="8"/>
      <c r="E252" s="6"/>
      <c r="P252" s="11"/>
    </row>
  </sheetData>
  <conditionalFormatting sqref="F1:F252">
    <cfRule type="cellIs" dxfId="1" priority="1" operator="equal">
      <formula>"successful"</formula>
    </cfRule>
    <cfRule type="cellIs" dxfId="0" priority="2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D358C-48E2-4550-AA0B-6F1486BCC599}">
  <dimension ref="A1:D16"/>
  <sheetViews>
    <sheetView tabSelected="1" topLeftCell="A4" workbookViewId="0">
      <selection activeCell="C15" sqref="C15"/>
    </sheetView>
  </sheetViews>
  <sheetFormatPr defaultRowHeight="15" x14ac:dyDescent="0.25"/>
  <cols>
    <col min="1" max="1" width="24.5703125" bestFit="1" customWidth="1"/>
    <col min="2" max="3" width="12" style="32" customWidth="1"/>
  </cols>
  <sheetData>
    <row r="1" spans="1:4" x14ac:dyDescent="0.25">
      <c r="B1" s="32" t="s">
        <v>8381</v>
      </c>
      <c r="C1" s="32" t="s">
        <v>8384</v>
      </c>
    </row>
    <row r="2" spans="1:4" x14ac:dyDescent="0.25">
      <c r="A2" t="s">
        <v>8379</v>
      </c>
      <c r="B2" s="33">
        <f>AVERAGE('Successful U.S. Kickstarters'!D:D)</f>
        <v>5048.8786407766993</v>
      </c>
      <c r="C2" s="33">
        <f>AVERAGE('Failed U.S. Kickstarters'!D:D)</f>
        <v>10554.212</v>
      </c>
    </row>
    <row r="3" spans="1:4" x14ac:dyDescent="0.25">
      <c r="A3" t="s">
        <v>8380</v>
      </c>
      <c r="B3" s="33">
        <f>MEDIAN('Successful U.S. Kickstarters'!D:D)</f>
        <v>3000</v>
      </c>
      <c r="C3" s="33">
        <f>MEDIAN('Failed U.S. Kickstarters'!D:D)</f>
        <v>5000</v>
      </c>
    </row>
    <row r="4" spans="1:4" x14ac:dyDescent="0.25">
      <c r="A4" t="s">
        <v>8385</v>
      </c>
      <c r="B4" s="33">
        <f>_xlfn.STDEV.P('Successful U.S. Kickstarters'!D:D)</f>
        <v>7748.7537726373303</v>
      </c>
      <c r="C4" s="33">
        <f>_xlfn.STDEV.P('Failed U.S. Kickstarters'!D:D)</f>
        <v>21967.731061515115</v>
      </c>
      <c r="D4" s="33"/>
    </row>
    <row r="5" spans="1:4" x14ac:dyDescent="0.25">
      <c r="A5" t="s">
        <v>8386</v>
      </c>
      <c r="B5" s="33">
        <f>_xlfn.QUARTILE.EXC('Successful U.S. Kickstarters'!D:D,3)</f>
        <v>5000</v>
      </c>
      <c r="C5" s="33">
        <f>_xlfn.QUARTILE.EXC('Failed U.S. Kickstarters'!D:D,3)</f>
        <v>10000</v>
      </c>
      <c r="D5" s="33"/>
    </row>
    <row r="6" spans="1:4" x14ac:dyDescent="0.25">
      <c r="A6" t="s">
        <v>8387</v>
      </c>
      <c r="B6" s="33">
        <f>_xlfn.QUARTILE.EXC('Successful U.S. Kickstarters'!D:D,1)</f>
        <v>1500</v>
      </c>
      <c r="C6" s="33">
        <f>_xlfn.QUARTILE.EXC('Failed U.S. Kickstarters'!D:D,1)</f>
        <v>2000</v>
      </c>
      <c r="D6" s="33"/>
    </row>
    <row r="7" spans="1:4" x14ac:dyDescent="0.25">
      <c r="A7" t="s">
        <v>8388</v>
      </c>
      <c r="B7" s="33">
        <f>B5-B6</f>
        <v>3500</v>
      </c>
      <c r="C7" s="33">
        <f>C5-C6</f>
        <v>8000</v>
      </c>
      <c r="D7" s="33"/>
    </row>
    <row r="8" spans="1:4" x14ac:dyDescent="0.25">
      <c r="B8" s="33"/>
      <c r="C8" s="33"/>
      <c r="D8" s="33"/>
    </row>
    <row r="9" spans="1:4" x14ac:dyDescent="0.25">
      <c r="B9" s="33"/>
      <c r="C9" s="33"/>
      <c r="D9" s="33"/>
    </row>
    <row r="10" spans="1:4" x14ac:dyDescent="0.25">
      <c r="A10" t="s">
        <v>8382</v>
      </c>
      <c r="B10" s="33">
        <f>AVERAGE('Successful U.S. Kickstarters'!E:E)</f>
        <v>5601.5458009708727</v>
      </c>
      <c r="C10" s="33">
        <f>AVERAGE('Failed U.S. Kickstarters'!E:E)</f>
        <v>558.65484000000004</v>
      </c>
      <c r="D10" s="33"/>
    </row>
    <row r="11" spans="1:4" x14ac:dyDescent="0.25">
      <c r="A11" t="s">
        <v>8383</v>
      </c>
      <c r="B11" s="33">
        <f>MEDIAN('Successful U.S. Kickstarters'!E:E)</f>
        <v>3167.5</v>
      </c>
      <c r="C11" s="33">
        <f>MEDIAN('Failed U.S. Kickstarters'!E:E)</f>
        <v>103</v>
      </c>
      <c r="D11" s="33"/>
    </row>
    <row r="12" spans="1:4" x14ac:dyDescent="0.25">
      <c r="A12" t="s">
        <v>8385</v>
      </c>
      <c r="B12" s="33">
        <f>_xlfn.STDEV.P('Successful U.S. Kickstarters'!E:E)</f>
        <v>8334.5731699164608</v>
      </c>
      <c r="C12" s="33">
        <f>_xlfn.STDEV.P('Failed U.S. Kickstarters'!E:E)</f>
        <v>1330.5230280400915</v>
      </c>
      <c r="D12" s="33"/>
    </row>
    <row r="13" spans="1:4" x14ac:dyDescent="0.25">
      <c r="A13" t="s">
        <v>8386</v>
      </c>
      <c r="B13" s="33">
        <f>_xlfn.QUARTILE.EXC('Successful U.S. Kickstarters'!E:E,3)</f>
        <v>5699</v>
      </c>
      <c r="C13" s="33">
        <f>_xlfn.QUARTILE.EXC('Failed U.S. Kickstarters'!E:E,3)</f>
        <v>501</v>
      </c>
      <c r="D13" s="33"/>
    </row>
    <row r="14" spans="1:4" x14ac:dyDescent="0.25">
      <c r="A14" t="s">
        <v>8387</v>
      </c>
      <c r="B14" s="33">
        <f>_xlfn.QUARTILE.EXC('Successful U.S. Kickstarters'!E:E,1)</f>
        <v>1716.5074999999999</v>
      </c>
      <c r="C14" s="33">
        <f>_xlfn.QUARTILE.EXC('Failed U.S. Kickstarters'!E:E,1)</f>
        <v>9.25</v>
      </c>
      <c r="D14" s="33"/>
    </row>
    <row r="15" spans="1:4" x14ac:dyDescent="0.25">
      <c r="A15" t="s">
        <v>8388</v>
      </c>
      <c r="B15" s="33">
        <f>B13-B14</f>
        <v>3982.4925000000003</v>
      </c>
      <c r="C15" s="33">
        <f>C13-C14</f>
        <v>491.75</v>
      </c>
      <c r="D15" s="33"/>
    </row>
    <row r="16" spans="1:4" x14ac:dyDescent="0.25">
      <c r="B16" s="33"/>
      <c r="C16" s="33"/>
      <c r="D16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Subcategory Statistics</vt:lpstr>
      <vt:lpstr>Outcomes Based on Launch Date</vt:lpstr>
      <vt:lpstr>Kickstarter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Ogy Yildirim</cp:lastModifiedBy>
  <dcterms:created xsi:type="dcterms:W3CDTF">2017-04-20T15:17:24Z</dcterms:created>
  <dcterms:modified xsi:type="dcterms:W3CDTF">2020-03-14T20:58:48Z</dcterms:modified>
</cp:coreProperties>
</file>