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ms0079\Scratch\CASTEP\graphite\PZ\"/>
    </mc:Choice>
  </mc:AlternateContent>
  <xr:revisionPtr revIDLastSave="0" documentId="13_ncr:1_{2FFCF1E8-1224-4F3E-BBC9-AC9F1BDFDF34}" xr6:coauthVersionLast="36" xr6:coauthVersionMax="36" xr10:uidLastSave="{00000000-0000-0000-0000-000000000000}"/>
  <bookViews>
    <workbookView xWindow="0" yWindow="0" windowWidth="28800" windowHeight="12225" activeTab="1" xr2:uid="{0B2A4003-CE65-4E08-9578-5E437705DF58}"/>
  </bookViews>
  <sheets>
    <sheet name="PZ-data" sheetId="1" r:id="rId1"/>
    <sheet name="PZ-data new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" l="1"/>
  <c r="B64" i="2" l="1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D44" i="2"/>
  <c r="C44" i="2"/>
  <c r="C64" i="2" s="1"/>
  <c r="D43" i="2"/>
  <c r="C43" i="2"/>
  <c r="C63" i="2" s="1"/>
  <c r="D42" i="2"/>
  <c r="C42" i="2"/>
  <c r="C62" i="2" s="1"/>
  <c r="C41" i="2"/>
  <c r="C61" i="2" s="1"/>
  <c r="D40" i="2"/>
  <c r="C40" i="2"/>
  <c r="C60" i="2" s="1"/>
  <c r="D39" i="2"/>
  <c r="C39" i="2"/>
  <c r="C59" i="2" s="1"/>
  <c r="D38" i="2"/>
  <c r="C38" i="2"/>
  <c r="C58" i="2" s="1"/>
  <c r="C37" i="2"/>
  <c r="C57" i="2" s="1"/>
  <c r="D36" i="2"/>
  <c r="C36" i="2"/>
  <c r="C56" i="2" s="1"/>
  <c r="D33" i="2"/>
  <c r="C33" i="2"/>
  <c r="C55" i="2" s="1"/>
  <c r="D32" i="2"/>
  <c r="C32" i="2"/>
  <c r="C54" i="2" s="1"/>
  <c r="D31" i="2"/>
  <c r="C31" i="2"/>
  <c r="C53" i="2" s="1"/>
  <c r="D30" i="2"/>
  <c r="C30" i="2"/>
  <c r="C52" i="2" s="1"/>
  <c r="D29" i="2"/>
  <c r="C29" i="2"/>
  <c r="C51" i="2" s="1"/>
  <c r="D28" i="2"/>
  <c r="C28" i="2"/>
  <c r="C50" i="2" s="1"/>
  <c r="D27" i="2"/>
  <c r="C27" i="2"/>
  <c r="C49" i="2" s="1"/>
  <c r="D26" i="2"/>
  <c r="C26" i="2"/>
  <c r="C48" i="2" s="1"/>
  <c r="D25" i="2"/>
  <c r="C25" i="2"/>
  <c r="C47" i="2" s="1"/>
  <c r="D37" i="2" l="1"/>
  <c r="D41" i="2"/>
  <c r="D49" i="2"/>
  <c r="D55" i="2"/>
  <c r="D50" i="2"/>
  <c r="D56" i="2"/>
  <c r="D51" i="2"/>
  <c r="D63" i="2"/>
  <c r="D61" i="2"/>
  <c r="D62" i="2"/>
  <c r="D58" i="2"/>
  <c r="D64" i="2"/>
  <c r="D48" i="2"/>
  <c r="D53" i="2"/>
  <c r="D59" i="2"/>
  <c r="D52" i="2"/>
  <c r="D57" i="2"/>
  <c r="D60" i="2"/>
  <c r="D47" i="2"/>
  <c r="D54" i="2"/>
  <c r="C27" i="1" l="1"/>
  <c r="B65" i="1" l="1"/>
  <c r="D65" i="1" s="1"/>
  <c r="B64" i="1"/>
  <c r="D64" i="1" s="1"/>
  <c r="B63" i="1"/>
  <c r="D63" i="1" s="1"/>
  <c r="B62" i="1"/>
  <c r="D62" i="1" s="1"/>
  <c r="B61" i="1"/>
  <c r="D61" i="1" s="1"/>
  <c r="B60" i="1"/>
  <c r="D60" i="1" s="1"/>
  <c r="B59" i="1"/>
  <c r="B58" i="1"/>
  <c r="B57" i="1"/>
  <c r="D57" i="1" s="1"/>
  <c r="B56" i="1"/>
  <c r="D56" i="1" s="1"/>
  <c r="B55" i="1"/>
  <c r="D55" i="1" s="1"/>
  <c r="B54" i="1"/>
  <c r="D54" i="1" s="1"/>
  <c r="B53" i="1"/>
  <c r="D53" i="1" s="1"/>
  <c r="B52" i="1"/>
  <c r="D52" i="1" s="1"/>
  <c r="D51" i="1"/>
  <c r="B51" i="1"/>
  <c r="B50" i="1"/>
  <c r="C49" i="1"/>
  <c r="B49" i="1"/>
  <c r="D49" i="1" s="1"/>
  <c r="B48" i="1"/>
  <c r="D59" i="1" s="1"/>
  <c r="D45" i="1"/>
  <c r="C45" i="1"/>
  <c r="C65" i="1" s="1"/>
  <c r="D44" i="1"/>
  <c r="C44" i="1"/>
  <c r="C64" i="1" s="1"/>
  <c r="D43" i="1"/>
  <c r="C43" i="1"/>
  <c r="C63" i="1" s="1"/>
  <c r="D42" i="1"/>
  <c r="C42" i="1"/>
  <c r="C62" i="1" s="1"/>
  <c r="D41" i="1"/>
  <c r="C41" i="1"/>
  <c r="C61" i="1" s="1"/>
  <c r="D40" i="1"/>
  <c r="C40" i="1"/>
  <c r="C60" i="1" s="1"/>
  <c r="D39" i="1"/>
  <c r="C39" i="1"/>
  <c r="C59" i="1" s="1"/>
  <c r="D38" i="1"/>
  <c r="C38" i="1"/>
  <c r="C58" i="1" s="1"/>
  <c r="D37" i="1"/>
  <c r="C37" i="1"/>
  <c r="C57" i="1" s="1"/>
  <c r="D34" i="1"/>
  <c r="C34" i="1"/>
  <c r="C56" i="1" s="1"/>
  <c r="D33" i="1"/>
  <c r="C33" i="1"/>
  <c r="C55" i="1" s="1"/>
  <c r="D32" i="1"/>
  <c r="C32" i="1"/>
  <c r="C54" i="1" s="1"/>
  <c r="D31" i="1"/>
  <c r="C31" i="1"/>
  <c r="C53" i="1" s="1"/>
  <c r="D30" i="1"/>
  <c r="C30" i="1"/>
  <c r="C52" i="1" s="1"/>
  <c r="D29" i="1"/>
  <c r="C29" i="1"/>
  <c r="C51" i="1" s="1"/>
  <c r="D28" i="1"/>
  <c r="C28" i="1"/>
  <c r="C50" i="1" s="1"/>
  <c r="D27" i="1"/>
  <c r="D26" i="1"/>
  <c r="C48" i="1"/>
  <c r="D58" i="1" l="1"/>
  <c r="D50" i="1"/>
  <c r="D48" i="1"/>
</calcChain>
</file>

<file path=xl/sharedStrings.xml><?xml version="1.0" encoding="utf-8"?>
<sst xmlns="http://schemas.openxmlformats.org/spreadsheetml/2006/main" count="338" uniqueCount="58">
  <si>
    <t>coronenene gas</t>
  </si>
  <si>
    <t>E-0.5TS</t>
  </si>
  <si>
    <t>dE</t>
  </si>
  <si>
    <t>dE/atom</t>
  </si>
  <si>
    <t>vdW</t>
  </si>
  <si>
    <t>k-point</t>
  </si>
  <si>
    <t>Cut-off</t>
  </si>
  <si>
    <t>vacuum</t>
  </si>
  <si>
    <t>time</t>
  </si>
  <si>
    <t>c-vdW-1</t>
  </si>
  <si>
    <t>TS</t>
  </si>
  <si>
    <t>40x40x40</t>
  </si>
  <si>
    <t>ca-vdW-1</t>
  </si>
  <si>
    <t>fluo-vdW-1</t>
  </si>
  <si>
    <t>NH3</t>
  </si>
  <si>
    <t>-</t>
  </si>
  <si>
    <t>20x20x20</t>
  </si>
  <si>
    <t>NH3-vdW</t>
  </si>
  <si>
    <t>TPP-vdW</t>
  </si>
  <si>
    <t>30x30x30</t>
  </si>
  <si>
    <t>TZ-gas</t>
  </si>
  <si>
    <t>PZ-gas</t>
  </si>
  <si>
    <t>File</t>
  </si>
  <si>
    <t>E</t>
  </si>
  <si>
    <t>gr-9x9f</t>
  </si>
  <si>
    <t>bl-9x9f</t>
  </si>
  <si>
    <t>tl-9x9f</t>
  </si>
  <si>
    <t>tl-4x4-clean</t>
  </si>
  <si>
    <t>tl-2x2-clean</t>
  </si>
  <si>
    <t xml:space="preserve">TPP 9x9 </t>
  </si>
  <si>
    <t>Ea</t>
  </si>
  <si>
    <t>configuration</t>
  </si>
  <si>
    <t>gr-9x9f-t1</t>
  </si>
  <si>
    <t>gr-9x9f-t1a</t>
  </si>
  <si>
    <t>gr-9x9f-t2</t>
  </si>
  <si>
    <t>gr-9x9f-t2a</t>
  </si>
  <si>
    <t>TZ-0</t>
  </si>
  <si>
    <t>PZ-0.1</t>
  </si>
  <si>
    <t>PZ-0.2</t>
  </si>
  <si>
    <t>PZ-0.3</t>
  </si>
  <si>
    <t>PZ-0.4</t>
  </si>
  <si>
    <t>PZ-0.5</t>
  </si>
  <si>
    <t>PZ-0.6</t>
  </si>
  <si>
    <t>PZ-0.7</t>
  </si>
  <si>
    <t>PZ-0.8</t>
  </si>
  <si>
    <t>PZ-0.9</t>
  </si>
  <si>
    <t>TZ-30</t>
  </si>
  <si>
    <t>PZ-30.1</t>
  </si>
  <si>
    <t>PZ-30.2</t>
  </si>
  <si>
    <t>PZ-30.3</t>
  </si>
  <si>
    <t>PZ-30.4</t>
  </si>
  <si>
    <t>PZ-30.5</t>
  </si>
  <si>
    <t>PZ-30.6</t>
  </si>
  <si>
    <t>PZ-30.7</t>
  </si>
  <si>
    <t>PZ-30.8</t>
  </si>
  <si>
    <t>PZ-30.9</t>
  </si>
  <si>
    <t>TZ-summary</t>
  </si>
  <si>
    <t>gr-9x9f-400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</si>
</sst>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"/>
    <numFmt numFmtId="166" formatCode="0.000"/>
    <numFmt numFmtId="167" formatCode="0.00000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165" fontId="3" fillId="0" borderId="0" xfId="0" applyNumberFormat="1" applyFont="1"/>
    <xf numFmtId="167" fontId="2" fillId="0" borderId="0" xfId="0" applyNumberFormat="1" applyFont="1"/>
    <xf numFmtId="167" fontId="1" fillId="0" borderId="1" xfId="0" applyNumberFormat="1" applyFont="1" applyBorder="1"/>
    <xf numFmtId="0" fontId="1" fillId="0" borderId="0" xfId="0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16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82BB-18E3-43E7-9BF7-830B70287A23}">
  <dimension ref="A1:K65"/>
  <sheetViews>
    <sheetView topLeftCell="A28" workbookViewId="0">
      <selection activeCell="F73" sqref="F73"/>
    </sheetView>
  </sheetViews>
  <sheetFormatPr defaultColWidth="8.85546875" defaultRowHeight="11.25" x14ac:dyDescent="0.2"/>
  <cols>
    <col min="1" max="1" width="10.42578125" style="5" customWidth="1"/>
    <col min="2" max="2" width="13.140625" style="5" customWidth="1"/>
    <col min="3" max="3" width="11.28515625" style="5" customWidth="1"/>
    <col min="4" max="4" width="9" style="5" bestFit="1" customWidth="1"/>
    <col min="5" max="6" width="8.85546875" style="5"/>
    <col min="7" max="9" width="9" style="5" bestFit="1" customWidth="1"/>
    <col min="10" max="16384" width="8.85546875" style="5"/>
  </cols>
  <sheetData>
    <row r="1" spans="1:11" ht="12.6" customHeight="1" thickBot="1" x14ac:dyDescent="0.25">
      <c r="A1" s="1" t="s">
        <v>0</v>
      </c>
      <c r="B1" s="2" t="s">
        <v>1</v>
      </c>
      <c r="C1" s="3"/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2.6" customHeight="1" x14ac:dyDescent="0.2">
      <c r="A2" s="6" t="s">
        <v>9</v>
      </c>
      <c r="B2" s="7">
        <v>-3935.041065123</v>
      </c>
      <c r="C2" s="6"/>
      <c r="D2" s="6"/>
      <c r="E2" s="8"/>
      <c r="F2" s="6" t="s">
        <v>10</v>
      </c>
      <c r="G2" s="6"/>
      <c r="H2" s="6">
        <v>360</v>
      </c>
      <c r="I2" s="6" t="s">
        <v>11</v>
      </c>
    </row>
    <row r="3" spans="1:11" ht="12.6" customHeight="1" x14ac:dyDescent="0.2">
      <c r="A3" s="6" t="s">
        <v>12</v>
      </c>
      <c r="B3" s="7">
        <v>-3276.1443977389999</v>
      </c>
      <c r="C3" s="6"/>
      <c r="D3" s="6"/>
      <c r="E3" s="8"/>
      <c r="F3" s="6" t="s">
        <v>10</v>
      </c>
      <c r="G3" s="6"/>
      <c r="H3" s="6">
        <v>360</v>
      </c>
      <c r="I3" s="6" t="s">
        <v>11</v>
      </c>
    </row>
    <row r="4" spans="1:11" ht="12.6" customHeight="1" x14ac:dyDescent="0.2">
      <c r="A4" s="6" t="s">
        <v>13</v>
      </c>
      <c r="B4" s="7">
        <v>-2654.340442443</v>
      </c>
      <c r="C4" s="6"/>
      <c r="D4" s="6"/>
      <c r="E4" s="8"/>
      <c r="F4" s="6" t="s">
        <v>10</v>
      </c>
      <c r="G4" s="6"/>
      <c r="H4" s="6">
        <v>360</v>
      </c>
      <c r="I4" s="6" t="s">
        <v>11</v>
      </c>
    </row>
    <row r="5" spans="1:11" ht="12.6" customHeight="1" x14ac:dyDescent="0.2">
      <c r="A5" s="6" t="s">
        <v>14</v>
      </c>
      <c r="B5" s="7">
        <v>-320.73893566319998</v>
      </c>
      <c r="C5" s="6"/>
      <c r="D5" s="6"/>
      <c r="E5" s="8"/>
      <c r="F5" s="6" t="s">
        <v>15</v>
      </c>
      <c r="G5" s="6"/>
      <c r="H5" s="6">
        <v>360</v>
      </c>
      <c r="I5" s="6" t="s">
        <v>16</v>
      </c>
    </row>
    <row r="6" spans="1:11" ht="12.6" customHeight="1" x14ac:dyDescent="0.2">
      <c r="A6" s="6" t="s">
        <v>17</v>
      </c>
      <c r="B6" s="7">
        <v>-320.73909013240001</v>
      </c>
      <c r="C6" s="6"/>
      <c r="D6" s="6"/>
      <c r="E6" s="8"/>
      <c r="F6" s="6" t="s">
        <v>10</v>
      </c>
      <c r="G6" s="6"/>
      <c r="H6" s="6">
        <v>360</v>
      </c>
      <c r="I6" s="6" t="s">
        <v>16</v>
      </c>
    </row>
    <row r="7" spans="1:11" ht="12.6" customHeight="1" x14ac:dyDescent="0.2">
      <c r="A7" s="6" t="s">
        <v>18</v>
      </c>
      <c r="B7" s="7">
        <v>-3224.7545129660002</v>
      </c>
      <c r="C7" s="6"/>
      <c r="D7" s="6"/>
      <c r="E7" s="8"/>
      <c r="F7" s="6" t="s">
        <v>10</v>
      </c>
      <c r="G7" s="6"/>
      <c r="H7" s="6">
        <v>360</v>
      </c>
      <c r="I7" s="6" t="s">
        <v>19</v>
      </c>
    </row>
    <row r="8" spans="1:11" ht="12.6" customHeight="1" x14ac:dyDescent="0.2">
      <c r="A8" s="6" t="s">
        <v>20</v>
      </c>
      <c r="B8" s="7">
        <v>-1330.884509454</v>
      </c>
      <c r="C8" s="6"/>
      <c r="D8" s="6"/>
      <c r="E8" s="8"/>
      <c r="F8" s="6" t="s">
        <v>10</v>
      </c>
      <c r="G8" s="6"/>
      <c r="H8" s="6">
        <v>360</v>
      </c>
      <c r="I8" s="6" t="s">
        <v>16</v>
      </c>
    </row>
    <row r="9" spans="1:11" ht="12.6" customHeight="1" x14ac:dyDescent="0.2">
      <c r="A9" s="6" t="s">
        <v>21</v>
      </c>
      <c r="B9" s="7">
        <v>-1230.851811664</v>
      </c>
      <c r="C9" s="6"/>
      <c r="D9" s="6"/>
      <c r="E9" s="8"/>
      <c r="F9" s="6" t="s">
        <v>10</v>
      </c>
      <c r="G9" s="6"/>
      <c r="H9" s="6">
        <v>360</v>
      </c>
      <c r="I9" s="6" t="s">
        <v>16</v>
      </c>
    </row>
    <row r="10" spans="1:11" ht="12.6" customHeight="1" x14ac:dyDescent="0.2">
      <c r="A10" s="6"/>
      <c r="B10" s="7"/>
      <c r="C10" s="6"/>
      <c r="D10" s="6"/>
      <c r="E10" s="8"/>
      <c r="F10" s="6"/>
      <c r="G10" s="6"/>
      <c r="H10" s="6"/>
      <c r="I10" s="6"/>
    </row>
    <row r="11" spans="1:11" ht="12.6" customHeight="1" thickBot="1" x14ac:dyDescent="0.25">
      <c r="A11" s="1" t="s">
        <v>22</v>
      </c>
      <c r="B11" s="3" t="s">
        <v>1</v>
      </c>
      <c r="C11" s="4" t="s">
        <v>23</v>
      </c>
      <c r="D11" s="4" t="s">
        <v>2</v>
      </c>
      <c r="E11" s="4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/>
      <c r="K11" s="6"/>
    </row>
    <row r="12" spans="1:11" ht="12.6" customHeight="1" x14ac:dyDescent="0.2">
      <c r="A12" s="5" t="s">
        <v>57</v>
      </c>
      <c r="B12" s="9">
        <v>-25278.23676801</v>
      </c>
      <c r="C12" s="10"/>
      <c r="D12" s="10"/>
      <c r="E12" s="10"/>
      <c r="F12" s="5" t="s">
        <v>10</v>
      </c>
      <c r="G12" s="5">
        <v>111</v>
      </c>
      <c r="H12" s="5">
        <v>400</v>
      </c>
      <c r="I12" s="5">
        <v>20</v>
      </c>
      <c r="J12" s="6"/>
      <c r="K12" s="6"/>
    </row>
    <row r="13" spans="1:11" ht="12.6" customHeight="1" x14ac:dyDescent="0.2">
      <c r="A13" s="5" t="s">
        <v>25</v>
      </c>
      <c r="B13" s="9">
        <v>-50569.052748399998</v>
      </c>
      <c r="C13" s="10"/>
      <c r="D13" s="10"/>
      <c r="E13" s="10"/>
      <c r="F13" s="5" t="s">
        <v>10</v>
      </c>
      <c r="G13" s="5">
        <v>111</v>
      </c>
      <c r="H13" s="5">
        <v>360</v>
      </c>
      <c r="I13" s="5">
        <v>20</v>
      </c>
      <c r="J13" s="6"/>
      <c r="K13" s="6"/>
    </row>
    <row r="14" spans="1:11" ht="12.6" customHeight="1" x14ac:dyDescent="0.2">
      <c r="A14" s="5" t="s">
        <v>26</v>
      </c>
      <c r="B14" s="9">
        <v>-75861.263446409997</v>
      </c>
      <c r="C14" s="10"/>
      <c r="D14" s="10"/>
      <c r="E14" s="10"/>
      <c r="F14" s="5" t="s">
        <v>10</v>
      </c>
      <c r="G14" s="5">
        <v>111</v>
      </c>
      <c r="H14" s="5">
        <v>360</v>
      </c>
      <c r="I14" s="5">
        <v>20</v>
      </c>
      <c r="J14" s="6"/>
      <c r="K14" s="6"/>
    </row>
    <row r="15" spans="1:11" ht="12.6" customHeight="1" x14ac:dyDescent="0.2">
      <c r="A15" s="5" t="s">
        <v>27</v>
      </c>
      <c r="B15" s="9">
        <v>-14985.41766374</v>
      </c>
      <c r="C15" s="10"/>
      <c r="D15" s="10"/>
      <c r="E15" s="10"/>
      <c r="F15" s="5" t="s">
        <v>10</v>
      </c>
      <c r="G15" s="5">
        <v>441</v>
      </c>
      <c r="H15" s="5">
        <v>360</v>
      </c>
      <c r="I15" s="5">
        <v>20</v>
      </c>
    </row>
    <row r="16" spans="1:11" ht="12.6" customHeight="1" x14ac:dyDescent="0.2">
      <c r="A16" s="5" t="s">
        <v>28</v>
      </c>
      <c r="B16" s="9">
        <v>-3746.3544331899998</v>
      </c>
      <c r="C16" s="10"/>
      <c r="D16" s="10"/>
      <c r="E16" s="10"/>
      <c r="F16" s="5" t="s">
        <v>10</v>
      </c>
      <c r="G16" s="11">
        <v>881</v>
      </c>
      <c r="H16" s="5">
        <v>360</v>
      </c>
      <c r="I16" s="5">
        <v>20</v>
      </c>
    </row>
    <row r="17" spans="1:10" ht="12.6" customHeight="1" x14ac:dyDescent="0.2">
      <c r="A17" s="5" t="s">
        <v>24</v>
      </c>
      <c r="B17" s="9">
        <v>-25277.912174630001</v>
      </c>
      <c r="E17" s="10"/>
      <c r="F17" s="5" t="s">
        <v>10</v>
      </c>
      <c r="G17" s="5">
        <v>111</v>
      </c>
      <c r="H17" s="5">
        <v>360</v>
      </c>
      <c r="I17" s="5">
        <v>20</v>
      </c>
    </row>
    <row r="18" spans="1:10" ht="12.6" customHeight="1" x14ac:dyDescent="0.2">
      <c r="B18" s="9"/>
      <c r="E18" s="10"/>
    </row>
    <row r="19" spans="1:10" ht="12.6" customHeight="1" thickBot="1" x14ac:dyDescent="0.25">
      <c r="A19" s="1" t="s">
        <v>29</v>
      </c>
      <c r="B19" s="3" t="s">
        <v>1</v>
      </c>
      <c r="C19" s="3" t="s">
        <v>30</v>
      </c>
      <c r="D19" s="4" t="s">
        <v>2</v>
      </c>
      <c r="E19" s="4"/>
      <c r="F19" s="1" t="s">
        <v>4</v>
      </c>
      <c r="G19" s="1" t="s">
        <v>5</v>
      </c>
      <c r="H19" s="1" t="s">
        <v>6</v>
      </c>
      <c r="I19" s="1" t="s">
        <v>7</v>
      </c>
      <c r="J19" s="1" t="s">
        <v>31</v>
      </c>
    </row>
    <row r="20" spans="1:10" ht="12.6" customHeight="1" x14ac:dyDescent="0.2">
      <c r="A20" s="5" t="s">
        <v>32</v>
      </c>
      <c r="B20" s="9">
        <v>-28505.532302570002</v>
      </c>
      <c r="C20" s="10"/>
      <c r="D20" s="10"/>
      <c r="E20" s="10"/>
      <c r="F20" s="5" t="s">
        <v>10</v>
      </c>
      <c r="G20" s="5">
        <v>111</v>
      </c>
      <c r="H20" s="5">
        <v>360</v>
      </c>
      <c r="I20" s="5">
        <v>20</v>
      </c>
    </row>
    <row r="21" spans="1:10" ht="12.6" customHeight="1" x14ac:dyDescent="0.2">
      <c r="A21" s="5" t="s">
        <v>33</v>
      </c>
      <c r="B21" s="12">
        <v>-28505.584928479999</v>
      </c>
      <c r="C21" s="10"/>
      <c r="D21" s="10"/>
      <c r="E21" s="10"/>
      <c r="F21" s="5" t="s">
        <v>10</v>
      </c>
      <c r="G21" s="5">
        <v>111</v>
      </c>
      <c r="H21" s="5">
        <v>360</v>
      </c>
      <c r="I21" s="5">
        <v>20</v>
      </c>
    </row>
    <row r="22" spans="1:10" ht="12.6" customHeight="1" x14ac:dyDescent="0.2">
      <c r="A22" s="5" t="s">
        <v>34</v>
      </c>
      <c r="B22" s="9">
        <v>-28505.47903654</v>
      </c>
      <c r="C22" s="10"/>
      <c r="D22" s="10"/>
      <c r="E22" s="10"/>
      <c r="F22" s="5" t="s">
        <v>10</v>
      </c>
      <c r="G22" s="5">
        <v>111</v>
      </c>
      <c r="H22" s="5">
        <v>360</v>
      </c>
      <c r="I22" s="5">
        <v>20</v>
      </c>
    </row>
    <row r="23" spans="1:10" ht="12.6" customHeight="1" x14ac:dyDescent="0.2">
      <c r="A23" s="5" t="s">
        <v>35</v>
      </c>
      <c r="B23" s="9">
        <v>-28505.46726293</v>
      </c>
      <c r="C23" s="10"/>
      <c r="D23" s="10"/>
      <c r="E23" s="10"/>
      <c r="F23" s="5" t="s">
        <v>10</v>
      </c>
      <c r="G23" s="5">
        <v>111</v>
      </c>
      <c r="H23" s="5">
        <v>360</v>
      </c>
      <c r="I23" s="5">
        <v>20</v>
      </c>
    </row>
    <row r="24" spans="1:10" ht="12.6" customHeight="1" x14ac:dyDescent="0.2">
      <c r="B24" s="13"/>
      <c r="C24" s="10"/>
      <c r="D24" s="10"/>
      <c r="E24" s="10"/>
    </row>
    <row r="25" spans="1:10" ht="12.6" customHeight="1" thickBot="1" x14ac:dyDescent="0.25">
      <c r="A25" s="1" t="s">
        <v>36</v>
      </c>
      <c r="B25" s="14" t="s">
        <v>1</v>
      </c>
      <c r="C25" s="3" t="s">
        <v>30</v>
      </c>
      <c r="D25" s="4" t="s">
        <v>2</v>
      </c>
      <c r="E25" s="4"/>
      <c r="F25" s="1" t="s">
        <v>4</v>
      </c>
      <c r="G25" s="1" t="s">
        <v>5</v>
      </c>
      <c r="H25" s="1" t="s">
        <v>6</v>
      </c>
      <c r="I25" s="1" t="s">
        <v>7</v>
      </c>
      <c r="J25" s="1" t="s">
        <v>31</v>
      </c>
    </row>
    <row r="26" spans="1:10" s="15" customFormat="1" ht="12.6" customHeight="1" x14ac:dyDescent="0.2">
      <c r="A26" s="15" t="s">
        <v>37</v>
      </c>
      <c r="B26" s="16">
        <v>-26509.669078210001</v>
      </c>
      <c r="C26" s="17">
        <f>B26-$B$12-$B$9</f>
        <v>-0.5804985360016417</v>
      </c>
      <c r="D26" s="17">
        <f>B26-MIN($B$26:$B$34)</f>
        <v>6.629999988945201E-4</v>
      </c>
      <c r="F26" s="15" t="s">
        <v>10</v>
      </c>
      <c r="G26" s="15">
        <v>111</v>
      </c>
      <c r="H26" s="15">
        <v>400</v>
      </c>
      <c r="I26" s="15">
        <v>20</v>
      </c>
    </row>
    <row r="27" spans="1:10" s="18" customFormat="1" ht="12.6" customHeight="1" x14ac:dyDescent="0.2">
      <c r="A27" s="18" t="s">
        <v>38</v>
      </c>
      <c r="B27" s="19">
        <v>-26509.66589145</v>
      </c>
      <c r="C27" s="20">
        <f>B27-$B$12-$B$9</f>
        <v>-0.57731177600066985</v>
      </c>
      <c r="D27" s="20">
        <f t="shared" ref="D27:D34" si="0">B27-MIN($B$26:$B$34)</f>
        <v>3.8497599998663645E-3</v>
      </c>
      <c r="F27" s="18" t="s">
        <v>10</v>
      </c>
      <c r="G27" s="18">
        <v>111</v>
      </c>
      <c r="H27" s="18">
        <v>400</v>
      </c>
      <c r="I27" s="18">
        <v>20</v>
      </c>
    </row>
    <row r="28" spans="1:10" s="18" customFormat="1" ht="12.6" customHeight="1" x14ac:dyDescent="0.2">
      <c r="A28" s="15" t="s">
        <v>39</v>
      </c>
      <c r="B28" s="16">
        <v>-26509.66974121</v>
      </c>
      <c r="C28" s="17">
        <f t="shared" ref="C28:C34" si="1">B28-$B$12-$B$9</f>
        <v>-0.58116153600053622</v>
      </c>
      <c r="D28" s="17">
        <f t="shared" si="0"/>
        <v>0</v>
      </c>
      <c r="E28" s="15"/>
      <c r="F28" s="15" t="s">
        <v>10</v>
      </c>
      <c r="G28" s="15">
        <v>111</v>
      </c>
      <c r="H28" s="15">
        <v>400</v>
      </c>
      <c r="I28" s="15">
        <v>20</v>
      </c>
      <c r="J28" s="15"/>
    </row>
    <row r="29" spans="1:10" s="18" customFormat="1" ht="12.6" customHeight="1" x14ac:dyDescent="0.2">
      <c r="A29" s="18" t="s">
        <v>40</v>
      </c>
      <c r="B29" s="19">
        <v>-26509.657034470001</v>
      </c>
      <c r="C29" s="20">
        <f t="shared" si="1"/>
        <v>-0.56845479600156068</v>
      </c>
      <c r="D29" s="20">
        <f t="shared" si="0"/>
        <v>1.2706739998975536E-2</v>
      </c>
      <c r="F29" s="18" t="s">
        <v>10</v>
      </c>
      <c r="G29" s="18">
        <v>111</v>
      </c>
      <c r="H29" s="18">
        <v>400</v>
      </c>
      <c r="I29" s="18">
        <v>20</v>
      </c>
    </row>
    <row r="30" spans="1:10" s="18" customFormat="1" ht="12.6" customHeight="1" x14ac:dyDescent="0.2">
      <c r="A30" s="18" t="s">
        <v>41</v>
      </c>
      <c r="B30" s="19">
        <v>-26509.66045924</v>
      </c>
      <c r="C30" s="20">
        <f t="shared" si="1"/>
        <v>-0.57187956600023426</v>
      </c>
      <c r="D30" s="20">
        <f t="shared" si="0"/>
        <v>9.2819700003019534E-3</v>
      </c>
      <c r="F30" s="18" t="s">
        <v>10</v>
      </c>
      <c r="G30" s="18">
        <v>111</v>
      </c>
      <c r="H30" s="18">
        <v>400</v>
      </c>
      <c r="I30" s="18">
        <v>20</v>
      </c>
    </row>
    <row r="31" spans="1:10" s="18" customFormat="1" ht="12.6" customHeight="1" x14ac:dyDescent="0.2">
      <c r="A31" s="18" t="s">
        <v>42</v>
      </c>
      <c r="B31" s="19">
        <v>-26509.662712599998</v>
      </c>
      <c r="C31" s="20">
        <f t="shared" si="1"/>
        <v>-0.57413292599881061</v>
      </c>
      <c r="D31" s="20">
        <f t="shared" si="0"/>
        <v>7.0286100017256103E-3</v>
      </c>
      <c r="F31" s="18" t="s">
        <v>10</v>
      </c>
      <c r="G31" s="18">
        <v>111</v>
      </c>
      <c r="H31" s="18">
        <v>400</v>
      </c>
      <c r="I31" s="18">
        <v>20</v>
      </c>
    </row>
    <row r="32" spans="1:10" s="18" customFormat="1" ht="12.6" customHeight="1" x14ac:dyDescent="0.2">
      <c r="A32" s="18" t="s">
        <v>43</v>
      </c>
      <c r="B32" s="19">
        <v>-26509.633691719999</v>
      </c>
      <c r="C32" s="20">
        <f t="shared" si="1"/>
        <v>-0.54511204599907614</v>
      </c>
      <c r="D32" s="20">
        <f t="shared" si="0"/>
        <v>3.6049490001460072E-2</v>
      </c>
      <c r="F32" s="18" t="s">
        <v>10</v>
      </c>
      <c r="G32" s="18">
        <v>111</v>
      </c>
      <c r="H32" s="18">
        <v>400</v>
      </c>
      <c r="I32" s="18">
        <v>20</v>
      </c>
    </row>
    <row r="33" spans="1:10" s="18" customFormat="1" ht="12.6" customHeight="1" x14ac:dyDescent="0.2">
      <c r="A33" s="18" t="s">
        <v>44</v>
      </c>
      <c r="B33" s="19">
        <v>-26509.661681050002</v>
      </c>
      <c r="C33" s="20">
        <f t="shared" si="1"/>
        <v>-0.57310137600211419</v>
      </c>
      <c r="D33" s="20">
        <f t="shared" si="0"/>
        <v>8.0601599984220229E-3</v>
      </c>
      <c r="F33" s="18" t="s">
        <v>10</v>
      </c>
      <c r="G33" s="18">
        <v>111</v>
      </c>
      <c r="H33" s="18">
        <v>400</v>
      </c>
      <c r="I33" s="18">
        <v>20</v>
      </c>
    </row>
    <row r="34" spans="1:10" s="15" customFormat="1" ht="12.6" customHeight="1" x14ac:dyDescent="0.2">
      <c r="A34" s="15" t="s">
        <v>45</v>
      </c>
      <c r="B34" s="16">
        <v>-26509.66899138</v>
      </c>
      <c r="C34" s="17">
        <f t="shared" si="1"/>
        <v>-0.58041170600040459</v>
      </c>
      <c r="D34" s="17">
        <f t="shared" si="0"/>
        <v>7.4983000013162382E-4</v>
      </c>
      <c r="F34" s="15" t="s">
        <v>10</v>
      </c>
      <c r="G34" s="15">
        <v>111</v>
      </c>
      <c r="H34" s="15">
        <v>400</v>
      </c>
      <c r="I34" s="15">
        <v>20</v>
      </c>
    </row>
    <row r="35" spans="1:10" ht="12.6" customHeight="1" x14ac:dyDescent="0.2">
      <c r="C35" s="10"/>
    </row>
    <row r="36" spans="1:10" ht="12.6" customHeight="1" thickBot="1" x14ac:dyDescent="0.25">
      <c r="A36" s="1" t="s">
        <v>46</v>
      </c>
      <c r="B36" s="14" t="s">
        <v>1</v>
      </c>
      <c r="C36" s="4" t="s">
        <v>30</v>
      </c>
      <c r="D36" s="4" t="s">
        <v>2</v>
      </c>
      <c r="E36" s="4"/>
      <c r="F36" s="1" t="s">
        <v>4</v>
      </c>
      <c r="G36" s="1" t="s">
        <v>5</v>
      </c>
      <c r="H36" s="1" t="s">
        <v>6</v>
      </c>
      <c r="I36" s="1" t="s">
        <v>7</v>
      </c>
      <c r="J36" s="1" t="s">
        <v>31</v>
      </c>
    </row>
    <row r="37" spans="1:10" s="15" customFormat="1" ht="12.6" customHeight="1" x14ac:dyDescent="0.2">
      <c r="A37" s="15" t="s">
        <v>47</v>
      </c>
      <c r="B37" s="16">
        <v>-26509.677828200001</v>
      </c>
      <c r="C37" s="17">
        <f t="shared" ref="C37:C45" si="2">B37-$B$12-$B$9</f>
        <v>-0.58924852600171107</v>
      </c>
      <c r="D37" s="17">
        <f>B37-MIN($B$37:$B$45)</f>
        <v>8.5742000010213815E-4</v>
      </c>
      <c r="F37" s="15" t="s">
        <v>10</v>
      </c>
      <c r="G37" s="15">
        <v>111</v>
      </c>
      <c r="H37" s="15">
        <v>400</v>
      </c>
      <c r="I37" s="15">
        <v>20</v>
      </c>
    </row>
    <row r="38" spans="1:10" s="18" customFormat="1" ht="12.6" customHeight="1" x14ac:dyDescent="0.2">
      <c r="A38" s="18" t="s">
        <v>48</v>
      </c>
      <c r="B38" s="19">
        <v>-26509.672072369998</v>
      </c>
      <c r="C38" s="20">
        <f t="shared" si="2"/>
        <v>-0.5834926959985296</v>
      </c>
      <c r="D38" s="20">
        <f t="shared" ref="D38:D45" si="3">B38-MIN($B$37:$B$45)</f>
        <v>6.6132500032836106E-3</v>
      </c>
      <c r="F38" s="18" t="s">
        <v>10</v>
      </c>
      <c r="G38" s="18">
        <v>111</v>
      </c>
      <c r="H38" s="18">
        <v>400</v>
      </c>
      <c r="I38" s="18">
        <v>20</v>
      </c>
    </row>
    <row r="39" spans="1:10" s="15" customFormat="1" ht="12.6" customHeight="1" x14ac:dyDescent="0.2">
      <c r="A39" s="15" t="s">
        <v>49</v>
      </c>
      <c r="B39" s="16">
        <v>-26509.678685620001</v>
      </c>
      <c r="C39" s="17">
        <f t="shared" si="2"/>
        <v>-0.59010594600181321</v>
      </c>
      <c r="D39" s="17">
        <f t="shared" si="3"/>
        <v>0</v>
      </c>
      <c r="F39" s="15" t="s">
        <v>10</v>
      </c>
      <c r="G39" s="15">
        <v>111</v>
      </c>
      <c r="H39" s="15">
        <v>400</v>
      </c>
      <c r="I39" s="15">
        <v>20</v>
      </c>
    </row>
    <row r="40" spans="1:10" s="18" customFormat="1" ht="12.6" customHeight="1" x14ac:dyDescent="0.2">
      <c r="A40" s="18" t="s">
        <v>50</v>
      </c>
      <c r="B40" s="19">
        <v>-26509.653916769999</v>
      </c>
      <c r="C40" s="20">
        <f t="shared" si="2"/>
        <v>-0.56533709599966642</v>
      </c>
      <c r="D40" s="20">
        <f t="shared" si="3"/>
        <v>2.4768850002146792E-2</v>
      </c>
      <c r="F40" s="18" t="s">
        <v>10</v>
      </c>
      <c r="G40" s="18">
        <v>111</v>
      </c>
      <c r="H40" s="18">
        <v>400</v>
      </c>
      <c r="I40" s="18">
        <v>20</v>
      </c>
    </row>
    <row r="41" spans="1:10" s="18" customFormat="1" ht="12.6" customHeight="1" x14ac:dyDescent="0.2">
      <c r="A41" s="18" t="s">
        <v>51</v>
      </c>
      <c r="B41" s="19">
        <v>-26509.660509559999</v>
      </c>
      <c r="C41" s="20">
        <f t="shared" si="2"/>
        <v>-0.57192988599922501</v>
      </c>
      <c r="D41" s="20">
        <f t="shared" si="3"/>
        <v>1.8176060002588201E-2</v>
      </c>
      <c r="F41" s="18" t="s">
        <v>10</v>
      </c>
      <c r="G41" s="18">
        <v>111</v>
      </c>
      <c r="H41" s="18">
        <v>400</v>
      </c>
      <c r="I41" s="18">
        <v>20</v>
      </c>
    </row>
    <row r="42" spans="1:10" s="18" customFormat="1" ht="12.6" customHeight="1" x14ac:dyDescent="0.2">
      <c r="A42" s="18" t="s">
        <v>52</v>
      </c>
      <c r="B42" s="19">
        <v>-26509.668678779999</v>
      </c>
      <c r="C42" s="20">
        <f t="shared" si="2"/>
        <v>-0.5800991059993521</v>
      </c>
      <c r="D42" s="20">
        <f t="shared" si="3"/>
        <v>1.0006840002461104E-2</v>
      </c>
      <c r="F42" s="18" t="s">
        <v>10</v>
      </c>
      <c r="G42" s="18">
        <v>111</v>
      </c>
      <c r="H42" s="18">
        <v>400</v>
      </c>
      <c r="I42" s="18">
        <v>20</v>
      </c>
    </row>
    <row r="43" spans="1:10" s="18" customFormat="1" ht="12.6" customHeight="1" x14ac:dyDescent="0.2">
      <c r="A43" s="18" t="s">
        <v>53</v>
      </c>
      <c r="B43" s="19">
        <v>-26509.628181790002</v>
      </c>
      <c r="C43" s="20">
        <f t="shared" si="2"/>
        <v>-0.53960211600201546</v>
      </c>
      <c r="D43" s="20">
        <f t="shared" si="3"/>
        <v>5.0503829999797745E-2</v>
      </c>
      <c r="F43" s="18" t="s">
        <v>10</v>
      </c>
      <c r="G43" s="18">
        <v>111</v>
      </c>
      <c r="H43" s="18">
        <v>400</v>
      </c>
      <c r="I43" s="18">
        <v>20</v>
      </c>
    </row>
    <row r="44" spans="1:10" s="18" customFormat="1" ht="12.6" customHeight="1" x14ac:dyDescent="0.2">
      <c r="A44" s="18" t="s">
        <v>54</v>
      </c>
      <c r="B44" s="19">
        <v>-26509.674518520002</v>
      </c>
      <c r="C44" s="20">
        <f t="shared" si="2"/>
        <v>-0.58593884600190904</v>
      </c>
      <c r="D44" s="20">
        <f t="shared" si="3"/>
        <v>4.1670999999041669E-3</v>
      </c>
      <c r="F44" s="18" t="s">
        <v>10</v>
      </c>
      <c r="G44" s="18">
        <v>111</v>
      </c>
      <c r="H44" s="18">
        <v>400</v>
      </c>
      <c r="I44" s="18">
        <v>20</v>
      </c>
    </row>
    <row r="45" spans="1:10" s="15" customFormat="1" ht="12.6" customHeight="1" x14ac:dyDescent="0.2">
      <c r="A45" s="15" t="s">
        <v>55</v>
      </c>
      <c r="B45" s="16">
        <v>-26509.67794048</v>
      </c>
      <c r="C45" s="17">
        <f t="shared" si="2"/>
        <v>-0.58936080600028617</v>
      </c>
      <c r="D45" s="17">
        <f t="shared" si="3"/>
        <v>7.4514000152703375E-4</v>
      </c>
      <c r="F45" s="15" t="s">
        <v>10</v>
      </c>
      <c r="G45" s="15">
        <v>111</v>
      </c>
      <c r="H45" s="15">
        <v>400</v>
      </c>
      <c r="I45" s="15">
        <v>20</v>
      </c>
    </row>
    <row r="46" spans="1:10" ht="12.6" customHeight="1" x14ac:dyDescent="0.2">
      <c r="C46" s="10"/>
    </row>
    <row r="47" spans="1:10" ht="12.6" customHeight="1" thickBot="1" x14ac:dyDescent="0.25">
      <c r="A47" s="1" t="s">
        <v>56</v>
      </c>
      <c r="B47" s="14" t="s">
        <v>1</v>
      </c>
      <c r="C47" s="4" t="s">
        <v>30</v>
      </c>
      <c r="D47" s="4" t="s">
        <v>2</v>
      </c>
      <c r="E47" s="4"/>
      <c r="F47" s="1" t="s">
        <v>4</v>
      </c>
      <c r="G47" s="1" t="s">
        <v>5</v>
      </c>
      <c r="H47" s="1" t="s">
        <v>6</v>
      </c>
      <c r="I47" s="1" t="s">
        <v>7</v>
      </c>
      <c r="J47" s="1" t="s">
        <v>31</v>
      </c>
    </row>
    <row r="48" spans="1:10" s="18" customFormat="1" ht="12.6" customHeight="1" x14ac:dyDescent="0.2">
      <c r="A48" s="18" t="s">
        <v>37</v>
      </c>
      <c r="B48" s="19">
        <f>B26</f>
        <v>-26509.669078210001</v>
      </c>
      <c r="C48" s="20">
        <f>C26</f>
        <v>-0.5804985360016417</v>
      </c>
      <c r="D48" s="20">
        <f>B48-MIN($B$48:$B$65)</f>
        <v>9.6074100001715124E-3</v>
      </c>
      <c r="F48" s="18" t="s">
        <v>10</v>
      </c>
      <c r="G48" s="18">
        <v>111</v>
      </c>
      <c r="H48" s="18">
        <v>400</v>
      </c>
      <c r="I48" s="18">
        <v>20</v>
      </c>
    </row>
    <row r="49" spans="1:9" s="18" customFormat="1" ht="12.6" customHeight="1" x14ac:dyDescent="0.2">
      <c r="A49" s="18" t="s">
        <v>38</v>
      </c>
      <c r="B49" s="19">
        <f t="shared" ref="B49:C56" si="4">B27</f>
        <v>-26509.66589145</v>
      </c>
      <c r="C49" s="20">
        <f t="shared" si="4"/>
        <v>-0.57731177600066985</v>
      </c>
      <c r="D49" s="20">
        <f t="shared" ref="D49:D65" si="5">B49-MIN($B$48:$B$65)</f>
        <v>1.2794170001143357E-2</v>
      </c>
      <c r="F49" s="18" t="s">
        <v>10</v>
      </c>
      <c r="G49" s="18">
        <v>111</v>
      </c>
      <c r="H49" s="18">
        <v>400</v>
      </c>
      <c r="I49" s="18">
        <v>20</v>
      </c>
    </row>
    <row r="50" spans="1:9" s="18" customFormat="1" ht="12.6" customHeight="1" x14ac:dyDescent="0.2">
      <c r="A50" s="18" t="s">
        <v>39</v>
      </c>
      <c r="B50" s="19">
        <f t="shared" si="4"/>
        <v>-26509.66974121</v>
      </c>
      <c r="C50" s="20">
        <f t="shared" si="4"/>
        <v>-0.58116153600053622</v>
      </c>
      <c r="D50" s="20">
        <f t="shared" si="5"/>
        <v>8.9444100012769923E-3</v>
      </c>
      <c r="F50" s="18" t="s">
        <v>10</v>
      </c>
      <c r="G50" s="18">
        <v>111</v>
      </c>
      <c r="H50" s="18">
        <v>400</v>
      </c>
      <c r="I50" s="18">
        <v>20</v>
      </c>
    </row>
    <row r="51" spans="1:9" s="18" customFormat="1" ht="12.6" customHeight="1" x14ac:dyDescent="0.2">
      <c r="A51" s="18" t="s">
        <v>40</v>
      </c>
      <c r="B51" s="19">
        <f t="shared" si="4"/>
        <v>-26509.657034470001</v>
      </c>
      <c r="C51" s="20">
        <f t="shared" si="4"/>
        <v>-0.56845479600156068</v>
      </c>
      <c r="D51" s="20">
        <f t="shared" si="5"/>
        <v>2.1651150000252528E-2</v>
      </c>
      <c r="F51" s="18" t="s">
        <v>10</v>
      </c>
      <c r="G51" s="18">
        <v>111</v>
      </c>
      <c r="H51" s="18">
        <v>400</v>
      </c>
      <c r="I51" s="18">
        <v>20</v>
      </c>
    </row>
    <row r="52" spans="1:9" s="18" customFormat="1" ht="12.6" customHeight="1" x14ac:dyDescent="0.2">
      <c r="A52" s="18" t="s">
        <v>41</v>
      </c>
      <c r="B52" s="19">
        <f t="shared" si="4"/>
        <v>-26509.66045924</v>
      </c>
      <c r="C52" s="20">
        <f t="shared" si="4"/>
        <v>-0.57187956600023426</v>
      </c>
      <c r="D52" s="20">
        <f t="shared" si="5"/>
        <v>1.8226380001578946E-2</v>
      </c>
      <c r="F52" s="18" t="s">
        <v>10</v>
      </c>
      <c r="G52" s="18">
        <v>111</v>
      </c>
      <c r="H52" s="18">
        <v>400</v>
      </c>
      <c r="I52" s="18">
        <v>20</v>
      </c>
    </row>
    <row r="53" spans="1:9" s="18" customFormat="1" ht="12.6" customHeight="1" x14ac:dyDescent="0.2">
      <c r="A53" s="18" t="s">
        <v>42</v>
      </c>
      <c r="B53" s="19">
        <f t="shared" si="4"/>
        <v>-26509.662712599998</v>
      </c>
      <c r="C53" s="20">
        <f t="shared" si="4"/>
        <v>-0.57413292599881061</v>
      </c>
      <c r="D53" s="20">
        <f t="shared" si="5"/>
        <v>1.5973020003002603E-2</v>
      </c>
      <c r="F53" s="18" t="s">
        <v>10</v>
      </c>
      <c r="G53" s="18">
        <v>111</v>
      </c>
      <c r="H53" s="18">
        <v>400</v>
      </c>
      <c r="I53" s="18">
        <v>20</v>
      </c>
    </row>
    <row r="54" spans="1:9" s="18" customFormat="1" ht="12.6" customHeight="1" x14ac:dyDescent="0.2">
      <c r="A54" s="18" t="s">
        <v>43</v>
      </c>
      <c r="B54" s="19">
        <f t="shared" si="4"/>
        <v>-26509.633691719999</v>
      </c>
      <c r="C54" s="20">
        <f t="shared" si="4"/>
        <v>-0.54511204599907614</v>
      </c>
      <c r="D54" s="20">
        <f t="shared" si="5"/>
        <v>4.4993900002737064E-2</v>
      </c>
      <c r="F54" s="18" t="s">
        <v>10</v>
      </c>
      <c r="G54" s="18">
        <v>111</v>
      </c>
      <c r="H54" s="18">
        <v>400</v>
      </c>
      <c r="I54" s="18">
        <v>20</v>
      </c>
    </row>
    <row r="55" spans="1:9" s="18" customFormat="1" ht="12.6" customHeight="1" x14ac:dyDescent="0.2">
      <c r="A55" s="18" t="s">
        <v>44</v>
      </c>
      <c r="B55" s="19">
        <f t="shared" si="4"/>
        <v>-26509.661681050002</v>
      </c>
      <c r="C55" s="20">
        <f t="shared" si="4"/>
        <v>-0.57310137600211419</v>
      </c>
      <c r="D55" s="20">
        <f t="shared" si="5"/>
        <v>1.7004569999699015E-2</v>
      </c>
      <c r="F55" s="18" t="s">
        <v>10</v>
      </c>
      <c r="G55" s="18">
        <v>111</v>
      </c>
      <c r="H55" s="18">
        <v>400</v>
      </c>
      <c r="I55" s="18">
        <v>20</v>
      </c>
    </row>
    <row r="56" spans="1:9" s="18" customFormat="1" ht="12.6" customHeight="1" x14ac:dyDescent="0.2">
      <c r="A56" s="18" t="s">
        <v>45</v>
      </c>
      <c r="B56" s="19">
        <f t="shared" si="4"/>
        <v>-26509.66899138</v>
      </c>
      <c r="C56" s="20">
        <f t="shared" si="4"/>
        <v>-0.58041170600040459</v>
      </c>
      <c r="D56" s="20">
        <f t="shared" si="5"/>
        <v>9.6942400014086161E-3</v>
      </c>
      <c r="F56" s="18" t="s">
        <v>10</v>
      </c>
      <c r="G56" s="18">
        <v>111</v>
      </c>
      <c r="H56" s="18">
        <v>400</v>
      </c>
      <c r="I56" s="18">
        <v>20</v>
      </c>
    </row>
    <row r="57" spans="1:9" s="15" customFormat="1" ht="12.6" customHeight="1" x14ac:dyDescent="0.2">
      <c r="A57" s="15" t="s">
        <v>47</v>
      </c>
      <c r="B57" s="16">
        <f>B37</f>
        <v>-26509.677828200001</v>
      </c>
      <c r="C57" s="17">
        <f>C37</f>
        <v>-0.58924852600171107</v>
      </c>
      <c r="D57" s="17">
        <f t="shared" si="5"/>
        <v>8.5742000010213815E-4</v>
      </c>
      <c r="F57" s="15" t="s">
        <v>10</v>
      </c>
      <c r="G57" s="15">
        <v>111</v>
      </c>
      <c r="H57" s="15">
        <v>400</v>
      </c>
      <c r="I57" s="15">
        <v>20</v>
      </c>
    </row>
    <row r="58" spans="1:9" s="18" customFormat="1" ht="12.6" customHeight="1" x14ac:dyDescent="0.2">
      <c r="A58" s="18" t="s">
        <v>48</v>
      </c>
      <c r="B58" s="19">
        <f t="shared" ref="B58:C65" si="6">B38</f>
        <v>-26509.672072369998</v>
      </c>
      <c r="C58" s="20">
        <f t="shared" si="6"/>
        <v>-0.5834926959985296</v>
      </c>
      <c r="D58" s="20">
        <f t="shared" si="5"/>
        <v>6.6132500032836106E-3</v>
      </c>
      <c r="F58" s="18" t="s">
        <v>10</v>
      </c>
      <c r="G58" s="18">
        <v>111</v>
      </c>
      <c r="H58" s="18">
        <v>400</v>
      </c>
      <c r="I58" s="18">
        <v>20</v>
      </c>
    </row>
    <row r="59" spans="1:9" s="15" customFormat="1" ht="12.6" customHeight="1" x14ac:dyDescent="0.2">
      <c r="A59" s="15" t="s">
        <v>49</v>
      </c>
      <c r="B59" s="16">
        <f t="shared" si="6"/>
        <v>-26509.678685620001</v>
      </c>
      <c r="C59" s="17">
        <f t="shared" si="6"/>
        <v>-0.59010594600181321</v>
      </c>
      <c r="D59" s="17">
        <f t="shared" si="5"/>
        <v>0</v>
      </c>
      <c r="F59" s="15" t="s">
        <v>10</v>
      </c>
      <c r="G59" s="15">
        <v>111</v>
      </c>
      <c r="H59" s="15">
        <v>400</v>
      </c>
      <c r="I59" s="15">
        <v>20</v>
      </c>
    </row>
    <row r="60" spans="1:9" s="18" customFormat="1" ht="12.6" customHeight="1" x14ac:dyDescent="0.2">
      <c r="A60" s="18" t="s">
        <v>50</v>
      </c>
      <c r="B60" s="19">
        <f t="shared" si="6"/>
        <v>-26509.653916769999</v>
      </c>
      <c r="C60" s="20">
        <f t="shared" si="6"/>
        <v>-0.56533709599966642</v>
      </c>
      <c r="D60" s="20">
        <f t="shared" si="5"/>
        <v>2.4768850002146792E-2</v>
      </c>
      <c r="F60" s="18" t="s">
        <v>10</v>
      </c>
      <c r="G60" s="18">
        <v>111</v>
      </c>
      <c r="H60" s="18">
        <v>400</v>
      </c>
      <c r="I60" s="18">
        <v>20</v>
      </c>
    </row>
    <row r="61" spans="1:9" s="18" customFormat="1" ht="12.6" customHeight="1" x14ac:dyDescent="0.2">
      <c r="A61" s="18" t="s">
        <v>51</v>
      </c>
      <c r="B61" s="19">
        <f t="shared" si="6"/>
        <v>-26509.660509559999</v>
      </c>
      <c r="C61" s="20">
        <f t="shared" si="6"/>
        <v>-0.57192988599922501</v>
      </c>
      <c r="D61" s="20">
        <f t="shared" si="5"/>
        <v>1.8176060002588201E-2</v>
      </c>
      <c r="F61" s="18" t="s">
        <v>10</v>
      </c>
      <c r="G61" s="18">
        <v>111</v>
      </c>
      <c r="H61" s="18">
        <v>400</v>
      </c>
      <c r="I61" s="18">
        <v>20</v>
      </c>
    </row>
    <row r="62" spans="1:9" s="18" customFormat="1" ht="12.6" customHeight="1" x14ac:dyDescent="0.2">
      <c r="A62" s="18" t="s">
        <v>52</v>
      </c>
      <c r="B62" s="19">
        <f t="shared" si="6"/>
        <v>-26509.668678779999</v>
      </c>
      <c r="C62" s="20">
        <f t="shared" si="6"/>
        <v>-0.5800991059993521</v>
      </c>
      <c r="D62" s="20">
        <f t="shared" si="5"/>
        <v>1.0006840002461104E-2</v>
      </c>
      <c r="F62" s="18" t="s">
        <v>10</v>
      </c>
      <c r="G62" s="18">
        <v>111</v>
      </c>
      <c r="H62" s="18">
        <v>400</v>
      </c>
      <c r="I62" s="18">
        <v>20</v>
      </c>
    </row>
    <row r="63" spans="1:9" s="18" customFormat="1" ht="12.6" customHeight="1" x14ac:dyDescent="0.2">
      <c r="A63" s="18" t="s">
        <v>53</v>
      </c>
      <c r="B63" s="19">
        <f t="shared" si="6"/>
        <v>-26509.628181790002</v>
      </c>
      <c r="C63" s="20">
        <f t="shared" si="6"/>
        <v>-0.53960211600201546</v>
      </c>
      <c r="D63" s="20">
        <f t="shared" si="5"/>
        <v>5.0503829999797745E-2</v>
      </c>
      <c r="F63" s="18" t="s">
        <v>10</v>
      </c>
      <c r="G63" s="18">
        <v>111</v>
      </c>
      <c r="H63" s="18">
        <v>400</v>
      </c>
      <c r="I63" s="18">
        <v>20</v>
      </c>
    </row>
    <row r="64" spans="1:9" s="18" customFormat="1" ht="12.6" customHeight="1" x14ac:dyDescent="0.2">
      <c r="A64" s="18" t="s">
        <v>54</v>
      </c>
      <c r="B64" s="19">
        <f t="shared" si="6"/>
        <v>-26509.674518520002</v>
      </c>
      <c r="C64" s="20">
        <f t="shared" si="6"/>
        <v>-0.58593884600190904</v>
      </c>
      <c r="D64" s="20">
        <f t="shared" si="5"/>
        <v>4.1670999999041669E-3</v>
      </c>
      <c r="F64" s="18" t="s">
        <v>10</v>
      </c>
      <c r="G64" s="18">
        <v>111</v>
      </c>
      <c r="H64" s="18">
        <v>400</v>
      </c>
      <c r="I64" s="18">
        <v>20</v>
      </c>
    </row>
    <row r="65" spans="1:9" s="15" customFormat="1" ht="12.6" customHeight="1" x14ac:dyDescent="0.2">
      <c r="A65" s="15" t="s">
        <v>55</v>
      </c>
      <c r="B65" s="16">
        <f t="shared" si="6"/>
        <v>-26509.67794048</v>
      </c>
      <c r="C65" s="17">
        <f t="shared" si="6"/>
        <v>-0.58936080600028617</v>
      </c>
      <c r="D65" s="17">
        <f t="shared" si="5"/>
        <v>7.4514000152703375E-4</v>
      </c>
      <c r="F65" s="15" t="s">
        <v>10</v>
      </c>
      <c r="G65" s="15">
        <v>111</v>
      </c>
      <c r="H65" s="15">
        <v>400</v>
      </c>
      <c r="I65" s="15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D39-AB11-4F34-B8E0-8D8A9553E14D}">
  <dimension ref="A1:K64"/>
  <sheetViews>
    <sheetView tabSelected="1" topLeftCell="A22" workbookViewId="0">
      <selection activeCell="A12" sqref="A12:XFD12"/>
    </sheetView>
  </sheetViews>
  <sheetFormatPr defaultColWidth="8.85546875" defaultRowHeight="11.25" x14ac:dyDescent="0.2"/>
  <cols>
    <col min="1" max="1" width="10.42578125" style="5" customWidth="1"/>
    <col min="2" max="2" width="13.140625" style="5" customWidth="1"/>
    <col min="3" max="4" width="9" style="5" bestFit="1" customWidth="1"/>
    <col min="5" max="6" width="8.85546875" style="5"/>
    <col min="7" max="9" width="9" style="5" bestFit="1" customWidth="1"/>
    <col min="10" max="16384" width="8.85546875" style="5"/>
  </cols>
  <sheetData>
    <row r="1" spans="1:11" ht="12.6" customHeight="1" thickBot="1" x14ac:dyDescent="0.25">
      <c r="A1" s="1" t="s">
        <v>0</v>
      </c>
      <c r="B1" s="2" t="s">
        <v>1</v>
      </c>
      <c r="C1" s="3"/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2.6" customHeight="1" x14ac:dyDescent="0.2">
      <c r="A2" s="6" t="s">
        <v>9</v>
      </c>
      <c r="B2" s="7">
        <v>-3935.041065123</v>
      </c>
      <c r="C2" s="6"/>
      <c r="D2" s="6"/>
      <c r="E2" s="8"/>
      <c r="F2" s="6" t="s">
        <v>10</v>
      </c>
      <c r="G2" s="6"/>
      <c r="H2" s="6">
        <v>360</v>
      </c>
      <c r="I2" s="6" t="s">
        <v>11</v>
      </c>
    </row>
    <row r="3" spans="1:11" ht="12.6" customHeight="1" x14ac:dyDescent="0.2">
      <c r="A3" s="6" t="s">
        <v>12</v>
      </c>
      <c r="B3" s="7">
        <v>-3276.1443977389999</v>
      </c>
      <c r="C3" s="6"/>
      <c r="D3" s="6"/>
      <c r="E3" s="8"/>
      <c r="F3" s="6" t="s">
        <v>10</v>
      </c>
      <c r="G3" s="6"/>
      <c r="H3" s="6">
        <v>360</v>
      </c>
      <c r="I3" s="6" t="s">
        <v>11</v>
      </c>
    </row>
    <row r="4" spans="1:11" ht="12.6" customHeight="1" x14ac:dyDescent="0.2">
      <c r="A4" s="6" t="s">
        <v>13</v>
      </c>
      <c r="B4" s="7">
        <v>-2654.340442443</v>
      </c>
      <c r="C4" s="6"/>
      <c r="D4" s="6"/>
      <c r="E4" s="8"/>
      <c r="F4" s="6" t="s">
        <v>10</v>
      </c>
      <c r="G4" s="6"/>
      <c r="H4" s="6">
        <v>360</v>
      </c>
      <c r="I4" s="6" t="s">
        <v>11</v>
      </c>
    </row>
    <row r="5" spans="1:11" ht="12.6" customHeight="1" x14ac:dyDescent="0.2">
      <c r="A5" s="6" t="s">
        <v>14</v>
      </c>
      <c r="B5" s="7">
        <v>-320.73893566319998</v>
      </c>
      <c r="C5" s="6"/>
      <c r="D5" s="6"/>
      <c r="E5" s="8"/>
      <c r="F5" s="6" t="s">
        <v>15</v>
      </c>
      <c r="G5" s="6"/>
      <c r="H5" s="6">
        <v>360</v>
      </c>
      <c r="I5" s="6" t="s">
        <v>16</v>
      </c>
    </row>
    <row r="6" spans="1:11" ht="12.6" customHeight="1" x14ac:dyDescent="0.2">
      <c r="A6" s="6" t="s">
        <v>17</v>
      </c>
      <c r="B6" s="7">
        <v>-320.73909013240001</v>
      </c>
      <c r="C6" s="6"/>
      <c r="D6" s="6"/>
      <c r="E6" s="8"/>
      <c r="F6" s="6" t="s">
        <v>10</v>
      </c>
      <c r="G6" s="6"/>
      <c r="H6" s="6">
        <v>360</v>
      </c>
      <c r="I6" s="6" t="s">
        <v>16</v>
      </c>
    </row>
    <row r="7" spans="1:11" ht="12.6" customHeight="1" x14ac:dyDescent="0.2">
      <c r="A7" s="6" t="s">
        <v>18</v>
      </c>
      <c r="B7" s="7">
        <v>-3224.7545129660002</v>
      </c>
      <c r="C7" s="6"/>
      <c r="D7" s="6"/>
      <c r="E7" s="8"/>
      <c r="F7" s="6" t="s">
        <v>10</v>
      </c>
      <c r="G7" s="6"/>
      <c r="H7" s="6">
        <v>360</v>
      </c>
      <c r="I7" s="6" t="s">
        <v>19</v>
      </c>
    </row>
    <row r="8" spans="1:11" ht="12.6" customHeight="1" x14ac:dyDescent="0.2">
      <c r="A8" s="6" t="s">
        <v>20</v>
      </c>
      <c r="B8" s="7">
        <v>-1330.884509454</v>
      </c>
      <c r="C8" s="6"/>
      <c r="D8" s="6"/>
      <c r="E8" s="8"/>
      <c r="F8" s="6" t="s">
        <v>10</v>
      </c>
      <c r="G8" s="6"/>
      <c r="H8" s="6">
        <v>360</v>
      </c>
      <c r="I8" s="6" t="s">
        <v>16</v>
      </c>
    </row>
    <row r="9" spans="1:11" ht="12.6" customHeight="1" x14ac:dyDescent="0.2">
      <c r="A9" s="6" t="s">
        <v>21</v>
      </c>
      <c r="B9" s="7">
        <v>-1230.851811664</v>
      </c>
      <c r="C9" s="6"/>
      <c r="D9" s="6"/>
      <c r="E9" s="8"/>
      <c r="F9" s="6" t="s">
        <v>10</v>
      </c>
      <c r="G9" s="6"/>
      <c r="H9" s="6">
        <v>360</v>
      </c>
      <c r="I9" s="6" t="s">
        <v>16</v>
      </c>
    </row>
    <row r="10" spans="1:11" ht="12.6" customHeight="1" x14ac:dyDescent="0.2">
      <c r="A10" s="6"/>
      <c r="B10" s="7"/>
      <c r="C10" s="6"/>
      <c r="D10" s="6"/>
      <c r="E10" s="8"/>
      <c r="F10" s="6"/>
      <c r="G10" s="6"/>
      <c r="H10" s="6"/>
      <c r="I10" s="6"/>
    </row>
    <row r="11" spans="1:11" ht="12.6" customHeight="1" thickBot="1" x14ac:dyDescent="0.25">
      <c r="A11" s="1" t="s">
        <v>22</v>
      </c>
      <c r="B11" s="3" t="s">
        <v>1</v>
      </c>
      <c r="C11" s="4" t="s">
        <v>23</v>
      </c>
      <c r="D11" s="4" t="s">
        <v>2</v>
      </c>
      <c r="E11" s="4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/>
      <c r="K11" s="6"/>
    </row>
    <row r="12" spans="1:11" ht="12.6" customHeight="1" x14ac:dyDescent="0.2">
      <c r="A12" s="5" t="s">
        <v>24</v>
      </c>
      <c r="B12" s="9">
        <v>-25277.912174630001</v>
      </c>
      <c r="C12" s="10"/>
      <c r="D12" s="10"/>
      <c r="E12" s="10"/>
      <c r="F12" s="5" t="s">
        <v>10</v>
      </c>
      <c r="G12" s="5">
        <v>111</v>
      </c>
      <c r="H12" s="5">
        <v>360</v>
      </c>
      <c r="I12" s="5">
        <v>20</v>
      </c>
      <c r="J12" s="6"/>
      <c r="K12" s="6"/>
    </row>
    <row r="13" spans="1:11" ht="12.6" customHeight="1" x14ac:dyDescent="0.2">
      <c r="A13" s="5" t="s">
        <v>25</v>
      </c>
      <c r="B13" s="9">
        <v>-50569.052748399998</v>
      </c>
      <c r="C13" s="10"/>
      <c r="D13" s="10"/>
      <c r="E13" s="10"/>
      <c r="F13" s="5" t="s">
        <v>10</v>
      </c>
      <c r="G13" s="5">
        <v>111</v>
      </c>
      <c r="H13" s="5">
        <v>360</v>
      </c>
      <c r="I13" s="5">
        <v>20</v>
      </c>
      <c r="J13" s="6"/>
      <c r="K13" s="6"/>
    </row>
    <row r="14" spans="1:11" ht="12.6" customHeight="1" x14ac:dyDescent="0.2">
      <c r="A14" s="5" t="s">
        <v>26</v>
      </c>
      <c r="B14" s="9">
        <v>-75861.263446409997</v>
      </c>
      <c r="C14" s="10"/>
      <c r="D14" s="10"/>
      <c r="E14" s="10"/>
      <c r="F14" s="5" t="s">
        <v>10</v>
      </c>
      <c r="G14" s="5">
        <v>111</v>
      </c>
      <c r="H14" s="5">
        <v>360</v>
      </c>
      <c r="I14" s="5">
        <v>20</v>
      </c>
      <c r="J14" s="6"/>
      <c r="K14" s="6"/>
    </row>
    <row r="15" spans="1:11" ht="12.6" customHeight="1" x14ac:dyDescent="0.2">
      <c r="A15" s="5" t="s">
        <v>27</v>
      </c>
      <c r="B15" s="9">
        <v>-14985.41766374</v>
      </c>
      <c r="C15" s="10"/>
      <c r="D15" s="10"/>
      <c r="E15" s="10"/>
      <c r="F15" s="5" t="s">
        <v>10</v>
      </c>
      <c r="G15" s="5">
        <v>441</v>
      </c>
      <c r="H15" s="5">
        <v>360</v>
      </c>
      <c r="I15" s="5">
        <v>20</v>
      </c>
    </row>
    <row r="16" spans="1:11" ht="12.6" customHeight="1" x14ac:dyDescent="0.2">
      <c r="A16" s="5" t="s">
        <v>28</v>
      </c>
      <c r="B16" s="9">
        <v>-3746.3544331899998</v>
      </c>
      <c r="C16" s="10"/>
      <c r="D16" s="10"/>
      <c r="E16" s="10"/>
      <c r="F16" s="5" t="s">
        <v>10</v>
      </c>
      <c r="G16" s="11">
        <v>881</v>
      </c>
      <c r="H16" s="5">
        <v>360</v>
      </c>
      <c r="I16" s="5">
        <v>20</v>
      </c>
    </row>
    <row r="17" spans="1:10" ht="12.6" customHeight="1" x14ac:dyDescent="0.2">
      <c r="B17" s="9"/>
      <c r="E17" s="10"/>
    </row>
    <row r="18" spans="1:10" ht="12.6" customHeight="1" thickBot="1" x14ac:dyDescent="0.25">
      <c r="A18" s="1" t="s">
        <v>29</v>
      </c>
      <c r="B18" s="3" t="s">
        <v>1</v>
      </c>
      <c r="C18" s="3" t="s">
        <v>30</v>
      </c>
      <c r="D18" s="4" t="s">
        <v>2</v>
      </c>
      <c r="E18" s="4"/>
      <c r="F18" s="1" t="s">
        <v>4</v>
      </c>
      <c r="G18" s="1" t="s">
        <v>5</v>
      </c>
      <c r="H18" s="1" t="s">
        <v>6</v>
      </c>
      <c r="I18" s="1" t="s">
        <v>7</v>
      </c>
      <c r="J18" s="1" t="s">
        <v>31</v>
      </c>
    </row>
    <row r="19" spans="1:10" ht="12.6" customHeight="1" x14ac:dyDescent="0.2">
      <c r="A19" s="5" t="s">
        <v>32</v>
      </c>
      <c r="B19" s="9">
        <v>-28505.532302570002</v>
      </c>
      <c r="C19" s="10"/>
      <c r="D19" s="10"/>
      <c r="E19" s="10"/>
      <c r="F19" s="5" t="s">
        <v>10</v>
      </c>
      <c r="G19" s="5">
        <v>111</v>
      </c>
      <c r="H19" s="5">
        <v>360</v>
      </c>
      <c r="I19" s="5">
        <v>20</v>
      </c>
    </row>
    <row r="20" spans="1:10" ht="12.6" customHeight="1" x14ac:dyDescent="0.2">
      <c r="A20" s="5" t="s">
        <v>33</v>
      </c>
      <c r="B20" s="12">
        <v>-28505.584928479999</v>
      </c>
      <c r="C20" s="10"/>
      <c r="D20" s="10"/>
      <c r="E20" s="10"/>
      <c r="F20" s="5" t="s">
        <v>10</v>
      </c>
      <c r="G20" s="5">
        <v>111</v>
      </c>
      <c r="H20" s="5">
        <v>360</v>
      </c>
      <c r="I20" s="5">
        <v>20</v>
      </c>
    </row>
    <row r="21" spans="1:10" ht="12.6" customHeight="1" x14ac:dyDescent="0.2">
      <c r="A21" s="5" t="s">
        <v>34</v>
      </c>
      <c r="B21" s="9">
        <v>-28505.47903654</v>
      </c>
      <c r="C21" s="10"/>
      <c r="D21" s="10"/>
      <c r="E21" s="10"/>
      <c r="F21" s="5" t="s">
        <v>10</v>
      </c>
      <c r="G21" s="5">
        <v>111</v>
      </c>
      <c r="H21" s="5">
        <v>360</v>
      </c>
      <c r="I21" s="5">
        <v>20</v>
      </c>
    </row>
    <row r="22" spans="1:10" ht="12.6" customHeight="1" x14ac:dyDescent="0.2">
      <c r="A22" s="5" t="s">
        <v>35</v>
      </c>
      <c r="B22" s="9">
        <v>-28505.46726293</v>
      </c>
      <c r="C22" s="10"/>
      <c r="D22" s="10"/>
      <c r="E22" s="10"/>
      <c r="F22" s="5" t="s">
        <v>10</v>
      </c>
      <c r="G22" s="5">
        <v>111</v>
      </c>
      <c r="H22" s="5">
        <v>360</v>
      </c>
      <c r="I22" s="5">
        <v>20</v>
      </c>
    </row>
    <row r="23" spans="1:10" ht="12.6" customHeight="1" x14ac:dyDescent="0.2">
      <c r="B23" s="13"/>
      <c r="C23" s="10"/>
      <c r="D23" s="10"/>
      <c r="E23" s="10"/>
    </row>
    <row r="24" spans="1:10" ht="12.6" customHeight="1" thickBot="1" x14ac:dyDescent="0.25">
      <c r="A24" s="1" t="s">
        <v>36</v>
      </c>
      <c r="B24" s="14" t="s">
        <v>1</v>
      </c>
      <c r="C24" s="3" t="s">
        <v>30</v>
      </c>
      <c r="D24" s="4" t="s">
        <v>2</v>
      </c>
      <c r="E24" s="4"/>
      <c r="F24" s="1" t="s">
        <v>4</v>
      </c>
      <c r="G24" s="1" t="s">
        <v>5</v>
      </c>
      <c r="H24" s="1" t="s">
        <v>6</v>
      </c>
      <c r="I24" s="1" t="s">
        <v>7</v>
      </c>
      <c r="J24" s="1" t="s">
        <v>31</v>
      </c>
    </row>
    <row r="25" spans="1:10" s="15" customFormat="1" ht="12.6" customHeight="1" x14ac:dyDescent="0.2">
      <c r="A25" s="15" t="s">
        <v>37</v>
      </c>
      <c r="B25" s="16">
        <v>-26509.322679820001</v>
      </c>
      <c r="C25" s="17">
        <f>B25-$B$12-$B$9</f>
        <v>-0.5586935260005248</v>
      </c>
      <c r="D25" s="17">
        <f>B25-MIN($B$25:$B$33)</f>
        <v>1.8878999981097877E-3</v>
      </c>
      <c r="F25" s="15" t="s">
        <v>10</v>
      </c>
      <c r="G25" s="15">
        <v>111</v>
      </c>
      <c r="H25" s="15">
        <v>360</v>
      </c>
      <c r="I25" s="15">
        <v>20</v>
      </c>
    </row>
    <row r="26" spans="1:10" s="18" customFormat="1" ht="12.6" customHeight="1" x14ac:dyDescent="0.2">
      <c r="A26" s="18" t="s">
        <v>38</v>
      </c>
      <c r="B26" s="19">
        <v>-26509.319121659999</v>
      </c>
      <c r="C26" s="20">
        <f>B26-$B$12-$B$9</f>
        <v>-0.55513536599823965</v>
      </c>
      <c r="D26" s="20">
        <f t="shared" ref="D26:D33" si="0">B26-MIN($B$25:$B$33)</f>
        <v>5.4460600003949367E-3</v>
      </c>
      <c r="F26" s="18" t="s">
        <v>10</v>
      </c>
      <c r="G26" s="18">
        <v>111</v>
      </c>
      <c r="H26" s="18">
        <v>360</v>
      </c>
      <c r="I26" s="18">
        <v>20</v>
      </c>
    </row>
    <row r="27" spans="1:10" s="18" customFormat="1" ht="12.6" customHeight="1" x14ac:dyDescent="0.2">
      <c r="A27" s="15" t="s">
        <v>39</v>
      </c>
      <c r="B27" s="16">
        <v>-26509.323510089998</v>
      </c>
      <c r="C27" s="17">
        <f t="shared" ref="C27:C33" si="1">B27-$B$12-$B$9</f>
        <v>-0.55952379599762025</v>
      </c>
      <c r="D27" s="17">
        <f t="shared" si="0"/>
        <v>1.0576300010143314E-3</v>
      </c>
      <c r="E27" s="15"/>
      <c r="F27" s="15" t="s">
        <v>10</v>
      </c>
      <c r="G27" s="15">
        <v>111</v>
      </c>
      <c r="H27" s="15">
        <v>360</v>
      </c>
      <c r="I27" s="15">
        <v>20</v>
      </c>
      <c r="J27" s="15"/>
    </row>
    <row r="28" spans="1:10" s="18" customFormat="1" ht="12.6" customHeight="1" x14ac:dyDescent="0.2">
      <c r="A28" s="18" t="s">
        <v>40</v>
      </c>
      <c r="B28" s="19">
        <v>-26509.30168773</v>
      </c>
      <c r="C28" s="20">
        <f t="shared" si="1"/>
        <v>-0.53770143599899711</v>
      </c>
      <c r="D28" s="20">
        <f t="shared" si="0"/>
        <v>2.2879989999637473E-2</v>
      </c>
      <c r="F28" s="18" t="s">
        <v>10</v>
      </c>
      <c r="G28" s="18">
        <v>111</v>
      </c>
      <c r="H28" s="18">
        <v>360</v>
      </c>
      <c r="I28" s="18">
        <v>20</v>
      </c>
    </row>
    <row r="29" spans="1:10" s="18" customFormat="1" ht="12.6" customHeight="1" x14ac:dyDescent="0.2">
      <c r="A29" s="18" t="s">
        <v>41</v>
      </c>
      <c r="B29" s="19">
        <v>-26509.31175673</v>
      </c>
      <c r="C29" s="20">
        <f t="shared" si="1"/>
        <v>-0.5477704359989275</v>
      </c>
      <c r="D29" s="20">
        <f t="shared" si="0"/>
        <v>1.281098999970709E-2</v>
      </c>
      <c r="F29" s="18" t="s">
        <v>10</v>
      </c>
      <c r="G29" s="18">
        <v>111</v>
      </c>
      <c r="H29" s="18">
        <v>360</v>
      </c>
      <c r="I29" s="18">
        <v>20</v>
      </c>
    </row>
    <row r="30" spans="1:10" s="18" customFormat="1" ht="12.6" customHeight="1" x14ac:dyDescent="0.2">
      <c r="A30" s="18" t="s">
        <v>42</v>
      </c>
      <c r="B30" s="19">
        <v>-26509.318300110001</v>
      </c>
      <c r="C30" s="20">
        <f t="shared" si="1"/>
        <v>-0.55431381599987617</v>
      </c>
      <c r="D30" s="20">
        <f t="shared" si="0"/>
        <v>6.2676099987584166E-3</v>
      </c>
      <c r="F30" s="18" t="s">
        <v>10</v>
      </c>
      <c r="G30" s="18">
        <v>111</v>
      </c>
      <c r="H30" s="18">
        <v>360</v>
      </c>
      <c r="I30" s="18">
        <v>20</v>
      </c>
    </row>
    <row r="31" spans="1:10" s="18" customFormat="1" ht="12.6" customHeight="1" x14ac:dyDescent="0.2">
      <c r="A31" s="18" t="s">
        <v>43</v>
      </c>
      <c r="B31" s="19">
        <v>-26509.27111881</v>
      </c>
      <c r="C31" s="20">
        <f t="shared" si="1"/>
        <v>-0.50713251599950127</v>
      </c>
      <c r="D31" s="20">
        <f t="shared" si="0"/>
        <v>5.3448909999133321E-2</v>
      </c>
      <c r="F31" s="18" t="s">
        <v>10</v>
      </c>
      <c r="G31" s="18">
        <v>111</v>
      </c>
      <c r="H31" s="18">
        <v>360</v>
      </c>
      <c r="I31" s="18">
        <v>20</v>
      </c>
    </row>
    <row r="32" spans="1:10" s="18" customFormat="1" ht="12.6" customHeight="1" x14ac:dyDescent="0.2">
      <c r="A32" s="18" t="s">
        <v>44</v>
      </c>
      <c r="B32" s="19">
        <v>-26509.302511229998</v>
      </c>
      <c r="C32" s="20">
        <f t="shared" si="1"/>
        <v>-0.53852493599765694</v>
      </c>
      <c r="D32" s="20">
        <f t="shared" si="0"/>
        <v>2.2056490000977647E-2</v>
      </c>
      <c r="F32" s="18" t="s">
        <v>10</v>
      </c>
      <c r="G32" s="18">
        <v>111</v>
      </c>
      <c r="H32" s="18">
        <v>360</v>
      </c>
      <c r="I32" s="18">
        <v>20</v>
      </c>
    </row>
    <row r="33" spans="1:10" s="15" customFormat="1" ht="12.6" customHeight="1" x14ac:dyDescent="0.2">
      <c r="A33" s="15" t="s">
        <v>45</v>
      </c>
      <c r="B33" s="16">
        <v>-26509.324567719999</v>
      </c>
      <c r="C33" s="17">
        <f t="shared" si="1"/>
        <v>-0.56058142599863459</v>
      </c>
      <c r="D33" s="17">
        <f t="shared" si="0"/>
        <v>0</v>
      </c>
      <c r="F33" s="15" t="s">
        <v>10</v>
      </c>
      <c r="G33" s="15">
        <v>111</v>
      </c>
      <c r="H33" s="15">
        <v>360</v>
      </c>
      <c r="I33" s="15">
        <v>20</v>
      </c>
    </row>
    <row r="34" spans="1:10" ht="12.6" customHeight="1" x14ac:dyDescent="0.2">
      <c r="C34" s="10"/>
    </row>
    <row r="35" spans="1:10" ht="12.6" customHeight="1" thickBot="1" x14ac:dyDescent="0.25">
      <c r="A35" s="1" t="s">
        <v>46</v>
      </c>
      <c r="B35" s="14" t="s">
        <v>1</v>
      </c>
      <c r="C35" s="4" t="s">
        <v>30</v>
      </c>
      <c r="D35" s="4" t="s">
        <v>2</v>
      </c>
      <c r="E35" s="4"/>
      <c r="F35" s="1" t="s">
        <v>4</v>
      </c>
      <c r="G35" s="1" t="s">
        <v>5</v>
      </c>
      <c r="H35" s="1" t="s">
        <v>6</v>
      </c>
      <c r="I35" s="1" t="s">
        <v>7</v>
      </c>
      <c r="J35" s="1" t="s">
        <v>31</v>
      </c>
    </row>
    <row r="36" spans="1:10" s="15" customFormat="1" ht="12.6" customHeight="1" x14ac:dyDescent="0.2">
      <c r="A36" s="15" t="s">
        <v>47</v>
      </c>
      <c r="B36" s="16">
        <v>-26509.33571367</v>
      </c>
      <c r="C36" s="17">
        <f t="shared" ref="C36:C44" si="2">B36-$B$12-$B$9</f>
        <v>-0.57172737599898937</v>
      </c>
      <c r="D36" s="17">
        <f>B36-MIN($B$36:$B$44)</f>
        <v>3.6358999932417646E-4</v>
      </c>
      <c r="F36" s="15" t="s">
        <v>10</v>
      </c>
      <c r="G36" s="15">
        <v>111</v>
      </c>
      <c r="H36" s="15">
        <v>360</v>
      </c>
      <c r="I36" s="15">
        <v>20</v>
      </c>
    </row>
    <row r="37" spans="1:10" s="18" customFormat="1" ht="12.6" customHeight="1" x14ac:dyDescent="0.2">
      <c r="A37" s="18" t="s">
        <v>48</v>
      </c>
      <c r="B37" s="19">
        <v>-26509.327885629998</v>
      </c>
      <c r="C37" s="20">
        <f t="shared" si="2"/>
        <v>-0.56389933599780306</v>
      </c>
      <c r="D37" s="20">
        <f t="shared" ref="D37:D44" si="3">B37-MIN($B$36:$B$44)</f>
        <v>8.1916300005104858E-3</v>
      </c>
      <c r="F37" s="18" t="s">
        <v>10</v>
      </c>
      <c r="G37" s="18">
        <v>111</v>
      </c>
      <c r="H37" s="18">
        <v>360</v>
      </c>
      <c r="I37" s="18">
        <v>20</v>
      </c>
    </row>
    <row r="38" spans="1:10" s="15" customFormat="1" ht="12.6" customHeight="1" x14ac:dyDescent="0.2">
      <c r="A38" s="15" t="s">
        <v>49</v>
      </c>
      <c r="B38" s="16">
        <v>-26509.331320950001</v>
      </c>
      <c r="C38" s="17">
        <f t="shared" si="2"/>
        <v>-0.567334656000412</v>
      </c>
      <c r="D38" s="17">
        <f t="shared" si="3"/>
        <v>4.7563099979015533E-3</v>
      </c>
      <c r="F38" s="15" t="s">
        <v>10</v>
      </c>
      <c r="G38" s="15">
        <v>111</v>
      </c>
      <c r="H38" s="15">
        <v>360</v>
      </c>
      <c r="I38" s="15">
        <v>20</v>
      </c>
    </row>
    <row r="39" spans="1:10" s="18" customFormat="1" ht="12.6" customHeight="1" x14ac:dyDescent="0.2">
      <c r="A39" s="18" t="s">
        <v>50</v>
      </c>
      <c r="B39" s="19">
        <v>-26509.306954780001</v>
      </c>
      <c r="C39" s="20">
        <f t="shared" si="2"/>
        <v>-0.54296848599983605</v>
      </c>
      <c r="D39" s="20">
        <f t="shared" si="3"/>
        <v>2.9122479998477502E-2</v>
      </c>
      <c r="F39" s="18" t="s">
        <v>10</v>
      </c>
      <c r="G39" s="18">
        <v>111</v>
      </c>
      <c r="H39" s="18">
        <v>360</v>
      </c>
      <c r="I39" s="18">
        <v>20</v>
      </c>
    </row>
    <row r="40" spans="1:10" s="18" customFormat="1" ht="12.6" customHeight="1" x14ac:dyDescent="0.2">
      <c r="A40" s="15" t="s">
        <v>51</v>
      </c>
      <c r="B40" s="16">
        <v>-26509.33340517</v>
      </c>
      <c r="C40" s="17">
        <f t="shared" si="2"/>
        <v>-0.56941887599964502</v>
      </c>
      <c r="D40" s="17">
        <f t="shared" si="3"/>
        <v>2.6720899986685254E-3</v>
      </c>
      <c r="E40" s="15"/>
      <c r="F40" s="15" t="s">
        <v>10</v>
      </c>
      <c r="G40" s="15">
        <v>111</v>
      </c>
      <c r="H40" s="15">
        <v>360</v>
      </c>
      <c r="I40" s="15">
        <v>20</v>
      </c>
    </row>
    <row r="41" spans="1:10" s="18" customFormat="1" ht="12.6" customHeight="1" x14ac:dyDescent="0.2">
      <c r="A41" s="18" t="s">
        <v>52</v>
      </c>
      <c r="B41" s="19">
        <v>-26509.323805460001</v>
      </c>
      <c r="C41" s="20">
        <f t="shared" si="2"/>
        <v>-0.55981916599989745</v>
      </c>
      <c r="D41" s="20">
        <f t="shared" si="3"/>
        <v>1.22717999984161E-2</v>
      </c>
      <c r="F41" s="18" t="s">
        <v>10</v>
      </c>
      <c r="G41" s="18">
        <v>111</v>
      </c>
      <c r="H41" s="18">
        <v>360</v>
      </c>
      <c r="I41" s="18">
        <v>20</v>
      </c>
    </row>
    <row r="42" spans="1:10" s="18" customFormat="1" ht="12.6" customHeight="1" x14ac:dyDescent="0.2">
      <c r="A42" s="18" t="s">
        <v>53</v>
      </c>
      <c r="B42" s="19">
        <v>-26509.25366396</v>
      </c>
      <c r="C42" s="20">
        <f t="shared" si="2"/>
        <v>-0.4896776659995794</v>
      </c>
      <c r="D42" s="20">
        <f t="shared" si="3"/>
        <v>8.2413299998734146E-2</v>
      </c>
      <c r="F42" s="18" t="s">
        <v>10</v>
      </c>
      <c r="G42" s="18">
        <v>111</v>
      </c>
      <c r="H42" s="18">
        <v>360</v>
      </c>
      <c r="I42" s="18">
        <v>20</v>
      </c>
    </row>
    <row r="43" spans="1:10" s="18" customFormat="1" ht="12.6" customHeight="1" x14ac:dyDescent="0.2">
      <c r="A43" s="18" t="s">
        <v>54</v>
      </c>
      <c r="B43" s="19">
        <v>-26509.305734379999</v>
      </c>
      <c r="C43" s="20">
        <f t="shared" si="2"/>
        <v>-0.54174808599850621</v>
      </c>
      <c r="D43" s="20">
        <f t="shared" si="3"/>
        <v>3.0342879999807337E-2</v>
      </c>
      <c r="F43" s="18" t="s">
        <v>10</v>
      </c>
      <c r="G43" s="18">
        <v>111</v>
      </c>
      <c r="H43" s="18">
        <v>360</v>
      </c>
      <c r="I43" s="18">
        <v>20</v>
      </c>
    </row>
    <row r="44" spans="1:10" s="15" customFormat="1" ht="12.6" customHeight="1" x14ac:dyDescent="0.2">
      <c r="A44" s="15" t="s">
        <v>55</v>
      </c>
      <c r="B44" s="16">
        <v>-26509.336077259999</v>
      </c>
      <c r="C44" s="17">
        <f t="shared" si="2"/>
        <v>-0.57209096599831355</v>
      </c>
      <c r="D44" s="17">
        <f t="shared" si="3"/>
        <v>0</v>
      </c>
      <c r="F44" s="15" t="s">
        <v>10</v>
      </c>
      <c r="G44" s="15">
        <v>111</v>
      </c>
      <c r="H44" s="15">
        <v>360</v>
      </c>
      <c r="I44" s="15">
        <v>20</v>
      </c>
    </row>
    <row r="45" spans="1:10" ht="12.6" customHeight="1" x14ac:dyDescent="0.2">
      <c r="C45" s="10"/>
    </row>
    <row r="46" spans="1:10" ht="12.6" customHeight="1" thickBot="1" x14ac:dyDescent="0.25">
      <c r="A46" s="1" t="s">
        <v>56</v>
      </c>
      <c r="B46" s="14" t="s">
        <v>1</v>
      </c>
      <c r="C46" s="4" t="s">
        <v>30</v>
      </c>
      <c r="D46" s="4" t="s">
        <v>2</v>
      </c>
      <c r="E46" s="4"/>
      <c r="F46" s="1" t="s">
        <v>4</v>
      </c>
      <c r="G46" s="1" t="s">
        <v>5</v>
      </c>
      <c r="H46" s="1" t="s">
        <v>6</v>
      </c>
      <c r="I46" s="1" t="s">
        <v>7</v>
      </c>
      <c r="J46" s="1" t="s">
        <v>31</v>
      </c>
    </row>
    <row r="47" spans="1:10" s="18" customFormat="1" ht="12.6" customHeight="1" x14ac:dyDescent="0.2">
      <c r="A47" s="18" t="s">
        <v>37</v>
      </c>
      <c r="B47" s="19">
        <f>B25</f>
        <v>-26509.322679820001</v>
      </c>
      <c r="C47" s="20">
        <f>C25</f>
        <v>-0.5586935260005248</v>
      </c>
      <c r="D47" s="20">
        <f>B47-MIN($B$47:$B$64)</f>
        <v>1.3397439997788751E-2</v>
      </c>
      <c r="F47" s="18" t="s">
        <v>10</v>
      </c>
      <c r="G47" s="18">
        <v>111</v>
      </c>
      <c r="H47" s="18">
        <v>360</v>
      </c>
      <c r="I47" s="18">
        <v>20</v>
      </c>
    </row>
    <row r="48" spans="1:10" s="18" customFormat="1" ht="12.6" customHeight="1" x14ac:dyDescent="0.2">
      <c r="A48" s="18" t="s">
        <v>38</v>
      </c>
      <c r="B48" s="19">
        <f t="shared" ref="B48:C55" si="4">B26</f>
        <v>-26509.319121659999</v>
      </c>
      <c r="C48" s="20">
        <f t="shared" si="4"/>
        <v>-0.55513536599823965</v>
      </c>
      <c r="D48" s="20">
        <f t="shared" ref="D48:D64" si="5">B48-MIN($B$47:$B$64)</f>
        <v>1.69556000000739E-2</v>
      </c>
      <c r="F48" s="18" t="s">
        <v>10</v>
      </c>
      <c r="G48" s="18">
        <v>111</v>
      </c>
      <c r="H48" s="18">
        <v>360</v>
      </c>
      <c r="I48" s="18">
        <v>20</v>
      </c>
    </row>
    <row r="49" spans="1:9" s="18" customFormat="1" ht="12.6" customHeight="1" x14ac:dyDescent="0.2">
      <c r="A49" s="18" t="s">
        <v>39</v>
      </c>
      <c r="B49" s="19">
        <f t="shared" si="4"/>
        <v>-26509.323510089998</v>
      </c>
      <c r="C49" s="20">
        <f t="shared" si="4"/>
        <v>-0.55952379599762025</v>
      </c>
      <c r="D49" s="20">
        <f t="shared" si="5"/>
        <v>1.2567170000693295E-2</v>
      </c>
      <c r="F49" s="18" t="s">
        <v>10</v>
      </c>
      <c r="G49" s="18">
        <v>111</v>
      </c>
      <c r="H49" s="18">
        <v>360</v>
      </c>
      <c r="I49" s="18">
        <v>20</v>
      </c>
    </row>
    <row r="50" spans="1:9" s="18" customFormat="1" ht="12.6" customHeight="1" x14ac:dyDescent="0.2">
      <c r="A50" s="18" t="s">
        <v>40</v>
      </c>
      <c r="B50" s="19">
        <f t="shared" si="4"/>
        <v>-26509.30168773</v>
      </c>
      <c r="C50" s="20">
        <f t="shared" si="4"/>
        <v>-0.53770143599899711</v>
      </c>
      <c r="D50" s="20">
        <f t="shared" si="5"/>
        <v>3.4389529999316437E-2</v>
      </c>
      <c r="F50" s="18" t="s">
        <v>10</v>
      </c>
      <c r="G50" s="18">
        <v>111</v>
      </c>
      <c r="H50" s="18">
        <v>360</v>
      </c>
      <c r="I50" s="18">
        <v>20</v>
      </c>
    </row>
    <row r="51" spans="1:9" s="18" customFormat="1" ht="12.6" customHeight="1" x14ac:dyDescent="0.2">
      <c r="A51" s="18" t="s">
        <v>41</v>
      </c>
      <c r="B51" s="19">
        <f t="shared" si="4"/>
        <v>-26509.31175673</v>
      </c>
      <c r="C51" s="20">
        <f t="shared" si="4"/>
        <v>-0.5477704359989275</v>
      </c>
      <c r="D51" s="20">
        <f t="shared" si="5"/>
        <v>2.4320529999386054E-2</v>
      </c>
      <c r="F51" s="18" t="s">
        <v>10</v>
      </c>
      <c r="G51" s="18">
        <v>111</v>
      </c>
      <c r="H51" s="18">
        <v>360</v>
      </c>
      <c r="I51" s="18">
        <v>20</v>
      </c>
    </row>
    <row r="52" spans="1:9" s="18" customFormat="1" ht="12.6" customHeight="1" x14ac:dyDescent="0.2">
      <c r="A52" s="18" t="s">
        <v>42</v>
      </c>
      <c r="B52" s="19">
        <f t="shared" si="4"/>
        <v>-26509.318300110001</v>
      </c>
      <c r="C52" s="20">
        <f t="shared" si="4"/>
        <v>-0.55431381599987617</v>
      </c>
      <c r="D52" s="20">
        <f t="shared" si="5"/>
        <v>1.777714999843738E-2</v>
      </c>
      <c r="F52" s="18" t="s">
        <v>10</v>
      </c>
      <c r="G52" s="18">
        <v>111</v>
      </c>
      <c r="H52" s="18">
        <v>360</v>
      </c>
      <c r="I52" s="18">
        <v>20</v>
      </c>
    </row>
    <row r="53" spans="1:9" s="18" customFormat="1" ht="12.6" customHeight="1" x14ac:dyDescent="0.2">
      <c r="A53" s="18" t="s">
        <v>43</v>
      </c>
      <c r="B53" s="19">
        <f t="shared" si="4"/>
        <v>-26509.27111881</v>
      </c>
      <c r="C53" s="20">
        <f t="shared" si="4"/>
        <v>-0.50713251599950127</v>
      </c>
      <c r="D53" s="20">
        <f t="shared" si="5"/>
        <v>6.4958449998812284E-2</v>
      </c>
      <c r="F53" s="18" t="s">
        <v>10</v>
      </c>
      <c r="G53" s="18">
        <v>111</v>
      </c>
      <c r="H53" s="18">
        <v>360</v>
      </c>
      <c r="I53" s="18">
        <v>20</v>
      </c>
    </row>
    <row r="54" spans="1:9" s="18" customFormat="1" ht="12.6" customHeight="1" x14ac:dyDescent="0.2">
      <c r="A54" s="18" t="s">
        <v>44</v>
      </c>
      <c r="B54" s="19">
        <f t="shared" si="4"/>
        <v>-26509.302511229998</v>
      </c>
      <c r="C54" s="20">
        <f t="shared" si="4"/>
        <v>-0.53852493599765694</v>
      </c>
      <c r="D54" s="20">
        <f t="shared" si="5"/>
        <v>3.356603000065661E-2</v>
      </c>
      <c r="F54" s="18" t="s">
        <v>10</v>
      </c>
      <c r="G54" s="18">
        <v>111</v>
      </c>
      <c r="H54" s="18">
        <v>360</v>
      </c>
      <c r="I54" s="18">
        <v>20</v>
      </c>
    </row>
    <row r="55" spans="1:9" s="18" customFormat="1" ht="12.6" customHeight="1" x14ac:dyDescent="0.2">
      <c r="A55" s="18" t="s">
        <v>45</v>
      </c>
      <c r="B55" s="19">
        <f t="shared" si="4"/>
        <v>-26509.324567719999</v>
      </c>
      <c r="C55" s="20">
        <f t="shared" si="4"/>
        <v>-0.56058142599863459</v>
      </c>
      <c r="D55" s="20">
        <f t="shared" si="5"/>
        <v>1.1509539999678964E-2</v>
      </c>
      <c r="F55" s="18" t="s">
        <v>10</v>
      </c>
      <c r="G55" s="18">
        <v>111</v>
      </c>
      <c r="H55" s="18">
        <v>360</v>
      </c>
      <c r="I55" s="18">
        <v>20</v>
      </c>
    </row>
    <row r="56" spans="1:9" s="15" customFormat="1" ht="12.6" customHeight="1" x14ac:dyDescent="0.2">
      <c r="A56" s="15" t="s">
        <v>47</v>
      </c>
      <c r="B56" s="16">
        <f>B36</f>
        <v>-26509.33571367</v>
      </c>
      <c r="C56" s="17">
        <f>C36</f>
        <v>-0.57172737599898937</v>
      </c>
      <c r="D56" s="17">
        <f t="shared" si="5"/>
        <v>3.6358999932417646E-4</v>
      </c>
      <c r="F56" s="15" t="s">
        <v>10</v>
      </c>
      <c r="G56" s="15">
        <v>111</v>
      </c>
      <c r="H56" s="15">
        <v>360</v>
      </c>
      <c r="I56" s="15">
        <v>20</v>
      </c>
    </row>
    <row r="57" spans="1:9" s="18" customFormat="1" ht="12.6" customHeight="1" x14ac:dyDescent="0.2">
      <c r="A57" s="18" t="s">
        <v>48</v>
      </c>
      <c r="B57" s="19">
        <f t="shared" ref="B57:C64" si="6">B37</f>
        <v>-26509.327885629998</v>
      </c>
      <c r="C57" s="20">
        <f t="shared" si="6"/>
        <v>-0.56389933599780306</v>
      </c>
      <c r="D57" s="20">
        <f t="shared" si="5"/>
        <v>8.1916300005104858E-3</v>
      </c>
      <c r="F57" s="18" t="s">
        <v>10</v>
      </c>
      <c r="G57" s="18">
        <v>111</v>
      </c>
      <c r="H57" s="18">
        <v>360</v>
      </c>
      <c r="I57" s="18">
        <v>20</v>
      </c>
    </row>
    <row r="58" spans="1:9" s="15" customFormat="1" ht="12.6" customHeight="1" x14ac:dyDescent="0.2">
      <c r="A58" s="15" t="s">
        <v>49</v>
      </c>
      <c r="B58" s="16">
        <f t="shared" si="6"/>
        <v>-26509.331320950001</v>
      </c>
      <c r="C58" s="17">
        <f t="shared" si="6"/>
        <v>-0.567334656000412</v>
      </c>
      <c r="D58" s="17">
        <f t="shared" si="5"/>
        <v>4.7563099979015533E-3</v>
      </c>
      <c r="F58" s="15" t="s">
        <v>10</v>
      </c>
      <c r="G58" s="15">
        <v>111</v>
      </c>
      <c r="H58" s="15">
        <v>360</v>
      </c>
      <c r="I58" s="15">
        <v>20</v>
      </c>
    </row>
    <row r="59" spans="1:9" s="18" customFormat="1" ht="12.6" customHeight="1" x14ac:dyDescent="0.2">
      <c r="A59" s="18" t="s">
        <v>50</v>
      </c>
      <c r="B59" s="19">
        <f t="shared" si="6"/>
        <v>-26509.306954780001</v>
      </c>
      <c r="C59" s="20">
        <f t="shared" si="6"/>
        <v>-0.54296848599983605</v>
      </c>
      <c r="D59" s="20">
        <f t="shared" si="5"/>
        <v>2.9122479998477502E-2</v>
      </c>
      <c r="F59" s="18" t="s">
        <v>10</v>
      </c>
      <c r="G59" s="18">
        <v>111</v>
      </c>
      <c r="H59" s="18">
        <v>360</v>
      </c>
      <c r="I59" s="18">
        <v>20</v>
      </c>
    </row>
    <row r="60" spans="1:9" s="18" customFormat="1" ht="12.6" customHeight="1" x14ac:dyDescent="0.2">
      <c r="A60" s="15" t="s">
        <v>51</v>
      </c>
      <c r="B60" s="16">
        <f t="shared" si="6"/>
        <v>-26509.33340517</v>
      </c>
      <c r="C60" s="17">
        <f t="shared" si="6"/>
        <v>-0.56941887599964502</v>
      </c>
      <c r="D60" s="17">
        <f t="shared" si="5"/>
        <v>2.6720899986685254E-3</v>
      </c>
      <c r="E60" s="15"/>
      <c r="F60" s="15" t="s">
        <v>10</v>
      </c>
      <c r="G60" s="15">
        <v>111</v>
      </c>
      <c r="H60" s="15">
        <v>360</v>
      </c>
      <c r="I60" s="15">
        <v>20</v>
      </c>
    </row>
    <row r="61" spans="1:9" s="18" customFormat="1" ht="12.6" customHeight="1" x14ac:dyDescent="0.2">
      <c r="A61" s="18" t="s">
        <v>52</v>
      </c>
      <c r="B61" s="19">
        <f t="shared" si="6"/>
        <v>-26509.323805460001</v>
      </c>
      <c r="C61" s="20">
        <f t="shared" si="6"/>
        <v>-0.55981916599989745</v>
      </c>
      <c r="D61" s="20">
        <f t="shared" si="5"/>
        <v>1.22717999984161E-2</v>
      </c>
      <c r="F61" s="18" t="s">
        <v>10</v>
      </c>
      <c r="G61" s="18">
        <v>111</v>
      </c>
      <c r="H61" s="18">
        <v>360</v>
      </c>
      <c r="I61" s="18">
        <v>20</v>
      </c>
    </row>
    <row r="62" spans="1:9" s="18" customFormat="1" ht="12.6" customHeight="1" x14ac:dyDescent="0.2">
      <c r="A62" s="18" t="s">
        <v>53</v>
      </c>
      <c r="B62" s="19">
        <f t="shared" si="6"/>
        <v>-26509.25366396</v>
      </c>
      <c r="C62" s="20">
        <f t="shared" si="6"/>
        <v>-0.4896776659995794</v>
      </c>
      <c r="D62" s="20">
        <f t="shared" si="5"/>
        <v>8.2413299998734146E-2</v>
      </c>
      <c r="F62" s="18" t="s">
        <v>10</v>
      </c>
      <c r="G62" s="18">
        <v>111</v>
      </c>
      <c r="H62" s="18">
        <v>360</v>
      </c>
      <c r="I62" s="18">
        <v>20</v>
      </c>
    </row>
    <row r="63" spans="1:9" s="18" customFormat="1" ht="12.6" customHeight="1" x14ac:dyDescent="0.2">
      <c r="A63" s="18" t="s">
        <v>54</v>
      </c>
      <c r="B63" s="19">
        <f t="shared" si="6"/>
        <v>-26509.305734379999</v>
      </c>
      <c r="C63" s="20">
        <f t="shared" si="6"/>
        <v>-0.54174808599850621</v>
      </c>
      <c r="D63" s="20">
        <f t="shared" si="5"/>
        <v>3.0342879999807337E-2</v>
      </c>
      <c r="F63" s="18" t="s">
        <v>10</v>
      </c>
      <c r="G63" s="18">
        <v>111</v>
      </c>
      <c r="H63" s="18">
        <v>360</v>
      </c>
      <c r="I63" s="18">
        <v>20</v>
      </c>
    </row>
    <row r="64" spans="1:9" s="15" customFormat="1" ht="12.6" customHeight="1" x14ac:dyDescent="0.2">
      <c r="A64" s="15" t="s">
        <v>55</v>
      </c>
      <c r="B64" s="16">
        <f t="shared" si="6"/>
        <v>-26509.336077259999</v>
      </c>
      <c r="C64" s="17">
        <f t="shared" si="6"/>
        <v>-0.57209096599831355</v>
      </c>
      <c r="D64" s="17">
        <f t="shared" si="5"/>
        <v>0</v>
      </c>
      <c r="F64" s="15" t="s">
        <v>10</v>
      </c>
      <c r="G64" s="15">
        <v>111</v>
      </c>
      <c r="H64" s="15">
        <v>360</v>
      </c>
      <c r="I64" s="1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PZ-data</vt:lpstr>
      <vt:lpstr>PZ-data newseries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Sacchi, Marco Dr (Chemistry)</dc:creator>
  <cp:lastModifiedBy>Sacchi, Marco Dr (Chemistry)</cp:lastModifiedBy>
  <dcterms:created xsi:type="dcterms:W3CDTF">2019-09-11T14:15:46Z</dcterms:created>
  <dcterms:modified xsi:type="dcterms:W3CDTF">2019-09-25T16:25:43Z</dcterms:modified>
</cp:coreProperties>
</file>