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184715FF-D08A-4EFA-8B0D-E1155193D442}" xr6:coauthVersionLast="46" xr6:coauthVersionMax="46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3" i="1" l="1"/>
  <c r="D316" i="1"/>
  <c r="D315" i="1"/>
  <c r="G195" i="1"/>
  <c r="G194" i="1"/>
  <c r="H194" i="1"/>
  <c r="H195" i="1"/>
  <c r="D195" i="1" s="1"/>
  <c r="H193" i="1"/>
  <c r="D193" i="1"/>
  <c r="G193" i="1"/>
  <c r="D52" i="1"/>
  <c r="D15" i="1"/>
  <c r="D13" i="1"/>
  <c r="D524" i="1"/>
  <c r="D525" i="1"/>
  <c r="D471" i="1"/>
  <c r="D472" i="1"/>
  <c r="D473" i="1"/>
  <c r="G314" i="1"/>
  <c r="D314" i="1" s="1"/>
  <c r="G315" i="1"/>
  <c r="G316" i="1"/>
  <c r="G257" i="1"/>
  <c r="D257" i="1" s="1"/>
  <c r="H257" i="1"/>
  <c r="G258" i="1"/>
  <c r="D258" i="1" s="1"/>
  <c r="H258" i="1"/>
  <c r="G259" i="1"/>
  <c r="H259" i="1"/>
  <c r="D259" i="1" s="1"/>
  <c r="G143" i="1"/>
  <c r="D143" i="1" s="1"/>
  <c r="H143" i="1"/>
  <c r="G144" i="1"/>
  <c r="D144" i="1" s="1"/>
  <c r="H144" i="1"/>
  <c r="G145" i="1"/>
  <c r="D145" i="1" s="1"/>
  <c r="H145" i="1"/>
  <c r="D54" i="1"/>
  <c r="D53" i="1"/>
  <c r="D14" i="1"/>
  <c r="D16" i="1"/>
  <c r="D521" i="1"/>
  <c r="D522" i="1"/>
  <c r="D520" i="1"/>
  <c r="D467" i="1"/>
  <c r="D468" i="1"/>
  <c r="D470" i="1"/>
  <c r="G313" i="1"/>
  <c r="H192" i="1"/>
  <c r="D192" i="1" s="1"/>
  <c r="G192" i="1"/>
  <c r="H142" i="1"/>
  <c r="D142" i="1" s="1"/>
  <c r="G142" i="1"/>
  <c r="D51" i="1"/>
  <c r="D194" i="1" l="1"/>
  <c r="D50" i="1"/>
  <c r="D519" i="1" l="1"/>
  <c r="D518" i="1"/>
  <c r="D517" i="1"/>
  <c r="D466" i="1"/>
  <c r="D469" i="1"/>
  <c r="D465" i="1"/>
  <c r="G312" i="1" l="1"/>
  <c r="G311" i="1"/>
  <c r="H311" i="1"/>
  <c r="H310" i="1"/>
  <c r="G256" i="1"/>
  <c r="H256" i="1"/>
  <c r="G255" i="1"/>
  <c r="H255" i="1"/>
  <c r="G254" i="1"/>
  <c r="H254" i="1"/>
  <c r="G253" i="1"/>
  <c r="H253" i="1"/>
  <c r="G191" i="1"/>
  <c r="G190" i="1"/>
  <c r="H190" i="1"/>
  <c r="H191" i="1"/>
  <c r="G189" i="1"/>
  <c r="H189" i="1"/>
  <c r="H188" i="1"/>
  <c r="G188" i="1"/>
  <c r="G187" i="1"/>
  <c r="H187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46" i="1"/>
  <c r="D9" i="1"/>
  <c r="D8" i="1"/>
  <c r="D10" i="1"/>
  <c r="D11" i="1"/>
  <c r="D12" i="1"/>
  <c r="D252" i="1" l="1"/>
  <c r="D140" i="1"/>
  <c r="D141" i="1"/>
  <c r="D139" i="1"/>
  <c r="D190" i="1"/>
  <c r="D308" i="1"/>
  <c r="D313" i="1"/>
  <c r="D255" i="1"/>
  <c r="D254" i="1"/>
  <c r="D251" i="1"/>
  <c r="D191" i="1"/>
  <c r="D188" i="1"/>
  <c r="D137" i="1"/>
  <c r="D138" i="1"/>
  <c r="D189" i="1"/>
  <c r="D187" i="1"/>
</calcChain>
</file>

<file path=xl/sharedStrings.xml><?xml version="1.0" encoding="utf-8"?>
<sst xmlns="http://schemas.openxmlformats.org/spreadsheetml/2006/main" count="219" uniqueCount="94">
  <si>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</si>
  <si>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</si>
  <si>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</si>
  <si>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</si>
  <si>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</si>
  <si>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</si>
  <si>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</si>
  <si>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</si>
  <si>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</si>
  <si>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</si>
  <si>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</si>
  <si>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</si>
  <si>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</si>
  <si>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</si>
  <si>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</si>
  <si>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</si>
  <si>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</si>
  <si>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</si>
  <si>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</si>
  <si>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</si>
  <si>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</si>
  <si>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</si>
  <si>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</si>
  <si>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</si>
  <si>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</si>
  <si>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</si>
  <si>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</si>
  <si>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</si>
  <si>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</si>
  <si>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</si>
  <si>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</si>
  <si>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</si>
  <si>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</si>
  <si>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</si>
  <si>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</si>
  <si>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</si>
  <si>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</si>
  <si>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</si>
  <si>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</si>
  <si>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</si>
  <si>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</si>
  <si>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</si>
  <si>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</si>
  <si>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</si>
  <si>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</si>
  <si>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</si>
  <si>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</si>
  <si>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</si>
  <si>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</si>
  <si>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</si>
  <si>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</si>
  <si>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</si>
  <si>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</si>
  <si>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</si>
  <si>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</si>
  <si>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</si>
  <si>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</si>
  <si>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</si>
  <si>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</si>
  <si>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</si>
  <si>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</si>
  <si>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</si>
  <si>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</si>
  <si>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</si>
  <si>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</si>
  <si>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</si>
  <si>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</si>
  <si>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</si>
  <si>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</si>
  <si>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</si>
  <si>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</si>
  <si>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</si>
  <si>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</si>
  <si>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</si>
  <si>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</si>
  <si>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</si>
  <si>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</si>
  <si>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</si>
  <si>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</si>
  <si>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</si>
  <si>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</si>
  <si>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</si>
  <si>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</si>
  <si>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</si>
  <si>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</si>
  <si>
    <t>Incremento 5</t>
  </si>
  <si>
    <t>Incremento 6</t>
  </si>
  <si>
    <t>Incremento 7</t>
  </si>
  <si>
    <t>Incremento 8</t>
  </si>
  <si>
    <t>Incremento 9</t>
  </si>
  <si>
    <t>Incremento 10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</si>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</sst>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Sviluppo!$D$8:$D$16</c:f>
              <c:numCache>
                <c:formatCode>0%</c:formatCode>
                <c:ptCount val="9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91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Sviluppo!$C$8:$C$16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Sviluppo!$E$8:$E$16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Sviluppo!$D$465:$D$473</c:f>
              <c:numCache>
                <c:formatCode>0%</c:formatCode>
                <c:ptCount val="9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0.1053484602917342</c:v>
                </c:pt>
                <c:pt idx="6">
                  <c:v>0.1053484602917342</c:v>
                </c:pt>
                <c:pt idx="7">
                  <c:v>0.1053484602917342</c:v>
                </c:pt>
                <c:pt idx="8">
                  <c:v>0.1053484602917342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Sviluppo!$E$465:$E$473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Sviluppo!$C$465:$C$473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Sviluppo!$F$465:$F$473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Sviluppo!$D$517:$D$525</c:f>
              <c:numCache>
                <c:formatCode>0%</c:formatCode>
                <c:ptCount val="9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0.10337972166998012</c:v>
                </c:pt>
                <c:pt idx="6">
                  <c:v>9.2776673293571907E-2</c:v>
                </c:pt>
                <c:pt idx="7">
                  <c:v>0.10337972166998012</c:v>
                </c:pt>
                <c:pt idx="8">
                  <c:v>0.10337972166998012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Sviluppo!$E$517:$E$525</c:f>
              <c:numCache>
                <c:formatCode>0%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Sviluppo!$C$517:$C$525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Sviluppo!$F$517:$F$525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Sviluppo!$F$46:$F$54</c:f>
              <c:numCache>
                <c:formatCode>0%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Sviluppo!$D$46:$D$54</c:f>
              <c:numCache>
                <c:formatCode>0%</c:formatCode>
                <c:ptCount val="9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3.8461538461538464E-2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Sviluppo!$C$46:$C$54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Sviluppo!$E$46:$E$54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Sviluppo!$F$90:$F$98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Sviluppo!$E$90:$E$98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Sviluppo!$C$90:$C$98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Sviluppo!$D$90:$D$98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Sviluppo!$F$137:$F$145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Sviluppo!$E$137:$E$145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Sviluppo!$C$137:$C$145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Sviluppo!$D$137:$D$145</c:f>
              <c:numCache>
                <c:formatCode>0</c:formatCode>
                <c:ptCount val="9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1.3777777777777778</c:v>
                </c:pt>
                <c:pt idx="6">
                  <c:v>1.3777777777777778</c:v>
                </c:pt>
                <c:pt idx="7">
                  <c:v>1.2727272727272727</c:v>
                </c:pt>
                <c:pt idx="8">
                  <c:v>1.2790697674418605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Sviluppo!$F$187:$F$195</c:f>
              <c:numCache>
                <c:formatCode>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Sviluppo!$E$187:$E$195</c:f>
              <c:numCache>
                <c:formatCode>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Sviluppo!$C$187:$C$195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Sviluppo!$D$187:$D$195</c:f>
              <c:numCache>
                <c:formatCode>0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2.6666666666666665</c:v>
                </c:pt>
                <c:pt idx="8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Sviluppo!$F$251:$F$259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Sviluppo!$E$251:$E$259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Sviluppo!$C$251:$C$259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Sviluppo!$D$251:$D$259</c:f>
              <c:numCache>
                <c:formatCode>0</c:formatCode>
                <c:ptCount val="9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  <c:pt idx="6">
                  <c:v>1.5614035087719298</c:v>
                </c:pt>
                <c:pt idx="7">
                  <c:v>1.5614035087719298</c:v>
                </c:pt>
                <c:pt idx="8">
                  <c:v>1.5614035087719298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Sviluppo!$F$308:$F$316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Sviluppo!$E$308:$E$316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Sviluppo!$C$308:$C$316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Sviluppo!$D$308:$D$316</c:f>
              <c:numCache>
                <c:formatCode>0</c:formatCode>
                <c:ptCount val="9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1.5</c:v>
                </c:pt>
                <c:pt idx="6">
                  <c:v>1.476923076923077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Sviluppo!$F$369:$F$377</c:f>
              <c:numCache>
                <c:formatCode>0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Sviluppo!$E$369:$E$377</c:f>
              <c:numCache>
                <c:formatCode>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Sviluppo!$C$369:$C$377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Sviluppo!$D$369:$D$377</c:f>
              <c:numCache>
                <c:formatCode>0</c:formatCode>
                <c:ptCount val="9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Periodo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catAx>
        <c:axId val="509342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3395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2"/>
          <c:order val="2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27544"/>
        <c:axId val="520530744"/>
      </c:areaChart>
      <c:barChart>
        <c:barDir val="col"/>
        <c:grouping val="clustered"/>
        <c:varyColors val="0"/>
        <c:ser>
          <c:idx val="0"/>
          <c:order val="0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20530744"/>
        <c:scaling>
          <c:orientation val="minMax"/>
          <c:max val="9"/>
        </c:scaling>
        <c:delete val="1"/>
        <c:axPos val="r"/>
        <c:numFmt formatCode="General" sourceLinked="1"/>
        <c:majorTickMark val="out"/>
        <c:minorTickMark val="none"/>
        <c:tickLblPos val="nextTo"/>
        <c:crossAx val="520527544"/>
        <c:crosses val="max"/>
        <c:crossBetween val="between"/>
      </c:valAx>
      <c:catAx>
        <c:axId val="5205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530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518161</xdr:colOff>
      <xdr:row>427</xdr:row>
      <xdr:rowOff>167640</xdr:rowOff>
    </xdr:from>
    <xdr:to>
      <xdr:col>6</xdr:col>
      <xdr:colOff>203678</xdr:colOff>
      <xdr:row>446</xdr:row>
      <xdr:rowOff>145052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</xdr:colOff>
      <xdr:row>484</xdr:row>
      <xdr:rowOff>0</xdr:rowOff>
    </xdr:from>
    <xdr:to>
      <xdr:col>5</xdr:col>
      <xdr:colOff>1583766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5</xdr:col>
      <xdr:colOff>1606176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A538" zoomScale="102" zoomScaleNormal="102" workbookViewId="0">
      <selection activeCell="H439" sqref="H439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6" t="s">
        <v>85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6" t="s">
        <v>86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6" t="s">
        <v>87</v>
      </c>
      <c r="D10" s="6">
        <f t="shared" ref="D10:D12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6" t="s">
        <v>88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6" t="s">
        <v>89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23" t="s">
        <v>90</v>
      </c>
      <c r="D13" s="6">
        <f>(1-F13/G13)</f>
        <v>0.92</v>
      </c>
      <c r="E13" s="6">
        <v>1</v>
      </c>
      <c r="F13" s="9">
        <v>8</v>
      </c>
      <c r="G13" s="9">
        <v>100</v>
      </c>
    </row>
    <row r="14" spans="3:8" x14ac:dyDescent="0.3">
      <c r="C14" s="23" t="s">
        <v>91</v>
      </c>
      <c r="D14" s="6">
        <f t="shared" ref="D14:D16" si="1">(1-F14/G14)</f>
        <v>0.98</v>
      </c>
      <c r="E14" s="6">
        <v>1</v>
      </c>
      <c r="F14" s="9">
        <v>2</v>
      </c>
      <c r="G14" s="9">
        <v>100</v>
      </c>
    </row>
    <row r="15" spans="3:8" x14ac:dyDescent="0.3">
      <c r="C15" s="23" t="s">
        <v>92</v>
      </c>
      <c r="D15" s="6">
        <f>(1-F15/G15)</f>
        <v>1</v>
      </c>
      <c r="E15" s="6">
        <v>1</v>
      </c>
      <c r="F15" s="9">
        <v>0</v>
      </c>
      <c r="G15" s="9">
        <v>100</v>
      </c>
    </row>
    <row r="16" spans="3:8" x14ac:dyDescent="0.3">
      <c r="C16" s="23" t="s">
        <v>93</v>
      </c>
      <c r="D16" s="6">
        <f t="shared" si="1"/>
        <v>1</v>
      </c>
      <c r="E16" s="6">
        <v>1</v>
      </c>
      <c r="F16" s="9">
        <v>0</v>
      </c>
      <c r="G16" s="9">
        <v>100</v>
      </c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6" t="s">
        <v>85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6" t="s">
        <v>86</v>
      </c>
      <c r="D47" s="6">
        <f t="shared" ref="D47:D49" si="2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6" t="s">
        <v>87</v>
      </c>
      <c r="D48" s="6">
        <f t="shared" si="2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6" t="s">
        <v>88</v>
      </c>
      <c r="D49" s="6">
        <f t="shared" si="2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6" t="s">
        <v>89</v>
      </c>
      <c r="D50" s="6">
        <f>(G50/H50)</f>
        <v>4.8387096774193547E-2</v>
      </c>
      <c r="E50" s="6">
        <v>0</v>
      </c>
      <c r="F50" s="6">
        <v>0.15</v>
      </c>
      <c r="G50" s="9">
        <v>3</v>
      </c>
      <c r="H50" s="9">
        <v>62</v>
      </c>
    </row>
    <row r="51" spans="3:8" x14ac:dyDescent="0.3">
      <c r="C51" s="23" t="s">
        <v>90</v>
      </c>
      <c r="D51" s="6">
        <f>(G51/H51)</f>
        <v>0</v>
      </c>
      <c r="E51" s="6">
        <v>0</v>
      </c>
      <c r="F51" s="6">
        <v>0.15</v>
      </c>
      <c r="G51" s="9">
        <v>0</v>
      </c>
      <c r="H51" s="9">
        <v>78</v>
      </c>
    </row>
    <row r="52" spans="3:8" x14ac:dyDescent="0.3">
      <c r="C52" s="23" t="s">
        <v>91</v>
      </c>
      <c r="D52" s="6">
        <f>(G52/H52)</f>
        <v>3.8461538461538464E-2</v>
      </c>
      <c r="E52" s="6">
        <v>0</v>
      </c>
      <c r="F52" s="6">
        <v>0.15</v>
      </c>
      <c r="G52" s="9">
        <v>3</v>
      </c>
      <c r="H52" s="9">
        <v>78</v>
      </c>
    </row>
    <row r="53" spans="3:8" x14ac:dyDescent="0.3">
      <c r="C53" s="23" t="s">
        <v>92</v>
      </c>
      <c r="D53" s="6">
        <f t="shared" ref="D53:D54" si="3">(G53/H53)</f>
        <v>0</v>
      </c>
      <c r="E53" s="6">
        <v>0</v>
      </c>
      <c r="F53" s="6">
        <v>0.15</v>
      </c>
      <c r="G53" s="9">
        <v>0</v>
      </c>
      <c r="H53" s="9">
        <v>78</v>
      </c>
    </row>
    <row r="54" spans="3:8" x14ac:dyDescent="0.3">
      <c r="C54" s="23" t="s">
        <v>93</v>
      </c>
      <c r="D54" s="6">
        <f t="shared" si="3"/>
        <v>0</v>
      </c>
      <c r="E54" s="6">
        <v>0</v>
      </c>
      <c r="F54" s="6">
        <v>0.15</v>
      </c>
      <c r="G54" s="9">
        <v>0</v>
      </c>
      <c r="H54" s="9">
        <v>78</v>
      </c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6" t="s">
        <v>85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6" t="s">
        <v>86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6" t="s">
        <v>87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6" t="s">
        <v>88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6" t="s">
        <v>89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23" t="s">
        <v>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23" t="s">
        <v>91</v>
      </c>
      <c r="D96" s="9">
        <v>4</v>
      </c>
      <c r="E96" s="9">
        <v>10</v>
      </c>
      <c r="F96" s="9">
        <v>15</v>
      </c>
      <c r="G96" s="11"/>
      <c r="H96" s="11"/>
    </row>
    <row r="97" spans="3:8" x14ac:dyDescent="0.3">
      <c r="C97" s="23" t="s">
        <v>92</v>
      </c>
      <c r="D97" s="9">
        <v>4</v>
      </c>
      <c r="E97" s="9">
        <v>10</v>
      </c>
      <c r="F97" s="9">
        <v>15</v>
      </c>
      <c r="G97" s="11"/>
      <c r="H97" s="11"/>
    </row>
    <row r="98" spans="3:8" x14ac:dyDescent="0.3">
      <c r="C98" s="23" t="s">
        <v>93</v>
      </c>
      <c r="D98" s="9">
        <v>4</v>
      </c>
      <c r="E98" s="9">
        <v>10</v>
      </c>
      <c r="F98" s="9">
        <v>15</v>
      </c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6" t="s">
        <v>85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6" t="s">
        <v>86</v>
      </c>
      <c r="D138" s="9">
        <f t="shared" ref="D138:D141" si="4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6" t="s">
        <v>87</v>
      </c>
      <c r="D139" s="9">
        <f t="shared" si="4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6" t="s">
        <v>88</v>
      </c>
      <c r="D140" s="9">
        <f t="shared" si="4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6" t="s">
        <v>89</v>
      </c>
      <c r="D141" s="9">
        <f t="shared" si="4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23" t="s">
        <v>90</v>
      </c>
      <c r="D142" s="9">
        <f t="shared" ref="D142" si="5">G142/H142</f>
        <v>1.3777777777777778</v>
      </c>
      <c r="E142" s="9">
        <v>10</v>
      </c>
      <c r="F142" s="9">
        <v>15</v>
      </c>
      <c r="G142" s="9">
        <f>SUM(L160:L204)</f>
        <v>62</v>
      </c>
      <c r="H142" s="9">
        <f>COUNTA(K160:K204)</f>
        <v>45</v>
      </c>
    </row>
    <row r="143" spans="3:8" x14ac:dyDescent="0.3">
      <c r="C143" s="23" t="s">
        <v>91</v>
      </c>
      <c r="D143" s="9">
        <f t="shared" ref="D143:D145" si="6">G143/H143</f>
        <v>1.3777777777777778</v>
      </c>
      <c r="E143" s="9">
        <v>10</v>
      </c>
      <c r="F143" s="9">
        <v>15</v>
      </c>
      <c r="G143" s="9">
        <f t="shared" ref="G143:G145" si="7">SUM(L161:L205)</f>
        <v>62</v>
      </c>
      <c r="H143" s="9">
        <f t="shared" ref="H143:H145" si="8">COUNTA(K161:K205)</f>
        <v>45</v>
      </c>
    </row>
    <row r="144" spans="3:8" x14ac:dyDescent="0.3">
      <c r="C144" s="23" t="s">
        <v>92</v>
      </c>
      <c r="D144" s="9">
        <f t="shared" si="6"/>
        <v>1.2727272727272727</v>
      </c>
      <c r="E144" s="9">
        <v>10</v>
      </c>
      <c r="F144" s="9">
        <v>15</v>
      </c>
      <c r="G144" s="9">
        <f t="shared" si="7"/>
        <v>56</v>
      </c>
      <c r="H144" s="9">
        <f t="shared" si="8"/>
        <v>44</v>
      </c>
    </row>
    <row r="145" spans="3:12" x14ac:dyDescent="0.3">
      <c r="C145" s="23" t="s">
        <v>93</v>
      </c>
      <c r="D145" s="9">
        <f t="shared" si="6"/>
        <v>1.2790697674418605</v>
      </c>
      <c r="E145" s="9">
        <v>10</v>
      </c>
      <c r="F145" s="9">
        <v>15</v>
      </c>
      <c r="G145" s="9">
        <f t="shared" si="7"/>
        <v>55</v>
      </c>
      <c r="H145" s="9">
        <f t="shared" si="8"/>
        <v>43</v>
      </c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6" t="s">
        <v>85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6" t="s">
        <v>86</v>
      </c>
      <c r="D188" s="9">
        <f t="shared" ref="D188:D192" si="9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6" t="s">
        <v>87</v>
      </c>
      <c r="D189" s="9">
        <f t="shared" si="9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6" t="s">
        <v>88</v>
      </c>
      <c r="D190" s="9">
        <f t="shared" si="9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6" t="s">
        <v>89</v>
      </c>
      <c r="D191" s="9">
        <f t="shared" si="9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23" t="s">
        <v>90</v>
      </c>
      <c r="D192" s="9">
        <f t="shared" si="9"/>
        <v>4</v>
      </c>
      <c r="E192" s="9">
        <v>10</v>
      </c>
      <c r="F192" s="9">
        <v>15</v>
      </c>
      <c r="G192" s="9">
        <f>SUM(L210:L214)</f>
        <v>20</v>
      </c>
      <c r="H192" s="9">
        <f>COUNTA(K210:K214)</f>
        <v>5</v>
      </c>
      <c r="K192" s="15" t="s">
        <v>54</v>
      </c>
      <c r="L192" s="15">
        <v>1</v>
      </c>
    </row>
    <row r="193" spans="3:12" x14ac:dyDescent="0.3">
      <c r="C193" s="23" t="s">
        <v>91</v>
      </c>
      <c r="D193" s="9">
        <f>G193/H193</f>
        <v>3</v>
      </c>
      <c r="E193" s="9">
        <v>10</v>
      </c>
      <c r="F193" s="9">
        <v>15</v>
      </c>
      <c r="G193" s="9">
        <f>SUM(L211:L215)</f>
        <v>9</v>
      </c>
      <c r="H193" s="9">
        <f>3</f>
        <v>3</v>
      </c>
      <c r="K193" s="15" t="s">
        <v>55</v>
      </c>
      <c r="L193" s="15">
        <v>1</v>
      </c>
    </row>
    <row r="194" spans="3:12" x14ac:dyDescent="0.3">
      <c r="C194" s="23" t="s">
        <v>92</v>
      </c>
      <c r="D194" s="9">
        <f>G194/H194</f>
        <v>2.6666666666666665</v>
      </c>
      <c r="E194" s="9">
        <v>10</v>
      </c>
      <c r="F194" s="9">
        <v>15</v>
      </c>
      <c r="G194" s="9">
        <f>8</f>
        <v>8</v>
      </c>
      <c r="H194" s="9">
        <f>3</f>
        <v>3</v>
      </c>
      <c r="K194" s="15" t="s">
        <v>56</v>
      </c>
      <c r="L194" s="15">
        <v>1</v>
      </c>
    </row>
    <row r="195" spans="3:12" x14ac:dyDescent="0.3">
      <c r="C195" s="23" t="s">
        <v>93</v>
      </c>
      <c r="D195" s="9">
        <f t="shared" ref="D195" si="10">G195/H195</f>
        <v>2.6666666666666665</v>
      </c>
      <c r="E195" s="9">
        <v>10</v>
      </c>
      <c r="F195" s="9">
        <v>15</v>
      </c>
      <c r="G195" s="9">
        <f>8</f>
        <v>8</v>
      </c>
      <c r="H195" s="9">
        <f>3</f>
        <v>3</v>
      </c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6" t="s">
        <v>85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6" t="s">
        <v>86</v>
      </c>
      <c r="D252" s="9">
        <f t="shared" ref="D252:D255" si="11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6" t="s">
        <v>87</v>
      </c>
      <c r="D253" s="9">
        <f t="shared" si="11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6" t="s">
        <v>88</v>
      </c>
      <c r="D254" s="9">
        <f t="shared" si="11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6" t="s">
        <v>89</v>
      </c>
      <c r="D255" s="9">
        <f t="shared" si="11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23" t="s">
        <v>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23" t="s">
        <v>91</v>
      </c>
      <c r="D257" s="9">
        <f t="shared" ref="D257:D259" si="12">G257/H257</f>
        <v>1.5614035087719298</v>
      </c>
      <c r="E257" s="9">
        <v>3</v>
      </c>
      <c r="F257" s="9">
        <v>6</v>
      </c>
      <c r="G257" s="9">
        <f>89</f>
        <v>89</v>
      </c>
      <c r="H257" s="9">
        <f>57</f>
        <v>57</v>
      </c>
      <c r="J257" s="11"/>
      <c r="K257" s="11"/>
    </row>
    <row r="258" spans="3:11" x14ac:dyDescent="0.3">
      <c r="C258" s="23" t="s">
        <v>92</v>
      </c>
      <c r="D258" s="9">
        <f t="shared" si="12"/>
        <v>1.5614035087719298</v>
      </c>
      <c r="E258" s="9">
        <v>3</v>
      </c>
      <c r="F258" s="9">
        <v>6</v>
      </c>
      <c r="G258" s="9">
        <f>89</f>
        <v>89</v>
      </c>
      <c r="H258" s="9">
        <f>57</f>
        <v>57</v>
      </c>
      <c r="J258" s="11"/>
      <c r="K258" s="11"/>
    </row>
    <row r="259" spans="3:11" x14ac:dyDescent="0.3">
      <c r="C259" s="23" t="s">
        <v>93</v>
      </c>
      <c r="D259" s="9">
        <f t="shared" si="12"/>
        <v>1.5614035087719298</v>
      </c>
      <c r="E259" s="9">
        <v>3</v>
      </c>
      <c r="F259" s="9">
        <v>6</v>
      </c>
      <c r="G259" s="9">
        <f>89</f>
        <v>89</v>
      </c>
      <c r="H259" s="9">
        <f>57</f>
        <v>57</v>
      </c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6" t="s">
        <v>85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6" t="s">
        <v>86</v>
      </c>
      <c r="D309" s="9">
        <f t="shared" ref="D309:D312" si="13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6" t="s">
        <v>87</v>
      </c>
      <c r="D310" s="9">
        <f t="shared" si="13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6" t="s">
        <v>88</v>
      </c>
      <c r="D311" s="9">
        <f t="shared" si="13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6" t="s">
        <v>89</v>
      </c>
      <c r="D312" s="9">
        <f t="shared" si="13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23" t="s">
        <v>90</v>
      </c>
      <c r="D313" s="9">
        <f>G313/H313</f>
        <v>1.5</v>
      </c>
      <c r="E313" s="9">
        <v>3</v>
      </c>
      <c r="F313" s="9">
        <v>6</v>
      </c>
      <c r="G313" s="9">
        <f>96</f>
        <v>96</v>
      </c>
      <c r="H313" s="9">
        <v>64</v>
      </c>
      <c r="J313" s="11"/>
      <c r="K313" s="11"/>
    </row>
    <row r="314" spans="3:11" x14ac:dyDescent="0.3">
      <c r="C314" s="23" t="s">
        <v>91</v>
      </c>
      <c r="D314" s="9">
        <f t="shared" ref="D314" si="14">G314/H314</f>
        <v>1.476923076923077</v>
      </c>
      <c r="E314" s="9">
        <v>3</v>
      </c>
      <c r="F314" s="9">
        <v>6</v>
      </c>
      <c r="G314" s="9">
        <f>96</f>
        <v>96</v>
      </c>
      <c r="H314" s="9">
        <v>65</v>
      </c>
      <c r="J314" s="11"/>
      <c r="K314" s="11"/>
    </row>
    <row r="315" spans="3:11" x14ac:dyDescent="0.3">
      <c r="C315" s="23" t="s">
        <v>92</v>
      </c>
      <c r="D315" s="9">
        <f>2</f>
        <v>2</v>
      </c>
      <c r="E315" s="9">
        <v>3</v>
      </c>
      <c r="F315" s="9">
        <v>6</v>
      </c>
      <c r="G315" s="9">
        <f>96</f>
        <v>96</v>
      </c>
      <c r="H315" s="9">
        <v>66</v>
      </c>
      <c r="J315" s="11"/>
      <c r="K315" s="11"/>
    </row>
    <row r="316" spans="3:11" x14ac:dyDescent="0.3">
      <c r="C316" s="23" t="s">
        <v>93</v>
      </c>
      <c r="D316" s="9">
        <f>2</f>
        <v>2</v>
      </c>
      <c r="E316" s="9">
        <v>3</v>
      </c>
      <c r="F316" s="9">
        <v>6</v>
      </c>
      <c r="G316" s="9">
        <f>96</f>
        <v>96</v>
      </c>
      <c r="H316" s="9">
        <v>67</v>
      </c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6" t="s">
        <v>85</v>
      </c>
      <c r="D369" s="9">
        <v>6</v>
      </c>
      <c r="E369" s="9">
        <v>6</v>
      </c>
      <c r="F369" s="9">
        <v>8</v>
      </c>
    </row>
    <row r="370" spans="3:6" x14ac:dyDescent="0.3">
      <c r="C370" s="16" t="s">
        <v>86</v>
      </c>
      <c r="D370" s="9">
        <v>7</v>
      </c>
      <c r="E370" s="9">
        <v>6</v>
      </c>
      <c r="F370" s="9">
        <v>8</v>
      </c>
    </row>
    <row r="371" spans="3:6" x14ac:dyDescent="0.3">
      <c r="C371" s="16" t="s">
        <v>87</v>
      </c>
      <c r="D371" s="9">
        <v>4</v>
      </c>
      <c r="E371" s="9">
        <v>6</v>
      </c>
      <c r="F371" s="9">
        <v>8</v>
      </c>
    </row>
    <row r="372" spans="3:6" x14ac:dyDescent="0.3">
      <c r="C372" s="16" t="s">
        <v>88</v>
      </c>
      <c r="D372" s="9">
        <v>3</v>
      </c>
      <c r="E372" s="9">
        <v>6</v>
      </c>
      <c r="F372" s="9">
        <v>8</v>
      </c>
    </row>
    <row r="373" spans="3:6" x14ac:dyDescent="0.3">
      <c r="C373" s="16" t="s">
        <v>89</v>
      </c>
      <c r="D373" s="9">
        <v>3</v>
      </c>
      <c r="E373" s="9">
        <v>6</v>
      </c>
      <c r="F373" s="9">
        <v>8</v>
      </c>
    </row>
    <row r="374" spans="3:6" x14ac:dyDescent="0.3">
      <c r="C374" s="23" t="s">
        <v>90</v>
      </c>
      <c r="D374" s="9">
        <v>2</v>
      </c>
      <c r="E374" s="9">
        <v>6</v>
      </c>
      <c r="F374" s="9">
        <v>8</v>
      </c>
    </row>
    <row r="375" spans="3:6" x14ac:dyDescent="0.3">
      <c r="C375" s="23" t="s">
        <v>91</v>
      </c>
      <c r="D375" s="9">
        <v>2</v>
      </c>
      <c r="E375" s="9">
        <v>6</v>
      </c>
      <c r="F375" s="9">
        <v>8</v>
      </c>
    </row>
    <row r="376" spans="3:6" x14ac:dyDescent="0.3">
      <c r="C376" s="23" t="s">
        <v>92</v>
      </c>
      <c r="D376" s="9">
        <v>2</v>
      </c>
      <c r="E376" s="9">
        <v>6</v>
      </c>
      <c r="F376" s="9">
        <v>8</v>
      </c>
    </row>
    <row r="377" spans="3:6" x14ac:dyDescent="0.3">
      <c r="C377" s="23" t="s">
        <v>93</v>
      </c>
      <c r="D377" s="9">
        <v>2</v>
      </c>
      <c r="E377" s="9">
        <v>6</v>
      </c>
      <c r="F377" s="9">
        <v>8</v>
      </c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>
        <v>4</v>
      </c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>
        <v>4</v>
      </c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>
        <v>4</v>
      </c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>
        <v>5</v>
      </c>
      <c r="I421" s="19">
        <v>8</v>
      </c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6" t="s">
        <v>85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6" t="s">
        <v>86</v>
      </c>
      <c r="D466" s="6">
        <f t="shared" ref="D466:D469" si="15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6" t="s">
        <v>87</v>
      </c>
      <c r="D467" s="6">
        <f t="shared" si="15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6" t="s">
        <v>88</v>
      </c>
      <c r="D468" s="6">
        <f t="shared" si="15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6" t="s">
        <v>89</v>
      </c>
      <c r="D469" s="6">
        <f t="shared" si="15"/>
        <v>0.1</v>
      </c>
      <c r="E469" s="6">
        <v>0.2</v>
      </c>
      <c r="F469" s="6">
        <v>0.1</v>
      </c>
      <c r="G469" s="9">
        <v>20</v>
      </c>
      <c r="H469" s="9">
        <v>200</v>
      </c>
    </row>
    <row r="470" spans="3:8" x14ac:dyDescent="0.3">
      <c r="C470" s="23" t="s">
        <v>90</v>
      </c>
      <c r="D470" s="6">
        <f>G470/H470</f>
        <v>0.1053484602917342</v>
      </c>
      <c r="E470" s="6">
        <v>0.2</v>
      </c>
      <c r="F470" s="6">
        <v>0.1</v>
      </c>
      <c r="G470" s="9">
        <v>130</v>
      </c>
      <c r="H470" s="9">
        <v>1234</v>
      </c>
    </row>
    <row r="471" spans="3:8" x14ac:dyDescent="0.3">
      <c r="C471" s="23" t="s">
        <v>91</v>
      </c>
      <c r="D471" s="6">
        <f t="shared" ref="D471:D473" si="16">G471/H471</f>
        <v>0.1053484602917342</v>
      </c>
      <c r="E471" s="6">
        <v>0.2</v>
      </c>
      <c r="F471" s="6">
        <v>0.1</v>
      </c>
      <c r="G471" s="9">
        <v>130</v>
      </c>
      <c r="H471" s="9">
        <v>1234</v>
      </c>
    </row>
    <row r="472" spans="3:8" x14ac:dyDescent="0.3">
      <c r="C472" s="23" t="s">
        <v>92</v>
      </c>
      <c r="D472" s="6">
        <f t="shared" si="16"/>
        <v>0.1053484602917342</v>
      </c>
      <c r="E472" s="6">
        <v>0.2</v>
      </c>
      <c r="F472" s="6">
        <v>0.1</v>
      </c>
      <c r="G472" s="9">
        <v>130</v>
      </c>
      <c r="H472" s="9">
        <v>1234</v>
      </c>
    </row>
    <row r="473" spans="3:8" x14ac:dyDescent="0.3">
      <c r="C473" s="23" t="s">
        <v>93</v>
      </c>
      <c r="D473" s="6">
        <f t="shared" si="16"/>
        <v>0.1053484602917342</v>
      </c>
      <c r="E473" s="6">
        <v>0.2</v>
      </c>
      <c r="F473" s="6">
        <v>0.1</v>
      </c>
      <c r="G473" s="9">
        <v>130</v>
      </c>
      <c r="H473" s="9">
        <v>1234</v>
      </c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6" t="s">
        <v>85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6" t="s">
        <v>86</v>
      </c>
      <c r="D518" s="6">
        <f t="shared" ref="D518:D520" si="17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6" t="s">
        <v>87</v>
      </c>
      <c r="D519" s="6">
        <f t="shared" si="17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6" t="s">
        <v>88</v>
      </c>
      <c r="D520" s="6">
        <f t="shared" si="17"/>
        <v>7.1428571428571425E-2</v>
      </c>
      <c r="E520" s="6">
        <v>0.2</v>
      </c>
      <c r="F520" s="6">
        <v>0.1</v>
      </c>
      <c r="G520" s="9">
        <v>25</v>
      </c>
      <c r="H520" s="9">
        <v>350</v>
      </c>
    </row>
    <row r="521" spans="3:8" x14ac:dyDescent="0.3">
      <c r="C521" s="16" t="s">
        <v>89</v>
      </c>
      <c r="D521" s="6">
        <f t="shared" ref="D521" si="18">G521/H521</f>
        <v>7.1428571428571425E-2</v>
      </c>
      <c r="E521" s="6">
        <v>0.2</v>
      </c>
      <c r="F521" s="6">
        <v>0.1</v>
      </c>
      <c r="G521" s="9">
        <v>25</v>
      </c>
      <c r="H521" s="9">
        <v>350</v>
      </c>
    </row>
    <row r="522" spans="3:8" x14ac:dyDescent="0.3">
      <c r="C522" s="23" t="s">
        <v>90</v>
      </c>
      <c r="D522" s="6">
        <f t="shared" ref="D522" si="19">G522/H522</f>
        <v>0.10337972166998012</v>
      </c>
      <c r="E522" s="6">
        <v>0.2</v>
      </c>
      <c r="F522" s="6">
        <v>0.1</v>
      </c>
      <c r="G522" s="9">
        <v>156</v>
      </c>
      <c r="H522" s="9">
        <v>1509</v>
      </c>
    </row>
    <row r="523" spans="3:8" x14ac:dyDescent="0.3">
      <c r="C523" s="23" t="s">
        <v>91</v>
      </c>
      <c r="D523" s="6">
        <f t="shared" ref="D523:D525" si="20">G523/H523</f>
        <v>9.2776673293571907E-2</v>
      </c>
      <c r="E523" s="6">
        <v>0.2</v>
      </c>
      <c r="F523" s="6">
        <v>0.1</v>
      </c>
      <c r="G523" s="9">
        <v>140</v>
      </c>
      <c r="H523" s="9">
        <v>1509</v>
      </c>
    </row>
    <row r="524" spans="3:8" x14ac:dyDescent="0.3">
      <c r="C524" s="23" t="s">
        <v>92</v>
      </c>
      <c r="D524" s="6">
        <f t="shared" si="20"/>
        <v>0.10337972166998012</v>
      </c>
      <c r="E524" s="6">
        <v>0.2</v>
      </c>
      <c r="F524" s="6">
        <v>0.1</v>
      </c>
      <c r="G524" s="9">
        <v>156</v>
      </c>
      <c r="H524" s="9">
        <v>1509</v>
      </c>
    </row>
    <row r="525" spans="3:8" x14ac:dyDescent="0.3">
      <c r="C525" s="23" t="s">
        <v>93</v>
      </c>
      <c r="D525" s="6">
        <f t="shared" si="20"/>
        <v>0.10337972166998012</v>
      </c>
      <c r="E525" s="6">
        <v>0.2</v>
      </c>
      <c r="F525" s="6">
        <v>0.1</v>
      </c>
      <c r="G525" s="9">
        <v>156</v>
      </c>
      <c r="H525" s="9">
        <v>1509</v>
      </c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2021-05-24T08:34:07Z</dcterms:modified>
</cp:coreProperties>
</file>