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56E84287-FB8B-4D73-B20E-C5CBF4A78417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524" i="1" l="1"/>
  <c r="D523" i="1"/>
  <c r="D522" i="1"/>
  <c r="D521" i="1"/>
  <c r="D520" i="1"/>
  <c r="D519" i="1"/>
  <c r="D518" i="1"/>
  <c r="D517" i="1"/>
  <c r="D466" i="1"/>
  <c r="D467" i="1"/>
  <c r="D468" i="1"/>
  <c r="D469" i="1"/>
  <c r="D470" i="1"/>
  <c r="D471" i="1"/>
  <c r="D472" i="1"/>
  <c r="D465" i="1"/>
  <c r="G312" i="1" l="1"/>
  <c r="G313" i="1"/>
  <c r="G311" i="1"/>
  <c r="H311" i="1"/>
  <c r="H310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194" i="1"/>
  <c r="H194" i="1"/>
  <c r="G193" i="1"/>
  <c r="H193" i="1"/>
  <c r="G192" i="1"/>
  <c r="H192" i="1"/>
  <c r="G191" i="1"/>
  <c r="G190" i="1"/>
  <c r="H190" i="1"/>
  <c r="H191" i="1"/>
  <c r="G189" i="1"/>
  <c r="H189" i="1"/>
  <c r="H188" i="1"/>
  <c r="G188" i="1"/>
  <c r="G187" i="1"/>
  <c r="H187" i="1"/>
  <c r="G144" i="1"/>
  <c r="H144" i="1"/>
  <c r="G143" i="1"/>
  <c r="H143" i="1"/>
  <c r="G142" i="1"/>
  <c r="H142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51" i="1"/>
  <c r="D52" i="1"/>
  <c r="D53" i="1"/>
  <c r="D46" i="1"/>
  <c r="D9" i="1"/>
  <c r="D8" i="1"/>
  <c r="D10" i="1"/>
  <c r="D11" i="1"/>
  <c r="D12" i="1"/>
  <c r="D13" i="1"/>
  <c r="D14" i="1"/>
  <c r="D15" i="1"/>
  <c r="D314" i="1" l="1"/>
  <c r="D315" i="1"/>
  <c r="D252" i="1"/>
  <c r="D140" i="1"/>
  <c r="D141" i="1"/>
  <c r="D144" i="1"/>
  <c r="D142" i="1"/>
  <c r="D143" i="1"/>
  <c r="D139" i="1"/>
  <c r="D192" i="1"/>
  <c r="D193" i="1"/>
  <c r="D190" i="1"/>
  <c r="D308" i="1"/>
  <c r="D313" i="1"/>
  <c r="D257" i="1"/>
  <c r="D255" i="1"/>
  <c r="D254" i="1"/>
  <c r="D251" i="1"/>
  <c r="D258" i="1"/>
  <c r="D191" i="1"/>
  <c r="D188" i="1"/>
  <c r="D137" i="1"/>
  <c r="D138" i="1"/>
  <c r="D189" i="1"/>
  <c r="D187" i="1"/>
  <c r="D194" i="1"/>
</calcChain>
</file>

<file path=xl/sharedStrings.xml><?xml version="1.0" encoding="utf-8"?>
<sst xmlns="http://schemas.openxmlformats.org/spreadsheetml/2006/main" count="199" uniqueCount="91">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</sst>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3" xfId="0" applyNumberFormat="1" applyBorder="1"/>
    <xf numFmtId="1" fontId="0" fillId="0" borderId="3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Sviluppo!$C$8:$C$14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Sviluppo!$D$8:$D$14</c:f>
              <c:numCache>
                <c:formatCode>0%</c:formatCode>
                <c:ptCount val="7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Sviluppo!$C$8:$C$14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Sviluppo!$E$8:$E$14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Sviluppo!$C$465:$C$471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Sviluppo!$D$465:$D$471</c:f>
              <c:numCache>
                <c:formatCode>0%</c:formatCode>
                <c:ptCount val="7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1.6207455429497569E-2</c:v>
                </c:pt>
                <c:pt idx="6">
                  <c:v>9.9675850891410053E-2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Sviluppo!$C$465:$C$471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Sviluppo!$E$465:$E$471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Sviluppo!$C$465:$C$471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Sviluppo!$F$465:$F$471</c:f>
              <c:numCache>
                <c:formatCode>0%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Sviluppo!$D$517:$D$523</c:f>
              <c:numCache>
                <c:formatCode>0%</c:formatCode>
                <c:ptCount val="7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0.1</c:v>
                </c:pt>
                <c:pt idx="4">
                  <c:v>9.9664053751399778E-2</c:v>
                </c:pt>
                <c:pt idx="5">
                  <c:v>6.7322239031770051E-2</c:v>
                </c:pt>
                <c:pt idx="6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Sviluppo!$E$517:$E$523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Sviluppo!$F$517:$F$523</c:f>
              <c:numCache>
                <c:formatCode>0%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Sviluppo!$C$46:$C$52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Sviluppo!$F$46:$F$52</c:f>
              <c:numCache>
                <c:formatCode>0%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Sviluppo!$C$46:$C$52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Sviluppo!$D$46:$D$52</c:f>
              <c:numCache>
                <c:formatCode>0%</c:formatCode>
                <c:ptCount val="7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1.282051282051282E-2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Sviluppo!$C$46:$C$52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Sviluppo!$E$46:$E$52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Sviluppo!$F$90:$F$96</c:f>
              <c:numCache>
                <c:formatCode>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Sviluppo!$E$90:$E$96</c:f>
              <c:numCache>
                <c:formatCode>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Sviluppo!$D$90:$D$96</c:f>
              <c:numCache>
                <c:formatCode>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Sviluppo!$F$137:$F$143</c:f>
              <c:numCache>
                <c:formatCode>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Sviluppo!$E$137:$E$143</c:f>
              <c:numCache>
                <c:formatCode>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Sviluppo!$D$137:$D$143</c:f>
              <c:numCache>
                <c:formatCode>0</c:formatCode>
                <c:ptCount val="7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1.5526315789473684</c:v>
                </c:pt>
                <c:pt idx="6">
                  <c:v>1.3777777777777778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Sviluppo!$F$187:$F$193</c:f>
              <c:numCache>
                <c:formatCode>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Sviluppo!$E$187:$E$193</c:f>
              <c:numCache>
                <c:formatCode>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Sviluppo!$D$187:$D$193</c:f>
              <c:numCache>
                <c:formatCode>0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Sviluppo!$C$251:$C$257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Sviluppo!$F$251:$F$257</c:f>
              <c:numCache>
                <c:formatCode>0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Sviluppo!$C$251:$C$257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Sviluppo!$E$251:$E$257</c:f>
              <c:numCache>
                <c:formatCode>0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Sviluppo!$C$251:$C$257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Sviluppo!$D$251:$D$257</c:f>
              <c:numCache>
                <c:formatCode>0</c:formatCode>
                <c:ptCount val="7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1.523076923076923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Sviluppo!$C$308:$C$314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Sviluppo!$F$308:$F$314</c:f>
              <c:numCache>
                <c:formatCode>0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Sviluppo!$C$308:$C$314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Sviluppo!$E$308:$E$314</c:f>
              <c:numCache>
                <c:formatCode>0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Sviluppo!$C$308:$C$314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Sviluppo!$D$308:$D$314</c:f>
              <c:numCache>
                <c:formatCode>0</c:formatCode>
                <c:ptCount val="7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1.4098360655737705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Sviluppo!$C$369:$C$375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Sviluppo!$F$369:$F$375</c:f>
              <c:numCache>
                <c:formatCode>0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Sviluppo!$C$369:$C$375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Sviluppo!$E$369:$E$375</c:f>
              <c:numCache>
                <c:formatCode>0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Sviluppo!$C$369:$C$375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Sviluppo!$D$369:$D$375</c:f>
              <c:numCache>
                <c:formatCode>0</c:formatCode>
                <c:ptCount val="7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A541" workbookViewId="0">
      <selection activeCell="E563" sqref="E563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5" t="s">
        <v>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25" t="s">
        <v>74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53" si="1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1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1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5" t="s">
        <v>90</v>
      </c>
      <c r="D51" s="6">
        <f t="shared" si="1"/>
        <v>1.282051282051282E-2</v>
      </c>
      <c r="E51" s="6">
        <v>0</v>
      </c>
      <c r="F51" s="6">
        <v>0.15</v>
      </c>
      <c r="G51" s="9">
        <v>1</v>
      </c>
      <c r="H51" s="9">
        <v>78</v>
      </c>
    </row>
    <row r="52" spans="3:8" x14ac:dyDescent="0.3">
      <c r="C52" s="25" t="s">
        <v>74</v>
      </c>
      <c r="D52" s="6">
        <f t="shared" si="1"/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10">
        <v>44300</v>
      </c>
      <c r="D53" s="6">
        <f t="shared" si="1"/>
        <v>2.2222222222222223E-2</v>
      </c>
      <c r="E53" s="6">
        <v>0</v>
      </c>
      <c r="F53" s="6">
        <v>0.15</v>
      </c>
      <c r="G53" s="9">
        <v>2</v>
      </c>
      <c r="H53" s="9">
        <v>90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5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5" t="s">
        <v>74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>
        <v>44300</v>
      </c>
      <c r="D97" s="24">
        <v>7</v>
      </c>
      <c r="E97" s="24">
        <v>10</v>
      </c>
      <c r="F97" s="24">
        <v>15</v>
      </c>
      <c r="G97" s="11"/>
      <c r="H97" s="11"/>
    </row>
    <row r="98" spans="3:8" x14ac:dyDescent="0.3">
      <c r="C98" s="21"/>
      <c r="D98" s="22"/>
      <c r="E98" s="22"/>
      <c r="F98" s="22"/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4" si="2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2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2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2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5" t="s">
        <v>90</v>
      </c>
      <c r="D142" s="9">
        <f t="shared" si="2"/>
        <v>1.5526315789473684</v>
      </c>
      <c r="E142" s="9">
        <v>10</v>
      </c>
      <c r="F142" s="9">
        <v>15</v>
      </c>
      <c r="G142" s="9">
        <f>SUM(L161:L198)</f>
        <v>59</v>
      </c>
      <c r="H142" s="9">
        <f>COUNTA(K161:K198)</f>
        <v>38</v>
      </c>
    </row>
    <row r="143" spans="3:8" x14ac:dyDescent="0.3">
      <c r="C143" s="25" t="s">
        <v>74</v>
      </c>
      <c r="D143" s="9">
        <f t="shared" si="2"/>
        <v>1.3777777777777778</v>
      </c>
      <c r="E143" s="9">
        <v>10</v>
      </c>
      <c r="F143" s="9">
        <v>15</v>
      </c>
      <c r="G143" s="9">
        <f>SUM(L161:L205)</f>
        <v>62</v>
      </c>
      <c r="H143" s="9">
        <f>COUNTA(K161:K205)</f>
        <v>45</v>
      </c>
    </row>
    <row r="144" spans="3:8" x14ac:dyDescent="0.3">
      <c r="C144" s="10">
        <v>44300</v>
      </c>
      <c r="D144" s="9">
        <f t="shared" si="2"/>
        <v>1.3777777777777778</v>
      </c>
      <c r="E144" s="9">
        <v>10</v>
      </c>
      <c r="F144" s="9">
        <v>15</v>
      </c>
      <c r="G144" s="9">
        <f>SUM(L161:L205)</f>
        <v>62</v>
      </c>
      <c r="H144" s="9">
        <f>COUNTA(K161:K205)</f>
        <v>45</v>
      </c>
    </row>
    <row r="145" spans="3:12" x14ac:dyDescent="0.3">
      <c r="C145" s="10"/>
      <c r="D145" s="9"/>
      <c r="E145" s="9"/>
      <c r="F145" s="9"/>
      <c r="G145" s="9"/>
      <c r="H145" s="9"/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4" si="3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3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3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3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5" t="s">
        <v>90</v>
      </c>
      <c r="D192" s="9">
        <f t="shared" si="3"/>
        <v>5</v>
      </c>
      <c r="E192" s="9">
        <v>10</v>
      </c>
      <c r="F192" s="9">
        <v>15</v>
      </c>
      <c r="G192" s="9">
        <f>SUM(L210:L212)</f>
        <v>15</v>
      </c>
      <c r="H192" s="9">
        <f>COUNTA(K210:K212)</f>
        <v>3</v>
      </c>
      <c r="K192" s="15" t="s">
        <v>54</v>
      </c>
      <c r="L192" s="15">
        <v>1</v>
      </c>
    </row>
    <row r="193" spans="3:12" x14ac:dyDescent="0.3">
      <c r="C193" s="25" t="s">
        <v>74</v>
      </c>
      <c r="D193" s="9">
        <f t="shared" si="3"/>
        <v>4</v>
      </c>
      <c r="E193" s="9">
        <v>10</v>
      </c>
      <c r="F193" s="9">
        <v>15</v>
      </c>
      <c r="G193" s="9">
        <f>SUM(L210:L214)</f>
        <v>20</v>
      </c>
      <c r="H193" s="9">
        <f>COUNTA(K210:K214)</f>
        <v>5</v>
      </c>
      <c r="K193" s="15" t="s">
        <v>55</v>
      </c>
      <c r="L193" s="15">
        <v>1</v>
      </c>
    </row>
    <row r="194" spans="3:12" x14ac:dyDescent="0.3">
      <c r="C194" s="10">
        <v>44300</v>
      </c>
      <c r="D194" s="9">
        <f t="shared" si="3"/>
        <v>4</v>
      </c>
      <c r="E194" s="9">
        <v>10</v>
      </c>
      <c r="F194" s="9">
        <v>15</v>
      </c>
      <c r="G194" s="9">
        <f>SUM(L210:L214)</f>
        <v>20</v>
      </c>
      <c r="H194" s="9">
        <f>COUNTA(K210:K214)</f>
        <v>5</v>
      </c>
      <c r="K194" s="15" t="s">
        <v>56</v>
      </c>
      <c r="L194" s="15">
        <v>1</v>
      </c>
    </row>
    <row r="195" spans="3:12" x14ac:dyDescent="0.3">
      <c r="C195" s="10"/>
      <c r="D195" s="9"/>
      <c r="E195" s="9"/>
      <c r="F195" s="9"/>
      <c r="G195" s="9"/>
      <c r="H195" s="9"/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8" si="4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4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4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4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5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5" t="s">
        <v>74</v>
      </c>
      <c r="D257" s="9">
        <f t="shared" si="4"/>
        <v>1.523076923076923</v>
      </c>
      <c r="E257" s="9">
        <v>3</v>
      </c>
      <c r="F257" s="9">
        <v>6</v>
      </c>
      <c r="G257" s="9">
        <f>99</f>
        <v>99</v>
      </c>
      <c r="H257" s="9">
        <f>57+8</f>
        <v>65</v>
      </c>
      <c r="J257" s="11"/>
      <c r="K257" s="11"/>
    </row>
    <row r="258" spans="3:11" x14ac:dyDescent="0.3">
      <c r="C258" s="10">
        <v>44300</v>
      </c>
      <c r="D258" s="9">
        <f t="shared" si="4"/>
        <v>1.5074626865671641</v>
      </c>
      <c r="E258" s="9">
        <v>3</v>
      </c>
      <c r="F258" s="9">
        <v>6</v>
      </c>
      <c r="G258" s="9">
        <f>101</f>
        <v>101</v>
      </c>
      <c r="H258" s="9">
        <f>67</f>
        <v>67</v>
      </c>
      <c r="J258" s="11"/>
      <c r="K258" s="11"/>
    </row>
    <row r="259" spans="3:11" x14ac:dyDescent="0.3">
      <c r="C259" s="10"/>
      <c r="D259" s="9"/>
      <c r="E259" s="9"/>
      <c r="F259" s="9"/>
      <c r="G259" s="9"/>
      <c r="H259" s="9"/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5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5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5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5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5" t="s">
        <v>90</v>
      </c>
      <c r="D313" s="9">
        <f>G313/H313</f>
        <v>1.4098360655737705</v>
      </c>
      <c r="E313" s="9">
        <v>3</v>
      </c>
      <c r="F313" s="9">
        <v>6</v>
      </c>
      <c r="G313" s="9">
        <f>86</f>
        <v>86</v>
      </c>
      <c r="H313" s="9">
        <v>61</v>
      </c>
      <c r="J313" s="11"/>
      <c r="K313" s="11"/>
    </row>
    <row r="314" spans="3:11" x14ac:dyDescent="0.3">
      <c r="C314" s="25" t="s">
        <v>74</v>
      </c>
      <c r="D314" s="9">
        <f t="shared" ref="D314:D315" si="6">G314/H314</f>
        <v>1.5</v>
      </c>
      <c r="E314" s="9">
        <v>3</v>
      </c>
      <c r="F314" s="9">
        <v>6</v>
      </c>
      <c r="G314" s="9">
        <v>96</v>
      </c>
      <c r="H314" s="9">
        <v>64</v>
      </c>
      <c r="J314" s="11"/>
      <c r="K314" s="11"/>
    </row>
    <row r="315" spans="3:11" x14ac:dyDescent="0.3">
      <c r="C315" s="10">
        <v>44300</v>
      </c>
      <c r="D315" s="9">
        <f t="shared" si="6"/>
        <v>1.5</v>
      </c>
      <c r="E315" s="9">
        <v>3</v>
      </c>
      <c r="F315" s="9">
        <v>6</v>
      </c>
      <c r="G315" s="9">
        <v>96</v>
      </c>
      <c r="H315" s="9">
        <v>64</v>
      </c>
      <c r="J315" s="11"/>
      <c r="K315" s="11"/>
    </row>
    <row r="316" spans="3:11" x14ac:dyDescent="0.3">
      <c r="C316" s="10"/>
      <c r="D316" s="9"/>
      <c r="E316" s="9"/>
      <c r="F316" s="9"/>
      <c r="G316" s="9"/>
      <c r="H316" s="9"/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5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5" t="s">
        <v>74</v>
      </c>
      <c r="D375" s="9">
        <v>2</v>
      </c>
      <c r="E375" s="9">
        <v>6</v>
      </c>
      <c r="F375" s="9">
        <v>8</v>
      </c>
    </row>
    <row r="376" spans="3:6" x14ac:dyDescent="0.3">
      <c r="C376" s="10">
        <v>44300</v>
      </c>
      <c r="D376" s="9">
        <v>2</v>
      </c>
      <c r="E376" s="9">
        <v>6</v>
      </c>
      <c r="F376" s="9">
        <v>8</v>
      </c>
    </row>
    <row r="377" spans="3:6" x14ac:dyDescent="0.3">
      <c r="C377" s="10"/>
      <c r="D377" s="9"/>
      <c r="E377" s="9"/>
      <c r="F377" s="9"/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72" si="7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7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7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7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5" t="s">
        <v>90</v>
      </c>
      <c r="D470" s="6">
        <f t="shared" si="7"/>
        <v>1.6207455429497569E-2</v>
      </c>
      <c r="E470" s="6">
        <v>0.2</v>
      </c>
      <c r="F470" s="6">
        <v>0.1</v>
      </c>
      <c r="G470" s="9">
        <v>20</v>
      </c>
      <c r="H470" s="9">
        <v>1234</v>
      </c>
    </row>
    <row r="471" spans="3:8" x14ac:dyDescent="0.3">
      <c r="C471" s="25" t="s">
        <v>74</v>
      </c>
      <c r="D471" s="6">
        <f t="shared" si="7"/>
        <v>9.9675850891410053E-2</v>
      </c>
      <c r="E471" s="6">
        <v>0.2</v>
      </c>
      <c r="F471" s="6">
        <v>0.1</v>
      </c>
      <c r="G471" s="9">
        <v>123</v>
      </c>
      <c r="H471" s="9">
        <v>1234</v>
      </c>
    </row>
    <row r="472" spans="3:8" x14ac:dyDescent="0.3">
      <c r="C472" s="10">
        <v>44300</v>
      </c>
      <c r="D472" s="6">
        <f t="shared" si="7"/>
        <v>0.13371150729335493</v>
      </c>
      <c r="E472" s="6">
        <v>0.2</v>
      </c>
      <c r="F472" s="6">
        <v>0.1</v>
      </c>
      <c r="G472" s="9">
        <v>165</v>
      </c>
      <c r="H472" s="9">
        <v>1234</v>
      </c>
    </row>
    <row r="473" spans="3:8" x14ac:dyDescent="0.3">
      <c r="C473" s="10"/>
      <c r="D473" s="9"/>
      <c r="E473" s="9"/>
      <c r="F473" s="9"/>
      <c r="G473" s="9"/>
      <c r="H473" s="9"/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4" si="8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8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8"/>
        <v>0.1</v>
      </c>
      <c r="E520" s="6">
        <v>0.2</v>
      </c>
      <c r="F520" s="6">
        <v>0.1</v>
      </c>
      <c r="G520" s="9">
        <v>35</v>
      </c>
      <c r="H520" s="9">
        <v>350</v>
      </c>
    </row>
    <row r="521" spans="3:8" x14ac:dyDescent="0.3">
      <c r="C521" s="16" t="s">
        <v>89</v>
      </c>
      <c r="D521" s="6">
        <f t="shared" si="8"/>
        <v>9.9664053751399778E-2</v>
      </c>
      <c r="E521" s="6">
        <v>0.2</v>
      </c>
      <c r="F521" s="6">
        <v>0.1</v>
      </c>
      <c r="G521" s="9">
        <v>89</v>
      </c>
      <c r="H521" s="9">
        <v>893</v>
      </c>
    </row>
    <row r="522" spans="3:8" x14ac:dyDescent="0.3">
      <c r="C522" s="25" t="s">
        <v>90</v>
      </c>
      <c r="D522" s="6">
        <f t="shared" si="8"/>
        <v>6.7322239031770051E-2</v>
      </c>
      <c r="E522" s="6">
        <v>0.2</v>
      </c>
      <c r="F522" s="6">
        <v>0.1</v>
      </c>
      <c r="G522" s="9">
        <v>89</v>
      </c>
      <c r="H522" s="9">
        <v>1322</v>
      </c>
    </row>
    <row r="523" spans="3:8" x14ac:dyDescent="0.3">
      <c r="C523" s="25" t="s">
        <v>74</v>
      </c>
      <c r="D523" s="6">
        <f t="shared" si="8"/>
        <v>0.10337972166998012</v>
      </c>
      <c r="E523" s="6">
        <v>0.2</v>
      </c>
      <c r="F523" s="6">
        <v>0.1</v>
      </c>
      <c r="G523" s="9">
        <v>156</v>
      </c>
      <c r="H523" s="9">
        <v>1509</v>
      </c>
    </row>
    <row r="524" spans="3:8" x14ac:dyDescent="0.3">
      <c r="C524" s="10">
        <v>44300</v>
      </c>
      <c r="D524" s="6">
        <f t="shared" si="8"/>
        <v>0.11530815109343936</v>
      </c>
      <c r="E524" s="6">
        <v>0.2</v>
      </c>
      <c r="F524" s="6">
        <v>0.1</v>
      </c>
      <c r="G524" s="9">
        <v>174</v>
      </c>
      <c r="H524" s="9">
        <v>1509</v>
      </c>
    </row>
    <row r="525" spans="3:8" x14ac:dyDescent="0.3">
      <c r="C525" s="10"/>
      <c r="D525" s="9"/>
      <c r="E525" s="9"/>
      <c r="F525" s="9"/>
      <c r="G525" s="9"/>
      <c r="H525" s="9"/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2021-04-17T15:27:20Z</dcterms:modified>
</cp:coreProperties>
</file>