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28eb3ad2486360/Desktop/"/>
    </mc:Choice>
  </mc:AlternateContent>
  <xr:revisionPtr revIDLastSave="0" documentId="8_{2F95C596-1E14-418A-BA40-94701192926D}" xr6:coauthVersionLast="47" xr6:coauthVersionMax="47" xr10:uidLastSave="{00000000-0000-0000-0000-000000000000}"/>
  <bookViews>
    <workbookView xWindow="28680" yWindow="-120" windowWidth="29040" windowHeight="15840" xr2:uid="{EBEA349A-4E46-40D0-ACFB-F48A62C7EA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173" i="1"/>
  <c r="Q173" i="1" s="1"/>
  <c r="J174" i="1"/>
  <c r="Q174" i="1" s="1"/>
  <c r="J175" i="1"/>
  <c r="Q175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4" i="1"/>
  <c r="Q194" i="1" s="1"/>
  <c r="J195" i="1"/>
  <c r="Q195" i="1" s="1"/>
  <c r="J196" i="1"/>
  <c r="Q196" i="1" s="1"/>
  <c r="J197" i="1"/>
  <c r="Q197" i="1" s="1"/>
  <c r="J198" i="1"/>
  <c r="Q198" i="1" s="1"/>
  <c r="J199" i="1"/>
  <c r="Q199" i="1" s="1"/>
  <c r="J200" i="1"/>
  <c r="Q200" i="1" s="1"/>
  <c r="J201" i="1"/>
  <c r="Q201" i="1" s="1"/>
  <c r="J2" i="1"/>
  <c r="Q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</calcChain>
</file>

<file path=xl/sharedStrings.xml><?xml version="1.0" encoding="utf-8"?>
<sst xmlns="http://schemas.openxmlformats.org/spreadsheetml/2006/main" count="1226" uniqueCount="816">
  <si>
    <t>Name</t>
  </si>
  <si>
    <t>Lastname</t>
  </si>
  <si>
    <t>Street</t>
  </si>
  <si>
    <t>HouseNumber</t>
  </si>
  <si>
    <t>PostalCode</t>
  </si>
  <si>
    <t>City</t>
  </si>
  <si>
    <t>Country</t>
  </si>
  <si>
    <t>HPOrderNumber</t>
  </si>
  <si>
    <t>CustomerOrderDate</t>
  </si>
  <si>
    <t>CustomerNumber</t>
  </si>
  <si>
    <t>HPUSTID</t>
  </si>
  <si>
    <t>n</t>
  </si>
  <si>
    <t>PNr</t>
  </si>
  <si>
    <t>Product</t>
  </si>
  <si>
    <t>LSNr</t>
  </si>
  <si>
    <t>PackID</t>
  </si>
  <si>
    <t>SerialNr</t>
  </si>
  <si>
    <t>x</t>
  </si>
  <si>
    <t>s00</t>
  </si>
  <si>
    <t>a</t>
  </si>
  <si>
    <t>s0</t>
  </si>
  <si>
    <t>s1</t>
  </si>
  <si>
    <t>total</t>
  </si>
  <si>
    <t>InvoiceNumber</t>
  </si>
  <si>
    <t>Apple MacBook Air Ret. 13" (2020)</t>
  </si>
  <si>
    <t>HP Chromebook 11A G6 AMD A4-9120C 11,6" 4GB 32GB Flash 1366x768 Chrome OS Orange</t>
  </si>
  <si>
    <t>ASUS 15.6" FULL-HD Laptop AMD 2,50 GHz - 8GB RAM - 512GB SSD - Win11</t>
  </si>
  <si>
    <t>Apple MacBook Air 13,3" 2020 M1/8/256GB SSD 7C GPU Space Grau MGN63D/A</t>
  </si>
  <si>
    <t>Apple MacBook Air 13,3" 2020 M1/16/512GB SSD 8C GPU Space Grau BTO</t>
  </si>
  <si>
    <t>Apple MacBook Air Retina 13" (2020)</t>
  </si>
  <si>
    <t xml:space="preserve">Neues AngebotNotebook Laptop HP 17-cn0622ng schwarz 256 GB SSD 17,3 Zoll HD+ Windows 10 Home </t>
  </si>
  <si>
    <t>MEDION E13203 Notebook Laptop 33,7cm/13,3" Full HD Intel N5030 128GB SSD 4GB RAM</t>
  </si>
  <si>
    <t>Apple MacBook Air 13,3" 2020 M1/8/256GB SSD 7C GPU Silber MGN93D/A</t>
  </si>
  <si>
    <t>Samsung NP345X Galaxy Book Go LTE 14'' 4GB 128GB Schul- &amp; Business Notebook PC</t>
  </si>
  <si>
    <t>HP Notebook 15,6 Zoll AMD Ryzen 5 5500U @4GHz 8GB DDR4 512GB m2 SSD FullHD Win10</t>
  </si>
  <si>
    <t>HP 17-cp0617ng schwarz Notebook 17,3 Zoll 8GB RAM 1TB SSD Windows 10</t>
  </si>
  <si>
    <t>Apple MacBook Air M1 2020 13,3" 8GB RAM 256GB SSD MGN63D/A, NEU Sonstige</t>
  </si>
  <si>
    <t>Neues AngebotTechbite Arc Slim 13.3 Full HD Notebook mit Touchscreen</t>
  </si>
  <si>
    <t>HP Envy X360 15-eu0556ng 15,6Zoll Convertible Notebook Tablet 512GB 16GB Ram NEU</t>
  </si>
  <si>
    <t>Lenovo ThinkPad X380 Yoga I7-8550U 512GB NVMe SSD 16GB RAM Windows 11 Pro</t>
  </si>
  <si>
    <t>BESTSELLER  DELL LAPTOP LATITUDE NOTEBOOK  14,1 2,6GHz 320GB 4GB WIFI BT WIN10</t>
  </si>
  <si>
    <t xml:space="preserve">LENOVO ThinkPad X260 Intel Core i7 6. Gen 2,60GHz 8GB 256GB SSD 12,5 Zoll FHD </t>
  </si>
  <si>
    <t>Notebook Lenovo IdeaPad 3 14ADA05, AMD 3020e, 4GB RAM, 128GB SSD, Windows 10 S</t>
  </si>
  <si>
    <t>HP Laptop 15.6 - Intel 2,40 GHz - 8GB - 480GB SSD - USB 3.0 - HDMI - Win10 Prof</t>
  </si>
  <si>
    <t>Notebook HP 255 G8 15.6", AMD Ryzen 5 5500U, 8GB, 512GB SSD, mit Windows 11 Upd.</t>
  </si>
  <si>
    <t>Neues AngebotSamsung Galaxy Book Pro 360 5G 13,3 Zoll i7 16GB 512GB SSD Win11 Mystic Silver</t>
  </si>
  <si>
    <t>Acer Chromebook 315 (CB315-3H-C9GC) 15,6" Full HD , Intel Celeron N4020, 4GB</t>
  </si>
  <si>
    <t>Acer Chromebook 314 CB314-1H 14 Zoll Chromebook Notebook Laptop 4GB 64GB QWERTZ</t>
  </si>
  <si>
    <t>Lenovo IdeaPad Duet 10,1" 64GB Table Notebook Chromebook Laptop 4GB QWERTZ</t>
  </si>
  <si>
    <t>Notebook HP 255 G8 15.6", AMD Ryzen 5 5500U, 8GB RAM, 512GB SSD, ohne Windows</t>
  </si>
  <si>
    <t>15.6" Difinity Notebook Intel Quadcore 4x2.20GHz 8GB DDR4 256GB SSD Windows 10</t>
  </si>
  <si>
    <t>Neues AngebotLenovo Chromebook C340 (15") wie neu - 128GB - Mit OVP und Rechnung 06/20</t>
  </si>
  <si>
    <t xml:space="preserve">ACER Chromebook C720 Intel Dualcore 4GB 16GB SSD USB 3.0 11,6 Zoll US-Tastatur </t>
  </si>
  <si>
    <t>Neues AngebotRazer Blade 15 Advanced Model 15.6 Zoll i7-10875H 2.3GHz 32GB RAM - Wie neu</t>
  </si>
  <si>
    <t>Apple MacBook Pro 13,3" 2020 M1/16/512 GB Space Grau BTO</t>
  </si>
  <si>
    <t>Apple MacBook Air 13" 1,6GHz i5 8GB RAM 128GB SSD MJVE2D Apple FachhÃ¤ndler</t>
  </si>
  <si>
    <t>HP 255 G7 (214F1ES) 39,6cm (15,6 Zoll) Full HD Notebook 1TB+8GB Win10 AMD Laptop</t>
  </si>
  <si>
    <t>HP EliteBook X360 1030 G2 Convertible 13" FHD i5-7300U 8GB DDR4 500GB SSD 4G/LTE</t>
  </si>
  <si>
    <t>Notebook Lenovo AMD DualCore 2,6GHz - 4GB RAM DDR4 - 256GB SSD Radeon HD Grafik</t>
  </si>
  <si>
    <t>Neues AngebotAcer Predator Helios 300 ph317-52</t>
  </si>
  <si>
    <t>Neues AngebotAcer Chromebook Spin 513 (neu, Garantie)</t>
  </si>
  <si>
    <t xml:space="preserve">ASUS VivoBook R521UA-EJ091T / 15,6" FHD / i3-7020U / 8GB / 512GB SSD / Win10 </t>
  </si>
  <si>
    <t>Lenovo ThinkPad X240 12,5" Notebook Intel i7 4600U 8GB RAM 256 GB SSD Win 10 PRO</t>
  </si>
  <si>
    <t>Acer Ultra Gaming Notebook 17.3 i7 10510U 4.9GHz 20GB 1TB SSD Geforce MX250 DDR5</t>
  </si>
  <si>
    <t>Lenovo IdeaPad 3 Chromebook 14IGL 82C1000RGE 14"FHD N4200 4GB/64GB eMMC ChromeOS</t>
  </si>
  <si>
    <t>HP 255 G7 15" Notebook + D2 ALLNET- &amp; SMS-FLAT + 15 GB LTE f. 29,99 EUR mtl</t>
  </si>
  <si>
    <t>HP ENVY X360 13-ay0655ng (Ryzen 7 4700U, 16 GB RAM, 1 TB SSD, AMD Radeon, Touch)</t>
  </si>
  <si>
    <t>Lenovo Yoga Slim 7 82A2005SGE - 14" FHD IPS, AMD Ryzen 5 4500U, 8GB RAM, 512GB</t>
  </si>
  <si>
    <t>HP 255 G8 Notebook 15,6 Zoll AMD Ryzen 5 5500U 8GB DDR4 512GB m.2 SSD Windows 11</t>
  </si>
  <si>
    <t>Acer TravelMate 4070 Nr.55 als Ersatzteil/Defekt</t>
  </si>
  <si>
    <t>toshiba PSAA8E als Ersatzteil/Defekt Nr. 13</t>
  </si>
  <si>
    <t>Toshiba PS605E- 00004- GR Nr.20 als Ersatzteil/Defekt</t>
  </si>
  <si>
    <t>Hyrican 8050 als Ersatzteil/Defekt Nr. 3</t>
  </si>
  <si>
    <t>Notebook HP AMD Ryzen5 5500 6-Kern 4GHz 16GB 1TB SSD AMD Radeon Windows 11 Pro</t>
  </si>
  <si>
    <t>ASUS L8400 als Ersatzteil/Defekt Nr. 45</t>
  </si>
  <si>
    <t>Neues AngebotHP EliteBook 850 G7 Laptop 15.6" Core i5-10310U Touch 475GB 16GB Garantie bis 23</t>
  </si>
  <si>
    <t>HP Chromebook x360 14a-ca0005ng 14" FHD IPS Touch, Intel N4020, 4GB RAM, 64GB</t>
  </si>
  <si>
    <t>Neues AngebotNOTEBOOK LENOVO THINKPAD X1 CARBON G5 i5-7200U 8GB 256GB SSD 14" FHD WIN 10 HOME</t>
  </si>
  <si>
    <t>Neues AngebotNOTEBOOK FUJITSU LIFEBOOK U757 CORE i5-7200U 8GB 256GB SSD WLAN 4G WIN 10 PRO</t>
  </si>
  <si>
    <t>Lenovo V15 Notebook 15,6" AMD 3020E @2,6GHz 4-16GB DDR4 256GB-2TB SSD HD Win 10</t>
  </si>
  <si>
    <t>Notebook HP AMD Ryzen 5 5500 6-Kern 4GHz 32GB 1TB SSD AMD Radeon Windows 10 Pro</t>
  </si>
  <si>
    <t>MEDION Akoya E15303 15,6" Full-HD, AMD Ryzen 5-4500U, 16GB DDR4 RAM, 512GB M.2</t>
  </si>
  <si>
    <t>hp T18N040.00 als Ersatzteil/Defekt Nr. 16</t>
  </si>
  <si>
    <t>DELL PP13S als Ersatzteil/Defekt Nr. 51</t>
  </si>
  <si>
    <t>DELL PP05XA als Ersatzteil/Defekt Nr. 34</t>
  </si>
  <si>
    <t>HP omnibook XE3 als Ersatzteil/Defekt Nr. 48</t>
  </si>
  <si>
    <t>HP 255 G7 214L9ES 15,6" FHD, AMD Athlon 3050U Dual-Core, 8GB RAM, 256GB SSD,</t>
  </si>
  <si>
    <t>xeron B750 Nr.123 als Ersatzteil/Defekt</t>
  </si>
  <si>
    <t>HP G7 15,6" Notebook AMD 8GB 256GB SSD Full HD DVD-RW Win10 Pro Offcie W-Lan</t>
  </si>
  <si>
    <t>Neues AngebotHP 17-CN0365NG Notebook, 17,3 Zoll, i7, 8GB RAM, 512GB SSD, Intel Iris Xe Grafik</t>
  </si>
  <si>
    <t>Apple MacBook Air (M1, 2020) MGN93D/A Silber Apple M1 Chip mit 8-Core CPU, 8GB</t>
  </si>
  <si>
    <t>Neues AngebotAcer Aspire ES1-512  gebraucht 15,5 Zoll 256GB SSD 8GB Ram</t>
  </si>
  <si>
    <t>Lenovo IdeaPad 1 81VU00A4GE - 14" FHD IPS, Intel Celeron N4020, 4GB RAM, 128GB</t>
  </si>
  <si>
    <t>HP 14 Zoll Notebook 14s-fq0206ng 4GB RAM 64GB eMMC AMD Athlon USB-C weiÃŸ B-WARE</t>
  </si>
  <si>
    <t>Lenovo V15 G2 ITL Intel i5-1135G7 @4,2GHz 8-24GB DDR4 512GB-2TB SSD Win10 Laptop</t>
  </si>
  <si>
    <t>Neues AngebotSAMSUNG Galaxy Book Go LTE Notebook 13,97" 700Series 4GB 128GB NEU&amp;OVP</t>
  </si>
  <si>
    <t>Acer Nitro 5 (AN515-55-55DJ) 15,6" Full HD IPS, Intel i5-10300H , 8GB RAM,</t>
  </si>
  <si>
    <t>Fujitsu Siemens MA2216 als Ersatzteil/Defekt Nr. 49</t>
  </si>
  <si>
    <t>Lenovo ThinkPad X395 Touch Notebook Ryzen 7 3700U 16GB RAM 512GB SSD 13,3 Zoll</t>
  </si>
  <si>
    <t>Neues Angebot*TOP ZUSTAND* HP EliteBook 840 G5 i7-8550U 16GB NEUE 1TB SSD WIN10 WEBCAM FHD</t>
  </si>
  <si>
    <t>Lenovo IdeaPad 5 82FE005NGE - 14" FHD IPS, Intel i5-1135G7, 8GB RAM, 512GB</t>
  </si>
  <si>
    <t>Neues AngebotASUS FX706HC-HX007T Gamingbook, 17 Zoll, i5, 16GB RAM, 512GB SSD,GF RTX 3050</t>
  </si>
  <si>
    <t>Acer Swift 1 (SF114-34-P6U1) - 14" Full-HD IPS, Pentium N6000, 4GB RAM, 128GB</t>
  </si>
  <si>
    <t>LAPTOP 17 ZOLL ASUS F712 - INTEL CORE i7 - BIS 32GB RAM SSD + HDD - WINDOWS 11</t>
  </si>
  <si>
    <t>ASUS Gaming Ryzen 7 5800H 8-Kern 4,4GHz RTX 3060 64GB RAM 1TB SSD WINDOWS 10</t>
  </si>
  <si>
    <t>HP 255 G8 45R24ES 15,6" FHD, Ryzen 7 5700U, 16GB RAM, 512GB SSD, Windows 10</t>
  </si>
  <si>
    <t>MICROSOFT 13,5 Zoll Notebook Surface Laptop 4 256GB SSD Ryzen 5 platin B-Ware</t>
  </si>
  <si>
    <t>Notebook ASUS F515MA-BQ549 15.6", Celeron N4020, 4GB DDR4, 256GB, Win 10 Home</t>
  </si>
  <si>
    <t>Notebook HP 15.6" Pavilion Gaming, Ryzen 5 4600H, 8GB, 512GB, GTX1650, Win 10</t>
  </si>
  <si>
    <t>Panasonic Toughbook CF-C2 MK1 12,5" HD Touch Intel Core i5 8GB RAM 256GB SSD #</t>
  </si>
  <si>
    <t>HP 17-cn0622ng Jet Black Notebook 17,3" 8GB RAM 256GB SSD W10</t>
  </si>
  <si>
    <t>MSI Katana GF76 0017L2-260 17,3" Full HD Gaming Notebook RTX 3050 Ti Intel SSD</t>
  </si>
  <si>
    <t>Neues AngebotNOTEBOOK 17 ZOLL LENOVO V17-G2 - INTEL DUAL CORE - SSD + HDD - WINDOWS 11 PRO</t>
  </si>
  <si>
    <t>Lenovo V15 Notebook 15,6" Intel N4020 @2,8GHz 8GB DDR4 256GB-2TB SSD FHD Win10</t>
  </si>
  <si>
    <t>NOTEBOOK 17 ZOLL FULL HD HP 17-CN - CORE i5 - BIS 32GB RAM 2TB SSD - WINDOWS 11</t>
  </si>
  <si>
    <t>Neues AngebotASUS R754JA-AU305T Notebook, 17,3 Zoll, i7, 8GB RAM, 512GB SSD, IntelÂ® UHD</t>
  </si>
  <si>
    <t>Samsung Galaxy Book Mystic Silver - 15.6" (39,62cm) FHD, Intel Core i5-1135G7,</t>
  </si>
  <si>
    <t>Notebook ASUS S732EA-BX097 17.3", Intel i3-1115G4, 8GB , 256GB M.2, Win10 Home</t>
  </si>
  <si>
    <t>Notebook Lenovo ThinkPad X61 12,1Zoll Core2duo 2GHz 2Gb RAM 250Gb HDD Docking</t>
  </si>
  <si>
    <t>Notebook Lenovo 14", Core i3-1005G1, 8GB RAM, 256GB SSD, Windows 10 Home</t>
  </si>
  <si>
    <t>Roadinger Laptop Flight Case MB-15 Notebook Koffer 15 Zoll Silber Aluminium Alu</t>
  </si>
  <si>
    <t>Microsoft Surface Laptop 4 15" 512GB mit AMD Ryzen 7 &amp; 16GB RAM - schwarz</t>
  </si>
  <si>
    <t>Fujitsu LIFEBOOK A3510 FHD i3-1005G1 8GB 256GB NVMe/Win10 Pro/MS Office -o. DVD</t>
  </si>
  <si>
    <t>HP 250 G8 45R45ES 15,6" FHD, Intel Celeron N4020, 8GB RAM, 256GB SSD, Windows 10</t>
  </si>
  <si>
    <t>Lenovo ThinkBook 15 G2 ARE 20VG / Ryz. 5 4500U / 8GB / 256GB SSD / 15" / Win10P</t>
  </si>
  <si>
    <t>HP 17-cp0155ng 17,3" FHD IPS, Ryzen 5 5500U, 16GB RAM, 512GB SSD, Windows 11</t>
  </si>
  <si>
    <t xml:space="preserve">Neues AngebotLenovo ThinkPad E490 14" / 512GB+1024GB SSD / Intel i5-8265U / 16GB / Garantie! </t>
  </si>
  <si>
    <t>Neues AngebotHP ZBook Fury 17 G7 Core i7-10850H 2.7GHz 17.3" FHD 64GB RAM NVIDIA RTX 5000</t>
  </si>
  <si>
    <t>Notebook Acer Spin 3 SP314-21-R408 14 Zoll NEU &amp; OVP</t>
  </si>
  <si>
    <t>ACER Swift 3 SF314-59-57AZ 14" Full-HD i5-1135G7 SoC 16GB 512GB SSD Win 10 Home</t>
  </si>
  <si>
    <t>ASUS S513 AMD Ryzen5 4500 6Kern 4,0GHz 16GB RAM Radeon 512GB SSD + 1TB HDD WIN10</t>
  </si>
  <si>
    <t>ASUS F515 Intel DualCore 2,8GHz 4GB RAM Intel UHD 256GB SSD Windows 10 Pro</t>
  </si>
  <si>
    <t>Lenovo Intel Dual Core 2,8 GHz 4GB RAM 512GB SSD Intel HD Grafik Windows 10 Pro</t>
  </si>
  <si>
    <t>Lenovo Thinkpad Yoga 370 13,3" TOUCHSCREEN i5-7300U 2,6GHz 8GB 256GB SSD Pen</t>
  </si>
  <si>
    <t>Notebook Lenovo IdeaPad 3i 15IIL05 NEU</t>
  </si>
  <si>
    <t>Lenovo Intel Dual Core 2,8 GHz 4GB RAM 1TB HDD Intel HD Grafik Windows 11 Pro</t>
  </si>
  <si>
    <t>Notebook Lenovo IdeaPad 3 14ADA05, AMD 3020e, 8GB RAM, 128GB SSD, Windows 10 S</t>
  </si>
  <si>
    <t>Neues AngebotNOTEBOOK FUJITSU LIFEBOOK E556 INTEL CORE i5-6300U 2x 2.4GHz 8GB RAM 256GB SSD</t>
  </si>
  <si>
    <t>Acer Spin 3 (SP314-21-R94X) 2-in-1 Convertible 14" Full-HD Touch, AMD Athlon</t>
  </si>
  <si>
    <t>HP Laptop Dual-Core silber ~ bis 1TB SSD bis 16GB RAM WLAN HDMI Webcam Windows10</t>
  </si>
  <si>
    <t>NOTEBOOK 17 ZOLL DELL INSPIRON 7706 - CORE i7 - BIS 64GB RAM 4TB SSD - W10 PRO</t>
  </si>
  <si>
    <t>LAPTOP 17 ZOLL LENOVO V17 - CORE i5 - BIS 32GB RAM 2TB SSD - WINDOWS 11 PRO</t>
  </si>
  <si>
    <t>IdeaPad 3 15ADA05 Windows 10 Home Platin</t>
  </si>
  <si>
    <t xml:space="preserve">Neues AngebotMEDION Akoya Laptop Notebook Education Schule Lernen Intel HD Grafik 4GB Ram </t>
  </si>
  <si>
    <t>ASUS ZenBook Pro Duo 15 OLED (UX582LR-H2046T) 15,6" Touch Ultra HD Notebook SSD</t>
  </si>
  <si>
    <t>ASUS F515 Intel DualCore 2,8GHz 8GB RAM Intel UHD 256GB SSD + 1TB HDD Windows 10</t>
  </si>
  <si>
    <t>Notebook Lenovo V17 Intel Dual 3,5GHz 16GB RAM 17,3 1TB IntelHD Windows 10</t>
  </si>
  <si>
    <t xml:space="preserve">Neues AngebotDie Siedler 2 Gold Win 95 Laptop Toshiba Satellite Pro 4340 4300 Retro Gaming   </t>
  </si>
  <si>
    <t>Lenovo IdeaPad 5 Pro 82L7004JGE - 14" 2.8K IPS 90Hz, Ryzen 7 5800U, 16GB RAM,</t>
  </si>
  <si>
    <t>HP EliteBook 8470p, Intel Core i7-3540M 3,0GHz, 1x 8GB DDR3, FireWire UMTS +NT</t>
  </si>
  <si>
    <t>Microsoft Surface Pro 3  Intel Core i7 4650 8GB RAM 256GB SSD Tastatur Win10Pro</t>
  </si>
  <si>
    <t>HUAWEI MateBook D 16 Space Gray 40,89cm (16,1") IPS, AMD Ryzen 5, 16GB RAM,</t>
  </si>
  <si>
    <t>Neues AngebotLenovo V15 ADA Iron Grey Notebook Laptop 15 Zoll</t>
  </si>
  <si>
    <t>HP Pavilion 15-ec1234ng 15,6" FHD 144Hz Ryzen 5 4600H GTX 1650 16GB RAM 512GB</t>
  </si>
  <si>
    <t>NOTEBOOK 17 ZOLL LENOVO V17 - CORE i5 - BIS 32GB RAM 2TB SSD - WINDOWS 10 PRO</t>
  </si>
  <si>
    <t>Dell Latitude 7200 2-in-1 LTE i5-8365U Quad-Core 8GB 256GB NVMe 12,3" DE SET</t>
  </si>
  <si>
    <t>Lenovo ThinkPad X395 X280 Notebook Ryzen 7 3700U 16GB SSD Windows Fingerprint</t>
  </si>
  <si>
    <t>ACER Aspire 5 15,6" Full-HD Ryzen 3 5300U 8GB 256GB SSD Win 10 Home Silber HDMI</t>
  </si>
  <si>
    <t>Apple MacBook Pro 13" MYD92D/A Spacegrau - 13" Retina IPS Display, Apple M1</t>
  </si>
  <si>
    <t>Ultrabook Lenovo ThinkPad T470s Core i7-6600U 8GB 256GB SSD 14" 1920x1080 IPS</t>
  </si>
  <si>
    <t>Medion Erazer Defender E10 (30033652) 17,3" Full HD Gaming Notebook GTX 1650</t>
  </si>
  <si>
    <t>HP 250 G8 34N34ES 15,6" Full HD, Intel i5-1035G1, 8GB RAM, 512GB SSD, FreeDOS</t>
  </si>
  <si>
    <t>Lenovo Yoga Slim 7 82A200ALGE - 14" FHD IPS, AMD Ryzen 5 4500U, 16GB RAM, 512GB</t>
  </si>
  <si>
    <t>Apple MacBook Air (M1, 2020) MGND3D/A Gold Apple M1 Chip mit 7-Core CPU, 8GB</t>
  </si>
  <si>
    <t>Lenovo Thinkpad W530 8GB 15,6" K1000M   #77</t>
  </si>
  <si>
    <t>Lenovo AMD 3020 Dual Core 2,6 GHz 4GB RAM 256GB SSD Radeon HD Windows 10 Home</t>
  </si>
  <si>
    <t>MSI GE70 Gaming | 17,3" FHD | i5 bis 4x3,2 GB | SSD+HDD | 8 GB RAM | Win 10Pro</t>
  </si>
  <si>
    <t>ASUS F515 Intel DualCore 2,8GHz 8GB RAM Intel UHD 256GB SSD Windows 10 Pro</t>
  </si>
  <si>
    <t>Lenovo V15-IGL Intel Dual Core 2,8 GHz 4GB RAM 1TB HDD 15,6 Zoll Intel HD Grafik</t>
  </si>
  <si>
    <t>HP 250 G8 34N37ES 15,6" Full HD, Intel i5-1035G1, 16GB RAM, 512GB SSD, Windows</t>
  </si>
  <si>
    <t>Apple MacBook Pro Retina 15,4â€œ TOUCHBAR i7 2,8 Ghz 512 GB SSD 16 GB Ram SILBER</t>
  </si>
  <si>
    <t>Neues AngebotASUS TUF Gaming F15 FX506HCB-HN182W - 15,6" FHD IPS 144Hz, Intel i5-11, 16 GB</t>
  </si>
  <si>
    <t>Lenovo IdeaPad 3 17" AMD 3050U 4GB/256GB Win10Home grau Notebook HDMI USB Webcam</t>
  </si>
  <si>
    <t>HP 17-cn0135ng Natural Silver Notebook 17,3" i3 8GB RAM 256GB SSD FHD W10</t>
  </si>
  <si>
    <t>LENOVO IdeaPad 3 Chromebook 14IGL05 14 Zoll 64GB eMMC Celeron N 4GB RAM B-WARE</t>
  </si>
  <si>
    <t>Acer Nitro AN517 Intel Core i7-11800 17,3 16GB RAM 512GB SSD RTX 3060 Windows 10</t>
  </si>
  <si>
    <t>Neues AngebotNOTEBOOK LENOVO THINKPAD T570 CORE i5-7300U 2x 2.6GHz 8GB RAM 256GB SSD WLAN</t>
  </si>
  <si>
    <t>HP 15s-fq2155ng Natural Silver Notebook 15,6" i5 16GB RAM 512GB SSD FHD W10</t>
  </si>
  <si>
    <t>Lenovo Intel Dual Core 2,8 GHz 4GB RAM 256GB SSD Intel HD Grafik Windows 10 Pro</t>
  </si>
  <si>
    <t>Lenovo ThinkPad T14s G1 | 14"| AMD Ryzen 7 PRO 4750U | 16GB RAM | 512GB SSD</t>
  </si>
  <si>
    <t>Notebook HP AMD Ryzen5 5500 6-Kern 4GHz 16GB 512GB SSD AMD Radeon Windows 10 Pro</t>
  </si>
  <si>
    <t>Convertible Panasonic Toughbook CF-C2 MK2 12,5" Touchdisplay Core i5 8GB RAM 256</t>
  </si>
  <si>
    <t>Notebook HP AMD Ryzen3 Quad 3,8GHz 17,3 16GB RAM 512GB SSD AMD Radeon Windows 10</t>
  </si>
  <si>
    <t>Notebook ASUS F515MA-BQ549 15.6", Celeron N4020, 8GB DDR4, 256GB, Win 10 Home</t>
  </si>
  <si>
    <t>HP ENVY x360 15-es0154ng 15,6" FHD IPS Touch, Intel i5-1135G7, 8GB RAM, 512GB</t>
  </si>
  <si>
    <t>Acer Chromebook Spin 513 (CP513-1H-S72Y) 13,3" IPS Touch, Snapdragon 7180c</t>
  </si>
  <si>
    <t>Neues AngebotLenovo ThinkPad T430 Core i7-3520M 2,6GHz 8GB 128GB SSD 1600x900 nVidia Cam</t>
  </si>
  <si>
    <t>Neues AngebotDell Latitude 12 7212 WiFi Rugged Tablet i5-7300U 8GB 256GB SSD Win10 11,3" A</t>
  </si>
  <si>
    <t>Lenovo IdeaPad Duet 3 10IGL5 2in1 Convertible Notebook Tablet 26,16cm 10,3" IPS</t>
  </si>
  <si>
    <t>Asus Notebook D515DA AMD Ryzen5 3500U Quadcore 15,6" FullHD 8GB RAM 256GB SSD</t>
  </si>
  <si>
    <t>Notebook HP AMD Ryzen 5 5500 6-Kern 4GHz 16GB 1TB SSD AMD Radeon Windows 10 Pro</t>
  </si>
  <si>
    <t>HP 250 G7 Dark Ash Notebook 15,6" i5 16GB RAM 512GB SSD FHD W10</t>
  </si>
  <si>
    <t>Lenovo X260 12,5" LED HD IPS Notebook IntelÂ® i7 6500U 16GB RAM 256GB SSD Win 10</t>
  </si>
  <si>
    <t>Panasonic ToughBook CF-52 i5 15,4" 8 GB RAM 256 GB SSD Windows 7 RS232 MK3</t>
  </si>
  <si>
    <t>Schenker XMG Neo 15 2021 Ryzen 7 5800H RTX 3070 140W TGP 512GB Notebook</t>
  </si>
  <si>
    <t>HP Chromebook x360 14a-ca0140ng 14" FHD IPS Touch, Intel N5030, 4GB RAM, 128GB</t>
  </si>
  <si>
    <t>HP 14s-fq1155ng 14" FHD IPS, Ryzen 5 5500U, 8GB RAM, 512GB SSD, Windows 10</t>
  </si>
  <si>
    <t>Notebook HP AMD Ryzen 3 Quad 3,8GHz 17,3 16GB RAM 1TB SSD AMD Radeon Windows 10</t>
  </si>
  <si>
    <t>HP Chromebook 14a-na0220ng 14 Zoll 64 GB eMMC Intel Celeron 4 GB RAM B-WARE</t>
  </si>
  <si>
    <t>HP 255 G8 45R25ES 15,6" FHD IPS, AMD Ryzen 5 5500U, 16GB RAM, 512GB SSD,</t>
  </si>
  <si>
    <t>ASUS Gaming Ryzen 7 5800H 8-Kern 4,4GHz RTX 3060 32GB RAM 1TB SSD WINDOWS 10</t>
  </si>
  <si>
    <t>HP 17-cn0646ng Notebook 17,3 Zoll (i3-1115G4, 8 GB RAM, 512 GB SSD)</t>
  </si>
  <si>
    <t>NOTEBOOK 15 ZOLL FULL HD ASUS D513i - RYZEN 7 8-CORE - WINDOWS 11 PRO - OFFICE</t>
  </si>
  <si>
    <t>Notebook HP Intel i7 QuadCore 3,9GHz 16GB 1TB SSD Intel Iris HD Windows 10 Pro</t>
  </si>
  <si>
    <t>Notebook 14" Lenovo ThinkPad T470s Core i5-7200U / 7300U 8GB 256GB SSD FHD IPS</t>
  </si>
  <si>
    <t>HP 250 G8 34N41ES 15,6" Full HD, Intel i5-1035G1, 16GB RAM, 512GB SSD, GeForce</t>
  </si>
  <si>
    <t>Neues AngebotASUS Vivobook E410 14" Intel N4500 4GB 128GB Win10Home S blau Laptop Full HD</t>
  </si>
  <si>
    <t>NOTEBOOK HP ELITEBOOK 840 G1 INTEL CORE i7-4600U 2x 2.1GHz 4GB RAM 500GB HDD</t>
  </si>
  <si>
    <t>MSI Katana GF76 11UE-058 Notebook 17.3 Zoll 1TB SSD Full HD Intel Core i7 B-WARE</t>
  </si>
  <si>
    <t>Neues AngebotMICROSOFT Surface Laptop 4 13,5 Zoll Touchscreen Intel Core i7 512 GB SSD B-WARE</t>
  </si>
  <si>
    <t>WOW NOTEBOOK 15 ZOLL LENOVO V15-IIL - CORE i5 - 8GB RAM - 256GB SSD - WINDOWS 10</t>
  </si>
  <si>
    <t>NOTEBOOK  17 ZOLL ASUS K712 INTEL CORE i3 SSD WINDOWS 11 PRO OFFICE 2019 PRO</t>
  </si>
  <si>
    <t>Lenovo IdeaPad 3 82H700AJGE - 14" FHD IPS, Intel i5-1135G7, 8GB RAM, 256GB</t>
  </si>
  <si>
    <t>Deutschland</t>
  </si>
  <si>
    <t>Obermoser</t>
  </si>
  <si>
    <t>Saage</t>
  </si>
  <si>
    <t>Habedank</t>
  </si>
  <si>
    <t>Machemer</t>
  </si>
  <si>
    <t>Labude</t>
  </si>
  <si>
    <t>Oberdieck</t>
  </si>
  <si>
    <t>Abas</t>
  </si>
  <si>
    <t>Labsch</t>
  </si>
  <si>
    <t>Jackl</t>
  </si>
  <si>
    <t>Jachtmann</t>
  </si>
  <si>
    <t>Saager</t>
  </si>
  <si>
    <t>Oberbauer</t>
  </si>
  <si>
    <t>Macedo</t>
  </si>
  <si>
    <t>Haase</t>
  </si>
  <si>
    <t>Gaebel</t>
  </si>
  <si>
    <t>Bachor</t>
  </si>
  <si>
    <t>Idczak</t>
  </si>
  <si>
    <t>Haars</t>
  </si>
  <si>
    <t>Ebbighausen</t>
  </si>
  <si>
    <t>Caiazzo</t>
  </si>
  <si>
    <t>Ebenberger</t>
  </si>
  <si>
    <t>Oberdörster</t>
  </si>
  <si>
    <t>Kacan</t>
  </si>
  <si>
    <t>Haack</t>
  </si>
  <si>
    <t>Pacheco</t>
  </si>
  <si>
    <t>Macchia</t>
  </si>
  <si>
    <t>Pachl</t>
  </si>
  <si>
    <t>Oberhofer</t>
  </si>
  <si>
    <t>Abdallah</t>
  </si>
  <si>
    <t>Oberender</t>
  </si>
  <si>
    <t>Habbel</t>
  </si>
  <si>
    <t>Haacke</t>
  </si>
  <si>
    <t>Laborenz</t>
  </si>
  <si>
    <t>Däppen</t>
  </si>
  <si>
    <t>Dado</t>
  </si>
  <si>
    <t>Ebrahimi</t>
  </si>
  <si>
    <t>Idrizaj</t>
  </si>
  <si>
    <t>Labuske</t>
  </si>
  <si>
    <t>Icöz</t>
  </si>
  <si>
    <t>Daeuber</t>
  </si>
  <si>
    <t>Paas</t>
  </si>
  <si>
    <t>Kadel</t>
  </si>
  <si>
    <t>Quadbeck</t>
  </si>
  <si>
    <t>Packert</t>
  </si>
  <si>
    <t>Ibishi</t>
  </si>
  <si>
    <t>Bacic</t>
  </si>
  <si>
    <t>Aberer</t>
  </si>
  <si>
    <t>Labudda</t>
  </si>
  <si>
    <t>Ibric</t>
  </si>
  <si>
    <t>Haaf</t>
  </si>
  <si>
    <t>Dähnert</t>
  </si>
  <si>
    <t>Calcagno</t>
  </si>
  <si>
    <t>Oberauer</t>
  </si>
  <si>
    <t>Oberkofler</t>
  </si>
  <si>
    <t>Baacke</t>
  </si>
  <si>
    <t>Saal</t>
  </si>
  <si>
    <t>Lacher</t>
  </si>
  <si>
    <t>Päckert</t>
  </si>
  <si>
    <t>Caballero</t>
  </si>
  <si>
    <t>Ober</t>
  </si>
  <si>
    <t>Jablonski</t>
  </si>
  <si>
    <t>Eberherr</t>
  </si>
  <si>
    <t>Baam</t>
  </si>
  <si>
    <t>Baak</t>
  </si>
  <si>
    <t>Machinek</t>
  </si>
  <si>
    <t>Baack</t>
  </si>
  <si>
    <t>Abdullah</t>
  </si>
  <si>
    <t>Oberbichler</t>
  </si>
  <si>
    <t>Cagla</t>
  </si>
  <si>
    <t>Cakici</t>
  </si>
  <si>
    <t>Dabow</t>
  </si>
  <si>
    <t>Ebensperger</t>
  </si>
  <si>
    <t>Maaß</t>
  </si>
  <si>
    <t>Kache</t>
  </si>
  <si>
    <t>Ebertz</t>
  </si>
  <si>
    <t>Baalmann</t>
  </si>
  <si>
    <t>Padgett</t>
  </si>
  <si>
    <t>Jacquet</t>
  </si>
  <si>
    <t>Maatz</t>
  </si>
  <si>
    <t>Päffgen</t>
  </si>
  <si>
    <t>Oberhaus</t>
  </si>
  <si>
    <t>Abdalla</t>
  </si>
  <si>
    <t>Baberowski</t>
  </si>
  <si>
    <t>Pacyna</t>
  </si>
  <si>
    <t>Oberhäuser</t>
  </si>
  <si>
    <t>Oancea</t>
  </si>
  <si>
    <t>Dabrowska</t>
  </si>
  <si>
    <t>Ebadi</t>
  </si>
  <si>
    <t>Habelt</t>
  </si>
  <si>
    <t>Baars</t>
  </si>
  <si>
    <t>Labidi</t>
  </si>
  <si>
    <t>Calabria</t>
  </si>
  <si>
    <t>Backert</t>
  </si>
  <si>
    <t>Kaczor</t>
  </si>
  <si>
    <t>Kadar</t>
  </si>
  <si>
    <t>Abendroth</t>
  </si>
  <si>
    <t>Haagen</t>
  </si>
  <si>
    <t>Baciu</t>
  </si>
  <si>
    <t>Labe</t>
  </si>
  <si>
    <t>Pader</t>
  </si>
  <si>
    <t>Abdul</t>
  </si>
  <si>
    <t>Paech</t>
  </si>
  <si>
    <t>Abdulaziz</t>
  </si>
  <si>
    <t>Pachtmann</t>
  </si>
  <si>
    <t>Dänzer</t>
  </si>
  <si>
    <t>Calandra</t>
  </si>
  <si>
    <t>Eberth</t>
  </si>
  <si>
    <t>Gabrysch</t>
  </si>
  <si>
    <t>Dacic</t>
  </si>
  <si>
    <t>Paape</t>
  </si>
  <si>
    <t>Bachleitner</t>
  </si>
  <si>
    <t>Daemen</t>
  </si>
  <si>
    <t>Ibach</t>
  </si>
  <si>
    <t>Gable</t>
  </si>
  <si>
    <t>Bachem</t>
  </si>
  <si>
    <t>Babacan</t>
  </si>
  <si>
    <t>Kaderabek</t>
  </si>
  <si>
    <t>Quaas</t>
  </si>
  <si>
    <t>Jaehner</t>
  </si>
  <si>
    <t>Machill</t>
  </si>
  <si>
    <t>Aberle</t>
  </si>
  <si>
    <t>Ibold</t>
  </si>
  <si>
    <t>Machon</t>
  </si>
  <si>
    <t>Jackowski</t>
  </si>
  <si>
    <t>Mace</t>
  </si>
  <si>
    <t>Oberhuber</t>
  </si>
  <si>
    <t>Pabst</t>
  </si>
  <si>
    <t>Abanoz</t>
  </si>
  <si>
    <t>Iannone</t>
  </si>
  <si>
    <t>Dachsel</t>
  </si>
  <si>
    <t>Laaß</t>
  </si>
  <si>
    <t>Cakal</t>
  </si>
  <si>
    <t>Jablonska</t>
  </si>
  <si>
    <t>Obermaier</t>
  </si>
  <si>
    <t>Baasner</t>
  </si>
  <si>
    <t>Laakmann</t>
  </si>
  <si>
    <t>Ibraim</t>
  </si>
  <si>
    <t>Aatz</t>
  </si>
  <si>
    <t>Macar</t>
  </si>
  <si>
    <t>Iber</t>
  </si>
  <si>
    <t>Obermüller</t>
  </si>
  <si>
    <t>Iffland</t>
  </si>
  <si>
    <t>Ibrahimi</t>
  </si>
  <si>
    <t>Haan</t>
  </si>
  <si>
    <t>Oberdörfer</t>
  </si>
  <si>
    <t>Machau</t>
  </si>
  <si>
    <t>MacDonald</t>
  </si>
  <si>
    <t>Laarmann</t>
  </si>
  <si>
    <t>Oakley</t>
  </si>
  <si>
    <t>Iden</t>
  </si>
  <si>
    <t>Lachnit</t>
  </si>
  <si>
    <t>Haberberger</t>
  </si>
  <si>
    <t>Oberascher</t>
  </si>
  <si>
    <t>Pachale</t>
  </si>
  <si>
    <t>Obendorf</t>
  </si>
  <si>
    <t>Jaede</t>
  </si>
  <si>
    <t>Cakan</t>
  </si>
  <si>
    <t>Cajic</t>
  </si>
  <si>
    <t>Dabels</t>
  </si>
  <si>
    <t>Pacino</t>
  </si>
  <si>
    <t>Gabele</t>
  </si>
  <si>
    <t>Jähnichen</t>
  </si>
  <si>
    <t>Machoczek</t>
  </si>
  <si>
    <t>Kaddoura</t>
  </si>
  <si>
    <t>Obermayer</t>
  </si>
  <si>
    <t>Oben</t>
  </si>
  <si>
    <t>Labuhn</t>
  </si>
  <si>
    <t>Jachmann</t>
  </si>
  <si>
    <t>Paduch</t>
  </si>
  <si>
    <t>Pähler</t>
  </si>
  <si>
    <t>Padel</t>
  </si>
  <si>
    <t>Paege</t>
  </si>
  <si>
    <t>Padilla</t>
  </si>
  <si>
    <t>Caglayan</t>
  </si>
  <si>
    <t>Kacmaz</t>
  </si>
  <si>
    <t>Baade</t>
  </si>
  <si>
    <t>Eberhart</t>
  </si>
  <si>
    <t>Jackmuth</t>
  </si>
  <si>
    <t>Quade</t>
  </si>
  <si>
    <t>Baccouche</t>
  </si>
  <si>
    <t>Pachmann</t>
  </si>
  <si>
    <t>Jägers</t>
  </si>
  <si>
    <t>Maarouf</t>
  </si>
  <si>
    <t>Kadi</t>
  </si>
  <si>
    <t>Laasch</t>
  </si>
  <si>
    <t>Ebach</t>
  </si>
  <si>
    <t>Jablonka</t>
  </si>
  <si>
    <t>Haberkamp</t>
  </si>
  <si>
    <t>Dämmer</t>
  </si>
  <si>
    <t>Pacini</t>
  </si>
  <si>
    <t>Iger</t>
  </si>
  <si>
    <t>Oberlerchner</t>
  </si>
  <si>
    <t>Padua</t>
  </si>
  <si>
    <t>Iberer</t>
  </si>
  <si>
    <t>Gaberle</t>
  </si>
  <si>
    <t>Kaczorowski</t>
  </si>
  <si>
    <t>Quadri</t>
  </si>
  <si>
    <t>Dabernig</t>
  </si>
  <si>
    <t>Labusch</t>
  </si>
  <si>
    <t>Baci</t>
  </si>
  <si>
    <t>Falko</t>
  </si>
  <si>
    <t>Matthis</t>
  </si>
  <si>
    <t>Saara</t>
  </si>
  <si>
    <t>Floris</t>
  </si>
  <si>
    <t>Anton</t>
  </si>
  <si>
    <t>Kathrin</t>
  </si>
  <si>
    <t>Luise</t>
  </si>
  <si>
    <t>Paul</t>
  </si>
  <si>
    <t>Ulas</t>
  </si>
  <si>
    <t>Tizian</t>
  </si>
  <si>
    <t>Mattes</t>
  </si>
  <si>
    <t>Jutta</t>
  </si>
  <si>
    <t>Ethan</t>
  </si>
  <si>
    <t>Ronina</t>
  </si>
  <si>
    <t>Lion</t>
  </si>
  <si>
    <t>Ari</t>
  </si>
  <si>
    <t>Obbo</t>
  </si>
  <si>
    <t>Rabea</t>
  </si>
  <si>
    <t>Laura</t>
  </si>
  <si>
    <t>Dewis</t>
  </si>
  <si>
    <t>Marlene</t>
  </si>
  <si>
    <t>Kiki</t>
  </si>
  <si>
    <t>Benita</t>
  </si>
  <si>
    <t>Nova</t>
  </si>
  <si>
    <t>Hanno</t>
  </si>
  <si>
    <t>Erik</t>
  </si>
  <si>
    <t>Hagar</t>
  </si>
  <si>
    <t>Leni</t>
  </si>
  <si>
    <t>Flora</t>
  </si>
  <si>
    <t>Kim</t>
  </si>
  <si>
    <t>Sila</t>
  </si>
  <si>
    <t>Nika</t>
  </si>
  <si>
    <t>Liam</t>
  </si>
  <si>
    <t>Kiara</t>
  </si>
  <si>
    <t>Josephine</t>
  </si>
  <si>
    <t>Harry</t>
  </si>
  <si>
    <t>Peter</t>
  </si>
  <si>
    <t>Adam</t>
  </si>
  <si>
    <t>Owen</t>
  </si>
  <si>
    <t>Judith</t>
  </si>
  <si>
    <t>Günter</t>
  </si>
  <si>
    <t>Delia</t>
  </si>
  <si>
    <t>Jan</t>
  </si>
  <si>
    <t>Zamira</t>
  </si>
  <si>
    <t>Baldur</t>
  </si>
  <si>
    <t>Andrea</t>
  </si>
  <si>
    <t>Alexander</t>
  </si>
  <si>
    <t>Oda</t>
  </si>
  <si>
    <t>Jonna</t>
  </si>
  <si>
    <t>Fabrizia</t>
  </si>
  <si>
    <t>Justyna</t>
  </si>
  <si>
    <t>Luna</t>
  </si>
  <si>
    <t>Bentje</t>
  </si>
  <si>
    <t>Maxim</t>
  </si>
  <si>
    <t>Andreas</t>
  </si>
  <si>
    <t>Kristian</t>
  </si>
  <si>
    <t>Bastian</t>
  </si>
  <si>
    <t>Jean</t>
  </si>
  <si>
    <t>Theodor</t>
  </si>
  <si>
    <t>Fynn</t>
  </si>
  <si>
    <t>Caecilia</t>
  </si>
  <si>
    <t>Christiane</t>
  </si>
  <si>
    <t>Gwen</t>
  </si>
  <si>
    <t>Berit</t>
  </si>
  <si>
    <t>Anette</t>
  </si>
  <si>
    <t>Klara</t>
  </si>
  <si>
    <t>Dag</t>
  </si>
  <si>
    <t>Eliot</t>
  </si>
  <si>
    <t>Heike</t>
  </si>
  <si>
    <t>Miriam</t>
  </si>
  <si>
    <t>Dario</t>
  </si>
  <si>
    <t>Bamika</t>
  </si>
  <si>
    <t>Henri</t>
  </si>
  <si>
    <t>Caren</t>
  </si>
  <si>
    <t>Jari</t>
  </si>
  <si>
    <t>Yunus</t>
  </si>
  <si>
    <t>Dieter</t>
  </si>
  <si>
    <t>Kadmos</t>
  </si>
  <si>
    <t>Lena</t>
  </si>
  <si>
    <t>Edda</t>
  </si>
  <si>
    <t>Freya</t>
  </si>
  <si>
    <t>Jona</t>
  </si>
  <si>
    <t>Louisa</t>
  </si>
  <si>
    <t>Juna</t>
  </si>
  <si>
    <t>Hanna</t>
  </si>
  <si>
    <t>Tardis</t>
  </si>
  <si>
    <t>Coco</t>
  </si>
  <si>
    <t>Karl</t>
  </si>
  <si>
    <t>Fabio</t>
  </si>
  <si>
    <t>Badi</t>
  </si>
  <si>
    <t>Catherina</t>
  </si>
  <si>
    <t>Arzu</t>
  </si>
  <si>
    <t>Odett</t>
  </si>
  <si>
    <t>Benedikt</t>
  </si>
  <si>
    <t>Felix</t>
  </si>
  <si>
    <t>Jörn</t>
  </si>
  <si>
    <t>Aglaia</t>
  </si>
  <si>
    <t>Kylan</t>
  </si>
  <si>
    <t>Annabelle</t>
  </si>
  <si>
    <t>Harun</t>
  </si>
  <si>
    <t>Fabiola</t>
  </si>
  <si>
    <t>Giulio</t>
  </si>
  <si>
    <t>Ira</t>
  </si>
  <si>
    <t>Gabriel</t>
  </si>
  <si>
    <t>Johannes</t>
  </si>
  <si>
    <t>Janis</t>
  </si>
  <si>
    <t>Wandy</t>
  </si>
  <si>
    <t>Tim</t>
  </si>
  <si>
    <t>Doerte</t>
  </si>
  <si>
    <t>Leo</t>
  </si>
  <si>
    <t>Carla</t>
  </si>
  <si>
    <t>Grit</t>
  </si>
  <si>
    <t>Blanka</t>
  </si>
  <si>
    <t>Mark</t>
  </si>
  <si>
    <t>Ida</t>
  </si>
  <si>
    <t>Vinzent</t>
  </si>
  <si>
    <t>Eliah</t>
  </si>
  <si>
    <t>Lisa</t>
  </si>
  <si>
    <t>Amelie</t>
  </si>
  <si>
    <t>Vanessa</t>
  </si>
  <si>
    <t>Isabell</t>
  </si>
  <si>
    <t>David</t>
  </si>
  <si>
    <t>Edwin</t>
  </si>
  <si>
    <t>Theo</t>
  </si>
  <si>
    <t>Mara</t>
  </si>
  <si>
    <t>Fabienne</t>
  </si>
  <si>
    <t>Miro</t>
  </si>
  <si>
    <t>Ella</t>
  </si>
  <si>
    <t>Emil</t>
  </si>
  <si>
    <t>Xanthe</t>
  </si>
  <si>
    <t>Fatih</t>
  </si>
  <si>
    <t>René</t>
  </si>
  <si>
    <t>Morris</t>
  </si>
  <si>
    <t>Paris</t>
  </si>
  <si>
    <t>Catrin</t>
  </si>
  <si>
    <t>Fiona</t>
  </si>
  <si>
    <t>Ben</t>
  </si>
  <si>
    <t>Jardis</t>
  </si>
  <si>
    <t>Beat</t>
  </si>
  <si>
    <t>Tima</t>
  </si>
  <si>
    <t>Jen</t>
  </si>
  <si>
    <t>Henrik</t>
  </si>
  <si>
    <t>Jasmin</t>
  </si>
  <si>
    <t>Gabrielle</t>
  </si>
  <si>
    <t>Igor</t>
  </si>
  <si>
    <t>Jannik</t>
  </si>
  <si>
    <t>Elisabeth</t>
  </si>
  <si>
    <t>Haima</t>
  </si>
  <si>
    <t>Deenah</t>
  </si>
  <si>
    <t>Jennifer</t>
  </si>
  <si>
    <t>Aras</t>
  </si>
  <si>
    <t>Taylor</t>
  </si>
  <si>
    <t>Kilian</t>
  </si>
  <si>
    <t>Kevin</t>
  </si>
  <si>
    <t>Jarin</t>
  </si>
  <si>
    <t>Klaus</t>
  </si>
  <si>
    <t>Damian</t>
  </si>
  <si>
    <t>Birte</t>
  </si>
  <si>
    <t>Ulf</t>
  </si>
  <si>
    <t>Luca</t>
  </si>
  <si>
    <t>Finn</t>
  </si>
  <si>
    <t>Haile</t>
  </si>
  <si>
    <t>Katharina</t>
  </si>
  <si>
    <t>Carl</t>
  </si>
  <si>
    <t>Dorothee</t>
  </si>
  <si>
    <t>Elias</t>
  </si>
  <si>
    <t>Lina</t>
  </si>
  <si>
    <t>Tom</t>
  </si>
  <si>
    <t>Ute</t>
  </si>
  <si>
    <t>Ibrahim</t>
  </si>
  <si>
    <t>Remigius</t>
  </si>
  <si>
    <t>Mathilda</t>
  </si>
  <si>
    <t>Jarne</t>
  </si>
  <si>
    <t>Yvonne</t>
  </si>
  <si>
    <t>Joel</t>
  </si>
  <si>
    <t>Caroline</t>
  </si>
  <si>
    <t>Levi</t>
  </si>
  <si>
    <t>Gabi</t>
  </si>
  <si>
    <t>Adrian</t>
  </si>
  <si>
    <t>Bela</t>
  </si>
  <si>
    <t>Schneckenburgerstraße</t>
  </si>
  <si>
    <t>Eigenheimgasse</t>
  </si>
  <si>
    <t>Aprikosensteig</t>
  </si>
  <si>
    <t>Carl-Scheele-Straße</t>
  </si>
  <si>
    <t>Gellertstraße</t>
  </si>
  <si>
    <t>Neltestraße</t>
  </si>
  <si>
    <t>Friedenstraße</t>
  </si>
  <si>
    <t>Bärdorfer Zeile</t>
  </si>
  <si>
    <t>Dornbrunner Straße</t>
  </si>
  <si>
    <t>Wilhelm-Ostwald-Straße</t>
  </si>
  <si>
    <t>Freystadter Weg</t>
  </si>
  <si>
    <t>Hackenbergstraße</t>
  </si>
  <si>
    <t>Dörpfeldstraße</t>
  </si>
  <si>
    <t>Silberberger Straße</t>
  </si>
  <si>
    <t>Altheider Straße</t>
  </si>
  <si>
    <t>Hauptweg</t>
  </si>
  <si>
    <t>Richard-Willstätter-Straße</t>
  </si>
  <si>
    <t>Hollstraße</t>
  </si>
  <si>
    <t>KGA Am Teltowkanal III</t>
  </si>
  <si>
    <t>Köpenicker Straße</t>
  </si>
  <si>
    <t>Florian-Geyer-Straße</t>
  </si>
  <si>
    <t>Selchowstraße</t>
  </si>
  <si>
    <t>Helbigstraße</t>
  </si>
  <si>
    <t>Zinsgutstraße</t>
  </si>
  <si>
    <t>Vogelbeerstraße</t>
  </si>
  <si>
    <t>Erich-Thilo-Straße</t>
  </si>
  <si>
    <t>Friedlander Straße</t>
  </si>
  <si>
    <t>Husstraße</t>
  </si>
  <si>
    <t>Barbara-McClintock-Straße</t>
  </si>
  <si>
    <t>Adlergestell</t>
  </si>
  <si>
    <t>Heidekampweg</t>
  </si>
  <si>
    <t>Chris-Gueffroy-Allee</t>
  </si>
  <si>
    <t>Nipkowstraße</t>
  </si>
  <si>
    <t>Justus-von-Liebig-Straße</t>
  </si>
  <si>
    <t>Thelenstraße</t>
  </si>
  <si>
    <t>Hoffmannstraße</t>
  </si>
  <si>
    <t>KGA Holunderbusch</t>
  </si>
  <si>
    <t>Anna-Seghers-Straße</t>
  </si>
  <si>
    <t>Moissistraße</t>
  </si>
  <si>
    <t>Magnusstraße</t>
  </si>
  <si>
    <t>Genossenschaftsstraße</t>
  </si>
  <si>
    <t>Glienicker Weg</t>
  </si>
  <si>
    <t>Bohrauer Pfad</t>
  </si>
  <si>
    <t>Handjerystraße</t>
  </si>
  <si>
    <t>Rudower Chaussee</t>
  </si>
  <si>
    <t>Ernst-Lau-Straße</t>
  </si>
  <si>
    <t>Agavensteig</t>
  </si>
  <si>
    <t>Albert-Einstein-Straße</t>
  </si>
  <si>
    <t>Otto-Franke-Straße</t>
  </si>
  <si>
    <t>Felsenfest</t>
  </si>
  <si>
    <t>Radickestraße</t>
  </si>
  <si>
    <t>Glanzstraße</t>
  </si>
  <si>
    <t>Büchnerweg</t>
  </si>
  <si>
    <t>Bodelschwinghstraße</t>
  </si>
  <si>
    <t>Eschenbachstraße</t>
  </si>
  <si>
    <t>Frauenlobstraße</t>
  </si>
  <si>
    <t>Hohenbirker Weg</t>
  </si>
  <si>
    <t>Gemeinschaftsstraße</t>
  </si>
  <si>
    <t>Abram-Joffe-Straße</t>
  </si>
  <si>
    <t>Rosenweg</t>
  </si>
  <si>
    <t>Bernstadter Weg</t>
  </si>
  <si>
    <t>Forsthausallee</t>
  </si>
  <si>
    <t>Arndtstraße</t>
  </si>
  <si>
    <t>Bergaustraße</t>
  </si>
  <si>
    <t>Dammweg</t>
  </si>
  <si>
    <t>Wünschelburger Gang</t>
  </si>
  <si>
    <t>Königsheideweg</t>
  </si>
  <si>
    <t>Am Adlergestell</t>
  </si>
  <si>
    <t>Heidemühler Weg</t>
  </si>
  <si>
    <t>Abtstraße</t>
  </si>
  <si>
    <t>Kiehnwerderallee</t>
  </si>
  <si>
    <t>Seidenbaustraße</t>
  </si>
  <si>
    <t>Weerthstraße</t>
  </si>
  <si>
    <t>KGA Einigkeit II</t>
  </si>
  <si>
    <t>Lohnauer Steig</t>
  </si>
  <si>
    <t>Thomas-Müntzer-Straße</t>
  </si>
  <si>
    <t>Wassermannstraße</t>
  </si>
  <si>
    <t>Gondeker Straße</t>
  </si>
  <si>
    <t>Eichbuschallee</t>
  </si>
  <si>
    <t>Walther-Nernst-Straße</t>
  </si>
  <si>
    <t>Güldenhofer Ufer</t>
  </si>
  <si>
    <t>Am Studio</t>
  </si>
  <si>
    <t>Ekkehardstraße</t>
  </si>
  <si>
    <t>Bahnhofstraße</t>
  </si>
  <si>
    <t>Bingen bei Sigmaringen</t>
  </si>
  <si>
    <t>Hohenstein (Württemberg)</t>
  </si>
  <si>
    <t>Rauenberg</t>
  </si>
  <si>
    <t>Straßberg</t>
  </si>
  <si>
    <t>Sulzbach an der Murr</t>
  </si>
  <si>
    <t>Altensteig</t>
  </si>
  <si>
    <t>Waghäusel</t>
  </si>
  <si>
    <t>Aspach bei Backnang</t>
  </si>
  <si>
    <t>Zimmern unter der Burg</t>
  </si>
  <si>
    <t>Geislingen (Zollernalbkreis)</t>
  </si>
  <si>
    <t>Gomadingen</t>
  </si>
  <si>
    <t>Gomaringen</t>
  </si>
  <si>
    <t>Hausen am Tann</t>
  </si>
  <si>
    <t>Brühl (Baden)</t>
  </si>
  <si>
    <t>Veringenstadt</t>
  </si>
  <si>
    <t>Dormettingen</t>
  </si>
  <si>
    <t>Freiberg am Neckar</t>
  </si>
  <si>
    <t>Leonberg (Württemberg)</t>
  </si>
  <si>
    <t>Pfronstetten</t>
  </si>
  <si>
    <t>Weinstadt</t>
  </si>
  <si>
    <t>Haiterbach</t>
  </si>
  <si>
    <t>Wiesloch</t>
  </si>
  <si>
    <t>Wolfschlugen</t>
  </si>
  <si>
    <t>Dautmergen</t>
  </si>
  <si>
    <t>Bempflingen</t>
  </si>
  <si>
    <t>Nußloch</t>
  </si>
  <si>
    <t>Freudenstadt</t>
  </si>
  <si>
    <t>Eppelheim</t>
  </si>
  <si>
    <t>Neckartenzlingen</t>
  </si>
  <si>
    <t>Backnang</t>
  </si>
  <si>
    <t>Hirschberg an der Bergstraße</t>
  </si>
  <si>
    <t>Dossenheim</t>
  </si>
  <si>
    <t>Starzach</t>
  </si>
  <si>
    <t>Eberdingen</t>
  </si>
  <si>
    <t>Großerlach</t>
  </si>
  <si>
    <t>Remseck am Neckar</t>
  </si>
  <si>
    <t>Holzgerlingen</t>
  </si>
  <si>
    <t>Heroldstatt</t>
  </si>
  <si>
    <t>Heddesbach</t>
  </si>
  <si>
    <t>Stetten am kalten Markt</t>
  </si>
  <si>
    <t>Wildberg (Schwarzwald)</t>
  </si>
  <si>
    <t>Friolzheim</t>
  </si>
  <si>
    <t>Weilen unter den Rinnen</t>
  </si>
  <si>
    <t>Steinenbronn</t>
  </si>
  <si>
    <t>Weissach im Tal</t>
  </si>
  <si>
    <t>Schwaikheim</t>
  </si>
  <si>
    <t>Altenriet</t>
  </si>
  <si>
    <t>Mauer (Baden)</t>
  </si>
  <si>
    <t>Unterensingen</t>
  </si>
  <si>
    <t>Lichtenstein (Württemberg)</t>
  </si>
  <si>
    <t>Hechingen</t>
  </si>
  <si>
    <t>Renningen</t>
  </si>
  <si>
    <t>Mehrstetten</t>
  </si>
  <si>
    <t>Murr</t>
  </si>
  <si>
    <t>Grosselfingen</t>
  </si>
  <si>
    <t>Schlaitdorf</t>
  </si>
  <si>
    <t>Simmersfeld</t>
  </si>
  <si>
    <t>Affalterbach</t>
  </si>
  <si>
    <t>Winnenden</t>
  </si>
  <si>
    <t>Weissach</t>
  </si>
  <si>
    <t>Inzigkofen</t>
  </si>
  <si>
    <t>Weil der Stadt</t>
  </si>
  <si>
    <t>Neckargerach</t>
  </si>
  <si>
    <t>Sonnenbühl</t>
  </si>
  <si>
    <t>Münsingen (Württemberg)</t>
  </si>
  <si>
    <t>Aichtal</t>
  </si>
  <si>
    <t>Plankstadt</t>
  </si>
  <si>
    <t>Ebhausen</t>
  </si>
  <si>
    <t>Walldorf (Baden)</t>
  </si>
  <si>
    <t>Tamm</t>
  </si>
  <si>
    <t>Wimsheim</t>
  </si>
  <si>
    <t>Rosenfeld</t>
  </si>
  <si>
    <t>Schopfloch (Schwarzwald)</t>
  </si>
  <si>
    <t>Rohrdorf (Kreis Calw)</t>
  </si>
  <si>
    <t>Neuffen</t>
  </si>
  <si>
    <t>Schwetzingen</t>
  </si>
  <si>
    <t>Bondorf</t>
  </si>
  <si>
    <t>Malsch bei Wiesloch</t>
  </si>
  <si>
    <t>Kernen im Remstal</t>
  </si>
  <si>
    <t>Beuren bei Nürtingen</t>
  </si>
  <si>
    <t>Bodelshausen</t>
  </si>
  <si>
    <t>Bammental</t>
  </si>
  <si>
    <t>Aidlingen</t>
  </si>
  <si>
    <t>Großbettlingen</t>
  </si>
  <si>
    <t>Heimsheim</t>
  </si>
  <si>
    <t>Balingen</t>
  </si>
  <si>
    <t>Wilhelmsfeld</t>
  </si>
  <si>
    <t>Ratshausen</t>
  </si>
  <si>
    <t>Waldbrunn (Odenwald)</t>
  </si>
  <si>
    <t>Weinheim (Bergstraße)</t>
  </si>
  <si>
    <t>Benningen am Neckar</t>
  </si>
  <si>
    <t>Neckargemünd</t>
  </si>
  <si>
    <t>Ehningen</t>
  </si>
  <si>
    <t>Waldachtal</t>
  </si>
  <si>
    <t>Schwenningen (Heuberg)</t>
  </si>
  <si>
    <t>Riederich</t>
  </si>
  <si>
    <t>Hettingen</t>
  </si>
  <si>
    <t>Nufringen</t>
  </si>
  <si>
    <t>Mönsheim</t>
  </si>
  <si>
    <t>Bad Urach</t>
  </si>
  <si>
    <t>Haigerloch</t>
  </si>
  <si>
    <t>Dotternhausen</t>
  </si>
  <si>
    <t>Hülben</t>
  </si>
  <si>
    <t>Gäufelden</t>
  </si>
  <si>
    <t>Sankt Leon-Rot</t>
  </si>
  <si>
    <t>Winterlingen</t>
  </si>
  <si>
    <t>Murrhardt</t>
  </si>
  <si>
    <t>Leutenbach (Württemberg)</t>
  </si>
  <si>
    <t>Heddesheim</t>
  </si>
  <si>
    <t>Schömberg (Zollernalbkreis)</t>
  </si>
  <si>
    <t>Dettenhausen</t>
  </si>
  <si>
    <t>Steinheim an der Murr</t>
  </si>
  <si>
    <t>Eningen unter Achalm</t>
  </si>
  <si>
    <t>Grafenberg</t>
  </si>
  <si>
    <t>Römerstein</t>
  </si>
  <si>
    <t>Grabenstetten</t>
  </si>
  <si>
    <t>Trochtelfingen</t>
  </si>
  <si>
    <t>Westerheim (Württemberg)</t>
  </si>
  <si>
    <t>Mudau</t>
  </si>
  <si>
    <t>Altdorf bei Nürtingen</t>
  </si>
  <si>
    <t>Wörnersberg</t>
  </si>
  <si>
    <t>Nusplingen</t>
  </si>
  <si>
    <t>Bisingen</t>
  </si>
  <si>
    <t>Burladingen</t>
  </si>
  <si>
    <t>Rutesheim</t>
  </si>
  <si>
    <t>Nehren (Württemberg)</t>
  </si>
  <si>
    <t>Empfingen</t>
  </si>
  <si>
    <t>Hemsbach (Bergstraße)</t>
  </si>
  <si>
    <t>Hildrizhausen</t>
  </si>
  <si>
    <t>Laudenbach (Bergstraße)</t>
  </si>
  <si>
    <t>Sankt Johann (Württemberg)</t>
  </si>
  <si>
    <t>Jungingen</t>
  </si>
  <si>
    <t>Ditzingen</t>
  </si>
  <si>
    <t>Schönau (Odenwald)</t>
  </si>
  <si>
    <t>Edingen-Neckarhausen</t>
  </si>
  <si>
    <t>Allmersbach im Tal</t>
  </si>
  <si>
    <t>CustomerOrderNumber</t>
  </si>
  <si>
    <t>DeliveryDate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</si>
</sst>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8E25-B117-445E-89D7-D6D953F2E26E}">
  <dimension ref="A1:Z210"/>
  <sheetViews>
    <sheetView tabSelected="1" topLeftCell="M1" workbookViewId="0">
      <selection activeCell="Z2" sqref="Z2:Z201"/>
    </sheetView>
  </sheetViews>
  <sheetFormatPr baseColWidth="10" defaultRowHeight="14.4" x14ac:dyDescent="0.3"/>
  <cols>
    <col min="1" max="1" width="11.5546875" style="1"/>
    <col min="2" max="2" width="12.44140625" style="1" bestFit="1" customWidth="1"/>
    <col min="3" max="3" width="24.109375" style="1" bestFit="1" customWidth="1"/>
    <col min="4" max="4" width="13.5546875" style="1" customWidth="1"/>
    <col min="5" max="5" width="10.6640625" style="1" bestFit="1" customWidth="1"/>
    <col min="6" max="6" width="26.109375" style="1" bestFit="1" customWidth="1"/>
    <col min="7" max="7" width="11.6640625" style="1" bestFit="1" customWidth="1"/>
    <col min="8" max="8" width="15.44140625" style="1" bestFit="1" customWidth="1"/>
    <col min="9" max="9" width="21.6640625" style="1" bestFit="1" customWidth="1"/>
    <col min="10" max="10" width="18.44140625" style="1" bestFit="1" customWidth="1"/>
    <col min="11" max="11" width="16.5546875" style="1" bestFit="1" customWidth="1"/>
    <col min="12" max="12" width="12.21875" style="1" bestFit="1" customWidth="1"/>
    <col min="13" max="14" width="11.5546875" style="1"/>
    <col min="15" max="15" width="96.33203125" style="1" bestFit="1" customWidth="1"/>
    <col min="16" max="16" width="11.5546875" style="1"/>
    <col min="17" max="17" width="12.21875" style="1" bestFit="1" customWidth="1"/>
    <col min="18" max="18" width="14.88671875" style="1" bestFit="1" customWidth="1"/>
    <col min="19" max="25" width="11.5546875" style="1"/>
    <col min="26" max="26" width="14.33203125" style="1" bestFit="1" customWidth="1"/>
    <col min="27" max="16384" width="11.554687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814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815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x14ac:dyDescent="0.3">
      <c r="A2" s="3" t="s">
        <v>414</v>
      </c>
      <c r="B2" s="1" t="s">
        <v>214</v>
      </c>
      <c r="C2" s="1" t="s">
        <v>594</v>
      </c>
      <c r="D2" s="1">
        <v>4</v>
      </c>
      <c r="E2" s="1">
        <v>72511</v>
      </c>
      <c r="F2" s="1" t="s">
        <v>678</v>
      </c>
      <c r="G2" s="1" t="s">
        <v>213</v>
      </c>
      <c r="H2" s="1" t="str">
        <f ca="1">_xlfn.CONCAT(INT(RAND()*100),CHAR(RANDBETWEEN(65,90)),INT(RAND()*1000000000))</f>
        <v>18K966723388</v>
      </c>
      <c r="I2" s="1" t="str">
        <f ca="1">_xlfn.CONCAT(CHAR(RANDBETWEEN(65,90)),CHAR(RANDBETWEEN(65,90)),CHAR(RANDBETWEEN(65,90)),CHAR(RANDBETWEEN(65,90)),INT(RAND()*100000000))</f>
        <v>DFTT92048711</v>
      </c>
      <c r="J2" s="7">
        <f ca="1">DATE(2020,12,10) + RANDBETWEEN(0,365)</f>
        <v>44497</v>
      </c>
      <c r="K2" s="1">
        <f ca="1">INT(RAND()*1000000000)</f>
        <v>430453935</v>
      </c>
      <c r="L2" s="1" t="str">
        <f ca="1">_xlfn.CONCAT("DE",INT(RAND()*1000000000))</f>
        <v>DE73879487</v>
      </c>
      <c r="M2" s="1">
        <v>2</v>
      </c>
      <c r="N2" s="1" t="str">
        <f ca="1">_xlfn.CONCAT(INT(RAND()*1000),CHAR(RANDBETWEEN(65,90)),INT(RAND()*10),CHAR(RANDBETWEEN(65,90)),CHAR(RANDBETWEEN(65,90)))</f>
        <v>680B3UX</v>
      </c>
      <c r="O2" t="s">
        <v>24</v>
      </c>
      <c r="P2" s="1">
        <f ca="1">INT(RAND()*1000000000)</f>
        <v>163220986</v>
      </c>
      <c r="Q2" s="7">
        <f ca="1">J2+INT(RAND()*10)</f>
        <v>44497</v>
      </c>
      <c r="R2" s="1" t="str">
        <f ca="1">_xlfn.CONCAT(CHAR(RANDBETWEEN(65,90)),CHAR(RANDBETWEEN(65,90)),CHAR(RANDBETWEEN(65,90)),INT(RAND()*10),CHAR(RANDBETWEEN(65,90)),CHAR(RANDBETWEEN(65,90)),INT(RAND()*10),CHAR(RANDBETWEEN(65,90)),INT(RAND()*100))</f>
        <v>RYI5JP5Z11</v>
      </c>
      <c r="S2" s="1" t="str">
        <f ca="1">_xlfn.CONCAT(CHAR(RANDBETWEEN(65,90)),CHAR(RANDBETWEEN(65,90)),CHAR(RANDBETWEEN(65,90)),INT(RAND()*100000),CHAR(RANDBETWEEN(65,90)),INT(RAND()*10))</f>
        <v>UZF92308I5</v>
      </c>
      <c r="T2" s="5">
        <v>126.0420168067227</v>
      </c>
      <c r="U2" s="4">
        <f>T2*M2</f>
        <v>252.0840336134454</v>
      </c>
      <c r="V2" s="6">
        <v>0</v>
      </c>
      <c r="W2" s="4">
        <f>U2+V2</f>
        <v>252.0840336134454</v>
      </c>
      <c r="X2" s="4">
        <f>W2*0.19</f>
        <v>47.895966386554626</v>
      </c>
      <c r="Y2" s="4">
        <f>X2+W2</f>
        <v>299.98</v>
      </c>
      <c r="Z2" s="1">
        <f ca="1">INT(RAND()*10000000)</f>
        <v>8539232</v>
      </c>
    </row>
    <row r="3" spans="1:26" x14ac:dyDescent="0.3">
      <c r="A3" s="3" t="s">
        <v>415</v>
      </c>
      <c r="B3" s="1" t="s">
        <v>215</v>
      </c>
      <c r="C3" s="1" t="s">
        <v>595</v>
      </c>
      <c r="D3" s="1">
        <v>14</v>
      </c>
      <c r="E3" s="1">
        <v>72531</v>
      </c>
      <c r="F3" s="1" t="s">
        <v>679</v>
      </c>
      <c r="G3" s="1" t="s">
        <v>213</v>
      </c>
      <c r="H3" s="1" t="str">
        <f t="shared" ref="H3:H66" ca="1" si="0">_xlfn.CONCAT(INT(RAND()*100),CHAR(RANDBETWEEN(65,90)),INT(RAND()*1000000000))</f>
        <v>84F120447584</v>
      </c>
      <c r="I3" s="1" t="str">
        <f t="shared" ref="I3:I66" ca="1" si="1">_xlfn.CONCAT(CHAR(RANDBETWEEN(65,90)),CHAR(RANDBETWEEN(65,90)),CHAR(RANDBETWEEN(65,90)),CHAR(RANDBETWEEN(65,90)),INT(RAND()*100000000))</f>
        <v>IZUI300456</v>
      </c>
      <c r="J3" s="7">
        <f t="shared" ref="J3:J66" ca="1" si="2">DATE(2020,12,10) + RANDBETWEEN(0,365)</f>
        <v>44336</v>
      </c>
      <c r="K3" s="1">
        <f t="shared" ref="K3:K66" ca="1" si="3">INT(RAND()*1000000000)</f>
        <v>135580359</v>
      </c>
      <c r="L3" s="1" t="str">
        <f t="shared" ref="L3:L66" ca="1" si="4">_xlfn.CONCAT("DE",INT(RAND()*1000000000))</f>
        <v>DE170849334</v>
      </c>
      <c r="M3" s="1">
        <v>2</v>
      </c>
      <c r="N3" s="1" t="str">
        <f t="shared" ref="N3:N66" ca="1" si="5">_xlfn.CONCAT(INT(RAND()*1000),CHAR(RANDBETWEEN(65,90)),INT(RAND()*10),CHAR(RANDBETWEEN(65,90)),CHAR(RANDBETWEEN(65,90)))</f>
        <v>331N7BD</v>
      </c>
      <c r="O3" t="s">
        <v>25</v>
      </c>
      <c r="P3" s="1">
        <f t="shared" ref="P3:P66" ca="1" si="6">INT(RAND()*1000000000)</f>
        <v>783867719</v>
      </c>
      <c r="Q3" s="7">
        <f t="shared" ref="Q3:Q66" ca="1" si="7">J3+INT(RAND()*10)</f>
        <v>44340</v>
      </c>
      <c r="R3" s="1" t="str">
        <f t="shared" ref="R3:R66" ca="1" si="8">_xlfn.CONCAT(CHAR(RANDBETWEEN(65,90)),CHAR(RANDBETWEEN(65,90)),CHAR(RANDBETWEEN(65,90)),INT(RAND()*10),CHAR(RANDBETWEEN(65,90)),CHAR(RANDBETWEEN(65,90)),INT(RAND()*10),CHAR(RANDBETWEEN(65,90)),INT(RAND()*100))</f>
        <v>TEZ3QR0X0</v>
      </c>
      <c r="S3" s="1" t="str">
        <f t="shared" ref="S3:S66" ca="1" si="9">_xlfn.CONCAT(CHAR(RANDBETWEEN(65,90)),CHAR(RANDBETWEEN(65,90)),CHAR(RANDBETWEEN(65,90)),INT(RAND()*100000),CHAR(RANDBETWEEN(65,90)),INT(RAND()*10))</f>
        <v>UUW81080R2</v>
      </c>
      <c r="T3" s="5">
        <v>302.51260504201684</v>
      </c>
      <c r="U3" s="4">
        <f t="shared" ref="U3:U66" si="10">T3*M3</f>
        <v>605.02521008403369</v>
      </c>
      <c r="V3" s="6">
        <v>1.22</v>
      </c>
      <c r="W3" s="4">
        <f t="shared" ref="W3:W66" si="11">U3+V3</f>
        <v>606.24521008403372</v>
      </c>
      <c r="X3" s="4">
        <f t="shared" ref="X3:X66" si="12">W3*0.19</f>
        <v>115.18658991596641</v>
      </c>
      <c r="Y3" s="4">
        <f t="shared" ref="Y3:Y66" si="13">X3+W3</f>
        <v>721.43180000000007</v>
      </c>
      <c r="Z3" s="1">
        <f t="shared" ref="Z3:Z66" ca="1" si="14">INT(RAND()*10000000)</f>
        <v>9637161</v>
      </c>
    </row>
    <row r="4" spans="1:26" x14ac:dyDescent="0.3">
      <c r="A4" s="3" t="s">
        <v>416</v>
      </c>
      <c r="B4" s="1" t="s">
        <v>216</v>
      </c>
      <c r="C4" s="1" t="s">
        <v>596</v>
      </c>
      <c r="D4" s="1">
        <v>6</v>
      </c>
      <c r="E4" s="1">
        <v>69231</v>
      </c>
      <c r="F4" s="1" t="s">
        <v>680</v>
      </c>
      <c r="G4" s="1" t="s">
        <v>213</v>
      </c>
      <c r="H4" s="1" t="str">
        <f t="shared" ca="1" si="0"/>
        <v>66Y975402843</v>
      </c>
      <c r="I4" s="1" t="str">
        <f t="shared" ca="1" si="1"/>
        <v>VFPN38636723</v>
      </c>
      <c r="J4" s="7">
        <f t="shared" ca="1" si="2"/>
        <v>44364</v>
      </c>
      <c r="K4" s="1">
        <f t="shared" ca="1" si="3"/>
        <v>156934909</v>
      </c>
      <c r="L4" s="1" t="str">
        <f t="shared" ca="1" si="4"/>
        <v>DE885883695</v>
      </c>
      <c r="M4" s="1">
        <v>1</v>
      </c>
      <c r="N4" s="1" t="str">
        <f t="shared" ca="1" si="5"/>
        <v>319H0CG</v>
      </c>
      <c r="O4" t="s">
        <v>26</v>
      </c>
      <c r="P4" s="1">
        <f t="shared" ca="1" si="6"/>
        <v>81255401</v>
      </c>
      <c r="Q4" s="7">
        <f t="shared" ca="1" si="7"/>
        <v>44364</v>
      </c>
      <c r="R4" s="1" t="str">
        <f t="shared" ca="1" si="8"/>
        <v>CLC2VD0S6</v>
      </c>
      <c r="S4" s="1" t="str">
        <f t="shared" ca="1" si="9"/>
        <v>TVZ73991E3</v>
      </c>
      <c r="T4" s="5">
        <v>142.84873949579833</v>
      </c>
      <c r="U4" s="4">
        <f t="shared" si="10"/>
        <v>142.84873949579833</v>
      </c>
      <c r="V4" s="6">
        <v>0</v>
      </c>
      <c r="W4" s="4">
        <f t="shared" si="11"/>
        <v>142.84873949579833</v>
      </c>
      <c r="X4" s="4">
        <f t="shared" si="12"/>
        <v>27.141260504201682</v>
      </c>
      <c r="Y4" s="4">
        <f t="shared" si="13"/>
        <v>169.99</v>
      </c>
      <c r="Z4" s="1">
        <f t="shared" ca="1" si="14"/>
        <v>905343</v>
      </c>
    </row>
    <row r="5" spans="1:26" x14ac:dyDescent="0.3">
      <c r="A5" s="3" t="s">
        <v>417</v>
      </c>
      <c r="B5" s="1" t="s">
        <v>217</v>
      </c>
      <c r="C5" s="1" t="s">
        <v>597</v>
      </c>
      <c r="D5" s="1">
        <v>1</v>
      </c>
      <c r="E5" s="1">
        <v>72479</v>
      </c>
      <c r="F5" s="1" t="s">
        <v>681</v>
      </c>
      <c r="G5" s="1" t="s">
        <v>213</v>
      </c>
      <c r="H5" s="1" t="str">
        <f t="shared" ca="1" si="0"/>
        <v>86C394737253</v>
      </c>
      <c r="I5" s="1" t="str">
        <f t="shared" ca="1" si="1"/>
        <v>GQFA85408877</v>
      </c>
      <c r="J5" s="7">
        <f t="shared" ca="1" si="2"/>
        <v>44182</v>
      </c>
      <c r="K5" s="1">
        <f t="shared" ca="1" si="3"/>
        <v>319019645</v>
      </c>
      <c r="L5" s="1" t="str">
        <f t="shared" ca="1" si="4"/>
        <v>DE617483663</v>
      </c>
      <c r="M5" s="1">
        <v>1</v>
      </c>
      <c r="N5" s="1" t="str">
        <f t="shared" ca="1" si="5"/>
        <v>404Z2MM</v>
      </c>
      <c r="O5" t="s">
        <v>27</v>
      </c>
      <c r="P5" s="1">
        <f t="shared" ca="1" si="6"/>
        <v>960617851</v>
      </c>
      <c r="Q5" s="7">
        <f t="shared" ca="1" si="7"/>
        <v>44186</v>
      </c>
      <c r="R5" s="1" t="str">
        <f t="shared" ca="1" si="8"/>
        <v>YBO5AW8Q34</v>
      </c>
      <c r="S5" s="1" t="str">
        <f t="shared" ca="1" si="9"/>
        <v>DKL72539Q5</v>
      </c>
      <c r="T5" s="5">
        <v>302.51260504201684</v>
      </c>
      <c r="U5" s="4">
        <f t="shared" si="10"/>
        <v>302.51260504201684</v>
      </c>
      <c r="V5" s="6">
        <v>1.69</v>
      </c>
      <c r="W5" s="4">
        <f t="shared" si="11"/>
        <v>304.20260504201684</v>
      </c>
      <c r="X5" s="4">
        <f t="shared" si="12"/>
        <v>57.798494957983202</v>
      </c>
      <c r="Y5" s="4">
        <f t="shared" si="13"/>
        <v>362.00110000000006</v>
      </c>
      <c r="Z5" s="1">
        <f t="shared" ca="1" si="14"/>
        <v>752414</v>
      </c>
    </row>
    <row r="6" spans="1:26" x14ac:dyDescent="0.3">
      <c r="A6" s="3" t="s">
        <v>418</v>
      </c>
      <c r="B6" s="1" t="s">
        <v>218</v>
      </c>
      <c r="C6" s="1" t="s">
        <v>598</v>
      </c>
      <c r="D6" s="1">
        <v>27</v>
      </c>
      <c r="E6" s="1">
        <v>71560</v>
      </c>
      <c r="F6" s="1" t="s">
        <v>682</v>
      </c>
      <c r="G6" s="1" t="s">
        <v>213</v>
      </c>
      <c r="H6" s="1" t="str">
        <f t="shared" ca="1" si="0"/>
        <v>14D307792390</v>
      </c>
      <c r="I6" s="1" t="str">
        <f t="shared" ca="1" si="1"/>
        <v>SCGA38855318</v>
      </c>
      <c r="J6" s="7">
        <f t="shared" ca="1" si="2"/>
        <v>44421</v>
      </c>
      <c r="K6" s="1">
        <f t="shared" ca="1" si="3"/>
        <v>593694835</v>
      </c>
      <c r="L6" s="1" t="str">
        <f t="shared" ca="1" si="4"/>
        <v>DE782833655</v>
      </c>
      <c r="M6" s="1">
        <v>1</v>
      </c>
      <c r="N6" s="1" t="str">
        <f t="shared" ca="1" si="5"/>
        <v>739K3SU</v>
      </c>
      <c r="O6" t="s">
        <v>24</v>
      </c>
      <c r="P6" s="1">
        <f t="shared" ca="1" si="6"/>
        <v>664840781</v>
      </c>
      <c r="Q6" s="7">
        <f t="shared" ca="1" si="7"/>
        <v>44424</v>
      </c>
      <c r="R6" s="1" t="str">
        <f t="shared" ca="1" si="8"/>
        <v>OAW2QK1T33</v>
      </c>
      <c r="S6" s="1" t="str">
        <f t="shared" ca="1" si="9"/>
        <v>KSE22783Q9</v>
      </c>
      <c r="T6" s="5">
        <v>16.798319327731093</v>
      </c>
      <c r="U6" s="4">
        <f t="shared" si="10"/>
        <v>16.798319327731093</v>
      </c>
      <c r="V6" s="6">
        <v>7.56</v>
      </c>
      <c r="W6" s="4">
        <f t="shared" si="11"/>
        <v>24.358319327731092</v>
      </c>
      <c r="X6" s="4">
        <f t="shared" si="12"/>
        <v>4.6280806722689078</v>
      </c>
      <c r="Y6" s="4">
        <f t="shared" si="13"/>
        <v>28.9864</v>
      </c>
      <c r="Z6" s="1">
        <f t="shared" ca="1" si="14"/>
        <v>4336876</v>
      </c>
    </row>
    <row r="7" spans="1:26" x14ac:dyDescent="0.3">
      <c r="A7" s="3" t="s">
        <v>419</v>
      </c>
      <c r="B7" s="1" t="s">
        <v>219</v>
      </c>
      <c r="C7" s="1" t="s">
        <v>599</v>
      </c>
      <c r="D7" s="1">
        <v>6</v>
      </c>
      <c r="E7" s="1">
        <v>72213</v>
      </c>
      <c r="F7" s="1" t="s">
        <v>683</v>
      </c>
      <c r="G7" s="1" t="s">
        <v>213</v>
      </c>
      <c r="H7" s="1" t="str">
        <f t="shared" ca="1" si="0"/>
        <v>91M514314674</v>
      </c>
      <c r="I7" s="1" t="str">
        <f t="shared" ca="1" si="1"/>
        <v>WMUA23156878</v>
      </c>
      <c r="J7" s="7">
        <f t="shared" ca="1" si="2"/>
        <v>44359</v>
      </c>
      <c r="K7" s="1">
        <f t="shared" ca="1" si="3"/>
        <v>165234250</v>
      </c>
      <c r="L7" s="1" t="str">
        <f t="shared" ca="1" si="4"/>
        <v>DE40913713</v>
      </c>
      <c r="M7" s="1">
        <v>1</v>
      </c>
      <c r="N7" s="1" t="str">
        <f t="shared" ca="1" si="5"/>
        <v>450N3OW</v>
      </c>
      <c r="O7" t="s">
        <v>24</v>
      </c>
      <c r="P7" s="1">
        <f t="shared" ca="1" si="6"/>
        <v>567529718</v>
      </c>
      <c r="Q7" s="7">
        <f t="shared" ca="1" si="7"/>
        <v>44367</v>
      </c>
      <c r="R7" s="1" t="str">
        <f t="shared" ca="1" si="8"/>
        <v>QDM9ND9D59</v>
      </c>
      <c r="S7" s="1" t="str">
        <f t="shared" ca="1" si="9"/>
        <v>LCY15911Y8</v>
      </c>
      <c r="T7" s="5">
        <v>67.218487394957975</v>
      </c>
      <c r="U7" s="4">
        <f t="shared" si="10"/>
        <v>67.218487394957975</v>
      </c>
      <c r="V7" s="6">
        <v>1.78</v>
      </c>
      <c r="W7" s="4">
        <f t="shared" si="11"/>
        <v>68.998487394957976</v>
      </c>
      <c r="X7" s="4">
        <f t="shared" si="12"/>
        <v>13.109712605042017</v>
      </c>
      <c r="Y7" s="4">
        <f t="shared" si="13"/>
        <v>82.108199999999997</v>
      </c>
      <c r="Z7" s="1">
        <f t="shared" ca="1" si="14"/>
        <v>8503631</v>
      </c>
    </row>
    <row r="8" spans="1:26" x14ac:dyDescent="0.3">
      <c r="A8" s="3" t="s">
        <v>420</v>
      </c>
      <c r="B8" s="1" t="s">
        <v>220</v>
      </c>
      <c r="C8" s="1" t="s">
        <v>600</v>
      </c>
      <c r="D8" s="1">
        <v>6</v>
      </c>
      <c r="E8" s="1">
        <v>68753</v>
      </c>
      <c r="F8" s="1" t="s">
        <v>684</v>
      </c>
      <c r="G8" s="1" t="s">
        <v>213</v>
      </c>
      <c r="H8" s="1" t="str">
        <f t="shared" ca="1" si="0"/>
        <v>86M623792359</v>
      </c>
      <c r="I8" s="1" t="str">
        <f t="shared" ca="1" si="1"/>
        <v>OYAW54291239</v>
      </c>
      <c r="J8" s="7">
        <f t="shared" ca="1" si="2"/>
        <v>44375</v>
      </c>
      <c r="K8" s="1">
        <f t="shared" ca="1" si="3"/>
        <v>213416880</v>
      </c>
      <c r="L8" s="1" t="str">
        <f t="shared" ca="1" si="4"/>
        <v>DE675331590</v>
      </c>
      <c r="M8" s="1">
        <v>1</v>
      </c>
      <c r="N8" s="1" t="str">
        <f t="shared" ca="1" si="5"/>
        <v>92R8RL</v>
      </c>
      <c r="O8" t="s">
        <v>28</v>
      </c>
      <c r="P8" s="1">
        <f t="shared" ca="1" si="6"/>
        <v>446735426</v>
      </c>
      <c r="Q8" s="7">
        <f t="shared" ca="1" si="7"/>
        <v>44376</v>
      </c>
      <c r="R8" s="1" t="str">
        <f t="shared" ca="1" si="8"/>
        <v>SVF7OF3V85</v>
      </c>
      <c r="S8" s="1" t="str">
        <f t="shared" ca="1" si="9"/>
        <v>XWH45829S3</v>
      </c>
      <c r="T8" s="5">
        <v>0.83193277310924374</v>
      </c>
      <c r="U8" s="4">
        <f t="shared" si="10"/>
        <v>0.83193277310924374</v>
      </c>
      <c r="V8" s="6">
        <v>0</v>
      </c>
      <c r="W8" s="4">
        <f t="shared" si="11"/>
        <v>0.83193277310924374</v>
      </c>
      <c r="X8" s="4">
        <f t="shared" si="12"/>
        <v>0.15806722689075631</v>
      </c>
      <c r="Y8" s="4">
        <f t="shared" si="13"/>
        <v>0.99</v>
      </c>
      <c r="Z8" s="1">
        <f t="shared" ca="1" si="14"/>
        <v>7848739</v>
      </c>
    </row>
    <row r="9" spans="1:26" x14ac:dyDescent="0.3">
      <c r="A9" s="3" t="s">
        <v>421</v>
      </c>
      <c r="B9" s="1" t="s">
        <v>221</v>
      </c>
      <c r="C9" s="1" t="s">
        <v>601</v>
      </c>
      <c r="D9" s="1">
        <v>65</v>
      </c>
      <c r="E9" s="1">
        <v>71546</v>
      </c>
      <c r="F9" s="1" t="s">
        <v>685</v>
      </c>
      <c r="G9" s="1" t="s">
        <v>213</v>
      </c>
      <c r="H9" s="1" t="str">
        <f t="shared" ca="1" si="0"/>
        <v>19R651410705</v>
      </c>
      <c r="I9" s="1" t="str">
        <f t="shared" ca="1" si="1"/>
        <v>IRSS39902428</v>
      </c>
      <c r="J9" s="7">
        <f t="shared" ca="1" si="2"/>
        <v>44233</v>
      </c>
      <c r="K9" s="1">
        <f t="shared" ca="1" si="3"/>
        <v>404957839</v>
      </c>
      <c r="L9" s="1" t="str">
        <f t="shared" ca="1" si="4"/>
        <v>DE185769316</v>
      </c>
      <c r="M9" s="1">
        <v>2</v>
      </c>
      <c r="N9" s="1" t="str">
        <f t="shared" ca="1" si="5"/>
        <v>21V2UR</v>
      </c>
      <c r="O9" t="s">
        <v>29</v>
      </c>
      <c r="P9" s="1">
        <f t="shared" ca="1" si="6"/>
        <v>11701774</v>
      </c>
      <c r="Q9" s="7">
        <f t="shared" ca="1" si="7"/>
        <v>44240</v>
      </c>
      <c r="R9" s="1" t="str">
        <f t="shared" ca="1" si="8"/>
        <v>GMZ0WQ1E54</v>
      </c>
      <c r="S9" s="1" t="str">
        <f t="shared" ca="1" si="9"/>
        <v>YON80870M4</v>
      </c>
      <c r="T9" s="5">
        <v>5.033613445378152</v>
      </c>
      <c r="U9" s="4">
        <f t="shared" si="10"/>
        <v>10.067226890756304</v>
      </c>
      <c r="V9" s="6">
        <v>0</v>
      </c>
      <c r="W9" s="4">
        <f t="shared" si="11"/>
        <v>10.067226890756304</v>
      </c>
      <c r="X9" s="4">
        <f t="shared" si="12"/>
        <v>1.9127731092436977</v>
      </c>
      <c r="Y9" s="4">
        <f t="shared" si="13"/>
        <v>11.980000000000002</v>
      </c>
      <c r="Z9" s="1">
        <f t="shared" ca="1" si="14"/>
        <v>8497082</v>
      </c>
    </row>
    <row r="10" spans="1:26" x14ac:dyDescent="0.3">
      <c r="A10" s="3" t="s">
        <v>422</v>
      </c>
      <c r="B10" s="1" t="s">
        <v>222</v>
      </c>
      <c r="C10" s="1" t="s">
        <v>602</v>
      </c>
      <c r="D10" s="1">
        <v>51</v>
      </c>
      <c r="E10" s="1">
        <v>72369</v>
      </c>
      <c r="F10" s="1" t="s">
        <v>686</v>
      </c>
      <c r="G10" s="1" t="s">
        <v>213</v>
      </c>
      <c r="H10" s="1" t="str">
        <f t="shared" ca="1" si="0"/>
        <v>57M563930593</v>
      </c>
      <c r="I10" s="1" t="str">
        <f t="shared" ca="1" si="1"/>
        <v>AHYK37413554</v>
      </c>
      <c r="J10" s="7">
        <f t="shared" ca="1" si="2"/>
        <v>44204</v>
      </c>
      <c r="K10" s="1">
        <f t="shared" ca="1" si="3"/>
        <v>403410512</v>
      </c>
      <c r="L10" s="1" t="str">
        <f t="shared" ca="1" si="4"/>
        <v>DE346122887</v>
      </c>
      <c r="M10" s="1">
        <v>1</v>
      </c>
      <c r="N10" s="1" t="str">
        <f t="shared" ca="1" si="5"/>
        <v>342W1CS</v>
      </c>
      <c r="O10" t="s">
        <v>30</v>
      </c>
      <c r="P10" s="1">
        <f t="shared" ca="1" si="6"/>
        <v>331902166</v>
      </c>
      <c r="Q10" s="7">
        <f t="shared" ca="1" si="7"/>
        <v>44206</v>
      </c>
      <c r="R10" s="1" t="str">
        <f t="shared" ca="1" si="8"/>
        <v>WGY3EI2S23</v>
      </c>
      <c r="S10" s="1" t="str">
        <f t="shared" ca="1" si="9"/>
        <v>HYV35524W4</v>
      </c>
      <c r="T10" s="5">
        <v>3.9411764705882359</v>
      </c>
      <c r="U10" s="4">
        <f t="shared" si="10"/>
        <v>3.9411764705882359</v>
      </c>
      <c r="V10" s="6">
        <v>0</v>
      </c>
      <c r="W10" s="4">
        <f t="shared" si="11"/>
        <v>3.9411764705882359</v>
      </c>
      <c r="X10" s="4">
        <f t="shared" si="12"/>
        <v>0.74882352941176489</v>
      </c>
      <c r="Y10" s="4">
        <f t="shared" si="13"/>
        <v>4.6900000000000013</v>
      </c>
      <c r="Z10" s="1">
        <f t="shared" ca="1" si="14"/>
        <v>4028630</v>
      </c>
    </row>
    <row r="11" spans="1:26" x14ac:dyDescent="0.3">
      <c r="A11" s="3" t="s">
        <v>423</v>
      </c>
      <c r="B11" s="1" t="s">
        <v>223</v>
      </c>
      <c r="C11" s="1" t="s">
        <v>603</v>
      </c>
      <c r="D11" s="1">
        <v>5</v>
      </c>
      <c r="E11" s="1">
        <v>72351</v>
      </c>
      <c r="F11" s="1" t="s">
        <v>687</v>
      </c>
      <c r="G11" s="1" t="s">
        <v>213</v>
      </c>
      <c r="H11" s="1" t="str">
        <f t="shared" ca="1" si="0"/>
        <v>38H618283481</v>
      </c>
      <c r="I11" s="1" t="str">
        <f t="shared" ca="1" si="1"/>
        <v>YWZX40709781</v>
      </c>
      <c r="J11" s="7">
        <f t="shared" ca="1" si="2"/>
        <v>44292</v>
      </c>
      <c r="K11" s="1">
        <f t="shared" ca="1" si="3"/>
        <v>840900066</v>
      </c>
      <c r="L11" s="1" t="str">
        <f t="shared" ca="1" si="4"/>
        <v>DE219386562</v>
      </c>
      <c r="M11" s="1">
        <v>1</v>
      </c>
      <c r="N11" s="1" t="str">
        <f t="shared" ca="1" si="5"/>
        <v>937T4KQ</v>
      </c>
      <c r="O11" t="s">
        <v>31</v>
      </c>
      <c r="P11" s="1">
        <f t="shared" ca="1" si="6"/>
        <v>923389500</v>
      </c>
      <c r="Q11" s="7">
        <f t="shared" ca="1" si="7"/>
        <v>44299</v>
      </c>
      <c r="R11" s="1" t="str">
        <f t="shared" ca="1" si="8"/>
        <v>CKG2TW5C70</v>
      </c>
      <c r="S11" s="1" t="str">
        <f t="shared" ca="1" si="9"/>
        <v>RKW11576G1</v>
      </c>
      <c r="T11" s="5">
        <v>1.6722689075630253</v>
      </c>
      <c r="U11" s="4">
        <f t="shared" si="10"/>
        <v>1.6722689075630253</v>
      </c>
      <c r="V11" s="6">
        <v>1.24</v>
      </c>
      <c r="W11" s="4">
        <f t="shared" si="11"/>
        <v>2.9122689075630253</v>
      </c>
      <c r="X11" s="4">
        <f t="shared" si="12"/>
        <v>0.55333109243697476</v>
      </c>
      <c r="Y11" s="4">
        <f t="shared" si="13"/>
        <v>3.4656000000000002</v>
      </c>
      <c r="Z11" s="1">
        <f t="shared" ca="1" si="14"/>
        <v>7098162</v>
      </c>
    </row>
    <row r="12" spans="1:26" x14ac:dyDescent="0.3">
      <c r="A12" s="3" t="s">
        <v>424</v>
      </c>
      <c r="B12" s="1" t="s">
        <v>224</v>
      </c>
      <c r="C12" s="1" t="s">
        <v>604</v>
      </c>
      <c r="D12" s="1">
        <v>12</v>
      </c>
      <c r="E12" s="1">
        <v>72532</v>
      </c>
      <c r="F12" s="1" t="s">
        <v>688</v>
      </c>
      <c r="G12" s="1" t="s">
        <v>213</v>
      </c>
      <c r="H12" s="1" t="str">
        <f t="shared" ca="1" si="0"/>
        <v>68E207019221</v>
      </c>
      <c r="I12" s="1" t="str">
        <f t="shared" ca="1" si="1"/>
        <v>ZFZR81691886</v>
      </c>
      <c r="J12" s="7">
        <f t="shared" ca="1" si="2"/>
        <v>44331</v>
      </c>
      <c r="K12" s="1">
        <f t="shared" ca="1" si="3"/>
        <v>205379516</v>
      </c>
      <c r="L12" s="1" t="str">
        <f t="shared" ca="1" si="4"/>
        <v>DE982626740</v>
      </c>
      <c r="M12" s="1">
        <v>1</v>
      </c>
      <c r="N12" s="1" t="str">
        <f t="shared" ca="1" si="5"/>
        <v>634V5PG</v>
      </c>
      <c r="O12" t="s">
        <v>32</v>
      </c>
      <c r="P12" s="1">
        <f t="shared" ca="1" si="6"/>
        <v>773425085</v>
      </c>
      <c r="Q12" s="7">
        <f t="shared" ca="1" si="7"/>
        <v>44339</v>
      </c>
      <c r="R12" s="1" t="str">
        <f t="shared" ca="1" si="8"/>
        <v>OMV9JI0F46</v>
      </c>
      <c r="S12" s="1" t="str">
        <f t="shared" ca="1" si="9"/>
        <v>XME94044E9</v>
      </c>
      <c r="T12" s="5">
        <v>75.621848739495803</v>
      </c>
      <c r="U12" s="4">
        <f t="shared" si="10"/>
        <v>75.621848739495803</v>
      </c>
      <c r="V12" s="6">
        <v>1.01</v>
      </c>
      <c r="W12" s="4">
        <f t="shared" si="11"/>
        <v>76.631848739495808</v>
      </c>
      <c r="X12" s="4">
        <f t="shared" si="12"/>
        <v>14.560051260504205</v>
      </c>
      <c r="Y12" s="4">
        <f t="shared" si="13"/>
        <v>91.191900000000018</v>
      </c>
      <c r="Z12" s="1">
        <f t="shared" ca="1" si="14"/>
        <v>1126522</v>
      </c>
    </row>
    <row r="13" spans="1:26" x14ac:dyDescent="0.3">
      <c r="A13" s="3" t="s">
        <v>425</v>
      </c>
      <c r="B13" s="1" t="s">
        <v>225</v>
      </c>
      <c r="C13" s="1" t="s">
        <v>605</v>
      </c>
      <c r="D13" s="1">
        <v>1</v>
      </c>
      <c r="E13" s="1">
        <v>72810</v>
      </c>
      <c r="F13" s="1" t="s">
        <v>689</v>
      </c>
      <c r="G13" s="1" t="s">
        <v>213</v>
      </c>
      <c r="H13" s="1" t="str">
        <f t="shared" ca="1" si="0"/>
        <v>71G356674599</v>
      </c>
      <c r="I13" s="1" t="str">
        <f t="shared" ca="1" si="1"/>
        <v>RDQZ64777199</v>
      </c>
      <c r="J13" s="7">
        <f t="shared" ca="1" si="2"/>
        <v>44320</v>
      </c>
      <c r="K13" s="1">
        <f t="shared" ca="1" si="3"/>
        <v>962097057</v>
      </c>
      <c r="L13" s="1" t="str">
        <f t="shared" ca="1" si="4"/>
        <v>DE340527685</v>
      </c>
      <c r="M13" s="1">
        <v>1</v>
      </c>
      <c r="N13" s="1" t="str">
        <f t="shared" ca="1" si="5"/>
        <v>458U4FZ</v>
      </c>
      <c r="O13" t="s">
        <v>33</v>
      </c>
      <c r="P13" s="1">
        <f t="shared" ca="1" si="6"/>
        <v>92046624</v>
      </c>
      <c r="Q13" s="7">
        <f t="shared" ca="1" si="7"/>
        <v>44324</v>
      </c>
      <c r="R13" s="1" t="str">
        <f t="shared" ca="1" si="8"/>
        <v>XQO6PQ8C0</v>
      </c>
      <c r="S13" s="1" t="str">
        <f t="shared" ca="1" si="9"/>
        <v>ZJB11952H8</v>
      </c>
      <c r="T13" s="5">
        <v>126.0420168067227</v>
      </c>
      <c r="U13" s="4">
        <f t="shared" si="10"/>
        <v>126.0420168067227</v>
      </c>
      <c r="V13" s="6">
        <v>0</v>
      </c>
      <c r="W13" s="4">
        <f t="shared" si="11"/>
        <v>126.0420168067227</v>
      </c>
      <c r="X13" s="4">
        <f t="shared" si="12"/>
        <v>23.947983193277313</v>
      </c>
      <c r="Y13" s="4">
        <f t="shared" si="13"/>
        <v>149.99</v>
      </c>
      <c r="Z13" s="1">
        <f t="shared" ca="1" si="14"/>
        <v>1246854</v>
      </c>
    </row>
    <row r="14" spans="1:26" x14ac:dyDescent="0.3">
      <c r="A14" s="3" t="s">
        <v>426</v>
      </c>
      <c r="B14" s="1" t="s">
        <v>226</v>
      </c>
      <c r="C14" s="1" t="s">
        <v>606</v>
      </c>
      <c r="D14" s="1">
        <v>6</v>
      </c>
      <c r="E14" s="1">
        <v>72361</v>
      </c>
      <c r="F14" s="1" t="s">
        <v>690</v>
      </c>
      <c r="G14" s="1" t="s">
        <v>213</v>
      </c>
      <c r="H14" s="1" t="str">
        <f t="shared" ca="1" si="0"/>
        <v>73W693879119</v>
      </c>
      <c r="I14" s="1" t="str">
        <f t="shared" ca="1" si="1"/>
        <v>KYPD40163339</v>
      </c>
      <c r="J14" s="7">
        <f t="shared" ca="1" si="2"/>
        <v>44363</v>
      </c>
      <c r="K14" s="1">
        <f t="shared" ca="1" si="3"/>
        <v>367048656</v>
      </c>
      <c r="L14" s="1" t="str">
        <f t="shared" ca="1" si="4"/>
        <v>DE313535237</v>
      </c>
      <c r="M14" s="1">
        <v>1</v>
      </c>
      <c r="N14" s="1" t="str">
        <f t="shared" ca="1" si="5"/>
        <v>842R9XN</v>
      </c>
      <c r="O14" t="s">
        <v>29</v>
      </c>
      <c r="P14" s="1">
        <f t="shared" ca="1" si="6"/>
        <v>231991988</v>
      </c>
      <c r="Q14" s="7">
        <f t="shared" ca="1" si="7"/>
        <v>44369</v>
      </c>
      <c r="R14" s="1" t="str">
        <f t="shared" ca="1" si="8"/>
        <v>HDD4CX4S21</v>
      </c>
      <c r="S14" s="1" t="str">
        <f t="shared" ca="1" si="9"/>
        <v>IQK1872S8</v>
      </c>
      <c r="T14" s="5">
        <v>10.915966386554622</v>
      </c>
      <c r="U14" s="4">
        <f t="shared" si="10"/>
        <v>10.915966386554622</v>
      </c>
      <c r="V14" s="6">
        <v>3</v>
      </c>
      <c r="W14" s="4">
        <f t="shared" si="11"/>
        <v>13.915966386554622</v>
      </c>
      <c r="X14" s="4">
        <f t="shared" si="12"/>
        <v>2.6440336134453784</v>
      </c>
      <c r="Y14" s="4">
        <f t="shared" si="13"/>
        <v>16.560000000000002</v>
      </c>
      <c r="Z14" s="1">
        <f t="shared" ca="1" si="14"/>
        <v>1289074</v>
      </c>
    </row>
    <row r="15" spans="1:26" x14ac:dyDescent="0.3">
      <c r="A15" s="3" t="s">
        <v>427</v>
      </c>
      <c r="B15" s="1" t="s">
        <v>227</v>
      </c>
      <c r="C15" s="1" t="s">
        <v>607</v>
      </c>
      <c r="D15" s="1">
        <v>65</v>
      </c>
      <c r="E15" s="1">
        <v>68782</v>
      </c>
      <c r="F15" s="1" t="s">
        <v>691</v>
      </c>
      <c r="G15" s="1" t="s">
        <v>213</v>
      </c>
      <c r="H15" s="1" t="str">
        <f t="shared" ca="1" si="0"/>
        <v>37K3871798</v>
      </c>
      <c r="I15" s="1" t="str">
        <f t="shared" ca="1" si="1"/>
        <v>ICVJ72085584</v>
      </c>
      <c r="J15" s="7">
        <f t="shared" ca="1" si="2"/>
        <v>44253</v>
      </c>
      <c r="K15" s="1">
        <f t="shared" ca="1" si="3"/>
        <v>904450740</v>
      </c>
      <c r="L15" s="1" t="str">
        <f t="shared" ca="1" si="4"/>
        <v>DE850091630</v>
      </c>
      <c r="M15" s="1">
        <v>1</v>
      </c>
      <c r="N15" s="1" t="str">
        <f t="shared" ca="1" si="5"/>
        <v>206L5OK</v>
      </c>
      <c r="O15" t="s">
        <v>34</v>
      </c>
      <c r="P15" s="1">
        <f t="shared" ca="1" si="6"/>
        <v>925101029</v>
      </c>
      <c r="Q15" s="7">
        <f t="shared" ca="1" si="7"/>
        <v>44253</v>
      </c>
      <c r="R15" s="1" t="str">
        <f t="shared" ca="1" si="8"/>
        <v>GXL8UA0B37</v>
      </c>
      <c r="S15" s="1" t="str">
        <f t="shared" ca="1" si="9"/>
        <v>ADP80562P8</v>
      </c>
      <c r="T15" s="5">
        <v>2.5126050420168071</v>
      </c>
      <c r="U15" s="4">
        <f t="shared" si="10"/>
        <v>2.5126050420168071</v>
      </c>
      <c r="V15" s="6">
        <v>1.5</v>
      </c>
      <c r="W15" s="4">
        <f t="shared" si="11"/>
        <v>4.0126050420168067</v>
      </c>
      <c r="X15" s="4">
        <f t="shared" si="12"/>
        <v>0.76239495798319323</v>
      </c>
      <c r="Y15" s="4">
        <f t="shared" si="13"/>
        <v>4.7750000000000004</v>
      </c>
      <c r="Z15" s="1">
        <f t="shared" ca="1" si="14"/>
        <v>1973288</v>
      </c>
    </row>
    <row r="16" spans="1:26" x14ac:dyDescent="0.3">
      <c r="A16" s="3" t="s">
        <v>428</v>
      </c>
      <c r="B16" s="1" t="s">
        <v>228</v>
      </c>
      <c r="C16" s="1" t="s">
        <v>608</v>
      </c>
      <c r="D16" s="1">
        <v>7</v>
      </c>
      <c r="E16" s="1">
        <v>72519</v>
      </c>
      <c r="F16" s="1" t="s">
        <v>692</v>
      </c>
      <c r="G16" s="1" t="s">
        <v>213</v>
      </c>
      <c r="H16" s="1" t="str">
        <f t="shared" ca="1" si="0"/>
        <v>54Y207939220</v>
      </c>
      <c r="I16" s="1" t="str">
        <f t="shared" ca="1" si="1"/>
        <v>OKCW32251638</v>
      </c>
      <c r="J16" s="7">
        <f t="shared" ca="1" si="2"/>
        <v>44293</v>
      </c>
      <c r="K16" s="1">
        <f t="shared" ca="1" si="3"/>
        <v>187758769</v>
      </c>
      <c r="L16" s="1" t="str">
        <f t="shared" ca="1" si="4"/>
        <v>DE527342320</v>
      </c>
      <c r="M16" s="1">
        <v>2</v>
      </c>
      <c r="N16" s="1" t="str">
        <f t="shared" ca="1" si="5"/>
        <v>32J3HJ</v>
      </c>
      <c r="O16" t="s">
        <v>35</v>
      </c>
      <c r="P16" s="1">
        <f t="shared" ca="1" si="6"/>
        <v>235216211</v>
      </c>
      <c r="Q16" s="7">
        <f t="shared" ca="1" si="7"/>
        <v>44295</v>
      </c>
      <c r="R16" s="1" t="str">
        <f t="shared" ca="1" si="8"/>
        <v>NFZ0QZ2C12</v>
      </c>
      <c r="S16" s="1" t="str">
        <f t="shared" ca="1" si="9"/>
        <v>LZM16996H9</v>
      </c>
      <c r="T16" s="5">
        <v>3.3529411764705888</v>
      </c>
      <c r="U16" s="4">
        <f t="shared" si="10"/>
        <v>6.7058823529411775</v>
      </c>
      <c r="V16" s="6">
        <v>5.99</v>
      </c>
      <c r="W16" s="4">
        <f t="shared" si="11"/>
        <v>12.695882352941178</v>
      </c>
      <c r="X16" s="4">
        <f t="shared" si="12"/>
        <v>2.4122176470588239</v>
      </c>
      <c r="Y16" s="4">
        <f t="shared" si="13"/>
        <v>15.108100000000002</v>
      </c>
      <c r="Z16" s="1">
        <f t="shared" ca="1" si="14"/>
        <v>9735777</v>
      </c>
    </row>
    <row r="17" spans="1:26" x14ac:dyDescent="0.3">
      <c r="A17" s="3" t="s">
        <v>429</v>
      </c>
      <c r="B17" s="1" t="s">
        <v>229</v>
      </c>
      <c r="C17" s="1" t="s">
        <v>609</v>
      </c>
      <c r="D17" s="1">
        <v>23</v>
      </c>
      <c r="E17" s="1">
        <v>72358</v>
      </c>
      <c r="F17" s="1" t="s">
        <v>693</v>
      </c>
      <c r="G17" s="1" t="s">
        <v>213</v>
      </c>
      <c r="H17" s="1" t="str">
        <f t="shared" ca="1" si="0"/>
        <v>51M407739974</v>
      </c>
      <c r="I17" s="1" t="str">
        <f t="shared" ca="1" si="1"/>
        <v>ZHCX39557969</v>
      </c>
      <c r="J17" s="7">
        <f t="shared" ca="1" si="2"/>
        <v>44460</v>
      </c>
      <c r="K17" s="1">
        <f t="shared" ca="1" si="3"/>
        <v>527874548</v>
      </c>
      <c r="L17" s="1" t="str">
        <f t="shared" ca="1" si="4"/>
        <v>DE247892137</v>
      </c>
      <c r="M17" s="1">
        <v>1</v>
      </c>
      <c r="N17" s="1" t="str">
        <f t="shared" ca="1" si="5"/>
        <v>299Y5IU</v>
      </c>
      <c r="O17" t="s">
        <v>36</v>
      </c>
      <c r="P17" s="1">
        <f t="shared" ca="1" si="6"/>
        <v>309603789</v>
      </c>
      <c r="Q17" s="7">
        <f t="shared" ca="1" si="7"/>
        <v>44460</v>
      </c>
      <c r="R17" s="1" t="str">
        <f t="shared" ca="1" si="8"/>
        <v>DGV1OZ7C47</v>
      </c>
      <c r="S17" s="1" t="str">
        <f t="shared" ca="1" si="9"/>
        <v>GNB39305I1</v>
      </c>
      <c r="T17" s="5">
        <v>2.5126050420168071</v>
      </c>
      <c r="U17" s="4">
        <f t="shared" si="10"/>
        <v>2.5126050420168071</v>
      </c>
      <c r="V17" s="6">
        <v>2.4</v>
      </c>
      <c r="W17" s="4">
        <f t="shared" si="11"/>
        <v>4.912605042016807</v>
      </c>
      <c r="X17" s="4">
        <f t="shared" si="12"/>
        <v>0.93339495798319339</v>
      </c>
      <c r="Y17" s="4">
        <f t="shared" si="13"/>
        <v>5.8460000000000001</v>
      </c>
      <c r="Z17" s="1">
        <f t="shared" ca="1" si="14"/>
        <v>4423101</v>
      </c>
    </row>
    <row r="18" spans="1:26" x14ac:dyDescent="0.3">
      <c r="A18" s="3" t="s">
        <v>430</v>
      </c>
      <c r="B18" s="1" t="s">
        <v>230</v>
      </c>
      <c r="C18" s="1" t="s">
        <v>604</v>
      </c>
      <c r="D18" s="1">
        <v>8</v>
      </c>
      <c r="E18" s="1">
        <v>71691</v>
      </c>
      <c r="F18" s="1" t="s">
        <v>694</v>
      </c>
      <c r="G18" s="1" t="s">
        <v>213</v>
      </c>
      <c r="H18" s="1" t="str">
        <f t="shared" ca="1" si="0"/>
        <v>4X127837007</v>
      </c>
      <c r="I18" s="1" t="str">
        <f t="shared" ca="1" si="1"/>
        <v>CRXZ90255231</v>
      </c>
      <c r="J18" s="7">
        <f t="shared" ca="1" si="2"/>
        <v>44401</v>
      </c>
      <c r="K18" s="1">
        <f t="shared" ca="1" si="3"/>
        <v>908144429</v>
      </c>
      <c r="L18" s="1" t="str">
        <f t="shared" ca="1" si="4"/>
        <v>DE55850050</v>
      </c>
      <c r="M18" s="1">
        <v>1</v>
      </c>
      <c r="N18" s="1" t="str">
        <f t="shared" ca="1" si="5"/>
        <v>281F6FM</v>
      </c>
      <c r="O18" t="s">
        <v>37</v>
      </c>
      <c r="P18" s="1">
        <f t="shared" ca="1" si="6"/>
        <v>142252265</v>
      </c>
      <c r="Q18" s="7">
        <f t="shared" ca="1" si="7"/>
        <v>44402</v>
      </c>
      <c r="R18" s="1" t="str">
        <f t="shared" ca="1" si="8"/>
        <v>YDI7YH8O9</v>
      </c>
      <c r="S18" s="1" t="str">
        <f t="shared" ca="1" si="9"/>
        <v>ROI19507O5</v>
      </c>
      <c r="T18" s="5">
        <v>2.5126050420168071</v>
      </c>
      <c r="U18" s="4">
        <f t="shared" si="10"/>
        <v>2.5126050420168071</v>
      </c>
      <c r="V18" s="6">
        <v>1.99</v>
      </c>
      <c r="W18" s="4">
        <f t="shared" si="11"/>
        <v>4.5026050420168069</v>
      </c>
      <c r="X18" s="4">
        <f t="shared" si="12"/>
        <v>0.8554949579831933</v>
      </c>
      <c r="Y18" s="4">
        <f t="shared" si="13"/>
        <v>5.3581000000000003</v>
      </c>
      <c r="Z18" s="1">
        <f t="shared" ca="1" si="14"/>
        <v>8125868</v>
      </c>
    </row>
    <row r="19" spans="1:26" x14ac:dyDescent="0.3">
      <c r="A19" s="3" t="s">
        <v>431</v>
      </c>
      <c r="B19" s="1" t="s">
        <v>231</v>
      </c>
      <c r="C19" s="1" t="s">
        <v>610</v>
      </c>
      <c r="D19" s="1">
        <v>8</v>
      </c>
      <c r="E19" s="1">
        <v>68753</v>
      </c>
      <c r="F19" s="1" t="s">
        <v>684</v>
      </c>
      <c r="G19" s="1" t="s">
        <v>213</v>
      </c>
      <c r="H19" s="1" t="str">
        <f t="shared" ca="1" si="0"/>
        <v>76I158991260</v>
      </c>
      <c r="I19" s="1" t="str">
        <f t="shared" ca="1" si="1"/>
        <v>ULEI25050104</v>
      </c>
      <c r="J19" s="7">
        <f t="shared" ca="1" si="2"/>
        <v>44520</v>
      </c>
      <c r="K19" s="1">
        <f t="shared" ca="1" si="3"/>
        <v>359089334</v>
      </c>
      <c r="L19" s="1" t="str">
        <f t="shared" ca="1" si="4"/>
        <v>DE398660264</v>
      </c>
      <c r="M19" s="1">
        <v>2</v>
      </c>
      <c r="N19" s="1" t="str">
        <f t="shared" ca="1" si="5"/>
        <v>199P6OV</v>
      </c>
      <c r="O19" t="s">
        <v>38</v>
      </c>
      <c r="P19" s="1">
        <f t="shared" ca="1" si="6"/>
        <v>102331329</v>
      </c>
      <c r="Q19" s="7">
        <f t="shared" ca="1" si="7"/>
        <v>44526</v>
      </c>
      <c r="R19" s="1" t="str">
        <f t="shared" ca="1" si="8"/>
        <v>VUT2NX7K38</v>
      </c>
      <c r="S19" s="1" t="str">
        <f t="shared" ca="1" si="9"/>
        <v>CTD38093D0</v>
      </c>
      <c r="T19" s="5">
        <v>3.3529411764705888</v>
      </c>
      <c r="U19" s="4">
        <f t="shared" si="10"/>
        <v>6.7058823529411775</v>
      </c>
      <c r="V19" s="6">
        <v>7.56</v>
      </c>
      <c r="W19" s="4">
        <f t="shared" si="11"/>
        <v>14.265882352941176</v>
      </c>
      <c r="X19" s="4">
        <f t="shared" si="12"/>
        <v>2.7105176470588237</v>
      </c>
      <c r="Y19" s="4">
        <f t="shared" si="13"/>
        <v>16.976399999999998</v>
      </c>
      <c r="Z19" s="1">
        <f t="shared" ca="1" si="14"/>
        <v>1133191</v>
      </c>
    </row>
    <row r="20" spans="1:26" x14ac:dyDescent="0.3">
      <c r="A20" s="3" t="s">
        <v>432</v>
      </c>
      <c r="B20" s="1" t="s">
        <v>232</v>
      </c>
      <c r="C20" s="1" t="s">
        <v>611</v>
      </c>
      <c r="D20" s="1">
        <v>25</v>
      </c>
      <c r="E20" s="1">
        <v>71229</v>
      </c>
      <c r="F20" s="1" t="s">
        <v>695</v>
      </c>
      <c r="G20" s="1" t="s">
        <v>213</v>
      </c>
      <c r="H20" s="1" t="str">
        <f t="shared" ca="1" si="0"/>
        <v>65F241938348</v>
      </c>
      <c r="I20" s="1" t="str">
        <f t="shared" ca="1" si="1"/>
        <v>ATFV56123065</v>
      </c>
      <c r="J20" s="7">
        <f t="shared" ca="1" si="2"/>
        <v>44532</v>
      </c>
      <c r="K20" s="1">
        <f t="shared" ca="1" si="3"/>
        <v>502139240</v>
      </c>
      <c r="L20" s="1" t="str">
        <f t="shared" ca="1" si="4"/>
        <v>DE407133767</v>
      </c>
      <c r="M20" s="1">
        <v>1</v>
      </c>
      <c r="N20" s="1" t="str">
        <f t="shared" ca="1" si="5"/>
        <v>577I1HG</v>
      </c>
      <c r="O20" t="s">
        <v>39</v>
      </c>
      <c r="P20" s="1">
        <f t="shared" ca="1" si="6"/>
        <v>142692629</v>
      </c>
      <c r="Q20" s="7">
        <f t="shared" ca="1" si="7"/>
        <v>44539</v>
      </c>
      <c r="R20" s="1" t="str">
        <f t="shared" ca="1" si="8"/>
        <v>QJJ9HV3R65</v>
      </c>
      <c r="S20" s="1" t="str">
        <f t="shared" ca="1" si="9"/>
        <v>ZHH84621D8</v>
      </c>
      <c r="T20" s="5">
        <v>168.05882352941177</v>
      </c>
      <c r="U20" s="4">
        <f t="shared" si="10"/>
        <v>168.05882352941177</v>
      </c>
      <c r="V20" s="6">
        <v>0</v>
      </c>
      <c r="W20" s="4">
        <f t="shared" si="11"/>
        <v>168.05882352941177</v>
      </c>
      <c r="X20" s="4">
        <f t="shared" si="12"/>
        <v>31.931176470588237</v>
      </c>
      <c r="Y20" s="4">
        <f t="shared" si="13"/>
        <v>199.99</v>
      </c>
      <c r="Z20" s="1">
        <f t="shared" ca="1" si="14"/>
        <v>9522426</v>
      </c>
    </row>
    <row r="21" spans="1:26" x14ac:dyDescent="0.3">
      <c r="A21" s="3" t="s">
        <v>433</v>
      </c>
      <c r="B21" s="1" t="s">
        <v>233</v>
      </c>
      <c r="C21" s="1" t="s">
        <v>612</v>
      </c>
      <c r="D21" s="1">
        <v>2</v>
      </c>
      <c r="E21" s="1">
        <v>72539</v>
      </c>
      <c r="F21" s="1" t="s">
        <v>696</v>
      </c>
      <c r="G21" s="1" t="s">
        <v>213</v>
      </c>
      <c r="H21" s="1" t="str">
        <f t="shared" ca="1" si="0"/>
        <v>88D977753118</v>
      </c>
      <c r="I21" s="1" t="str">
        <f t="shared" ca="1" si="1"/>
        <v>ACSA96648043</v>
      </c>
      <c r="J21" s="7">
        <f t="shared" ca="1" si="2"/>
        <v>44287</v>
      </c>
      <c r="K21" s="1">
        <f t="shared" ca="1" si="3"/>
        <v>328269027</v>
      </c>
      <c r="L21" s="1" t="str">
        <f t="shared" ca="1" si="4"/>
        <v>DE712275117</v>
      </c>
      <c r="M21" s="1">
        <v>1</v>
      </c>
      <c r="N21" s="1" t="str">
        <f t="shared" ca="1" si="5"/>
        <v>222G4IP</v>
      </c>
      <c r="O21" t="s">
        <v>40</v>
      </c>
      <c r="P21" s="1">
        <f t="shared" ca="1" si="6"/>
        <v>54071703</v>
      </c>
      <c r="Q21" s="7">
        <f t="shared" ca="1" si="7"/>
        <v>44290</v>
      </c>
      <c r="R21" s="1" t="str">
        <f t="shared" ca="1" si="8"/>
        <v>EDS8GB8U68</v>
      </c>
      <c r="S21" s="1" t="str">
        <f t="shared" ca="1" si="9"/>
        <v>HXQ22230C7</v>
      </c>
      <c r="T21" s="5">
        <v>42.008403361344541</v>
      </c>
      <c r="U21" s="4">
        <f t="shared" si="10"/>
        <v>42.008403361344541</v>
      </c>
      <c r="V21" s="6">
        <v>0</v>
      </c>
      <c r="W21" s="4">
        <f t="shared" si="11"/>
        <v>42.008403361344541</v>
      </c>
      <c r="X21" s="4">
        <f t="shared" si="12"/>
        <v>7.9815966386554633</v>
      </c>
      <c r="Y21" s="4">
        <f t="shared" si="13"/>
        <v>49.99</v>
      </c>
      <c r="Z21" s="1">
        <f t="shared" ca="1" si="14"/>
        <v>4250526</v>
      </c>
    </row>
    <row r="22" spans="1:26" x14ac:dyDescent="0.3">
      <c r="A22" s="3" t="s">
        <v>434</v>
      </c>
      <c r="B22" s="1" t="s">
        <v>234</v>
      </c>
      <c r="C22" s="1" t="s">
        <v>613</v>
      </c>
      <c r="D22" s="1">
        <v>1</v>
      </c>
      <c r="E22" s="1">
        <v>71384</v>
      </c>
      <c r="F22" s="1" t="s">
        <v>697</v>
      </c>
      <c r="G22" s="1" t="s">
        <v>213</v>
      </c>
      <c r="H22" s="1" t="str">
        <f t="shared" ca="1" si="0"/>
        <v>20E947627005</v>
      </c>
      <c r="I22" s="1" t="str">
        <f t="shared" ca="1" si="1"/>
        <v>SFAF6019378</v>
      </c>
      <c r="J22" s="7">
        <f t="shared" ca="1" si="2"/>
        <v>44182</v>
      </c>
      <c r="K22" s="1">
        <f t="shared" ca="1" si="3"/>
        <v>822779587</v>
      </c>
      <c r="L22" s="1" t="str">
        <f t="shared" ca="1" si="4"/>
        <v>DE296634969</v>
      </c>
      <c r="M22" s="1">
        <v>1</v>
      </c>
      <c r="N22" s="1" t="str">
        <f t="shared" ca="1" si="5"/>
        <v>392O0YY</v>
      </c>
      <c r="O22" t="s">
        <v>41</v>
      </c>
      <c r="P22" s="1">
        <f t="shared" ca="1" si="6"/>
        <v>754708903</v>
      </c>
      <c r="Q22" s="7">
        <f t="shared" ca="1" si="7"/>
        <v>44190</v>
      </c>
      <c r="R22" s="1" t="str">
        <f t="shared" ca="1" si="8"/>
        <v>BHG8OW5K17</v>
      </c>
      <c r="S22" s="1" t="str">
        <f t="shared" ca="1" si="9"/>
        <v>ZRA36329P6</v>
      </c>
      <c r="T22" s="5">
        <v>3.0168067226890756</v>
      </c>
      <c r="U22" s="4">
        <f t="shared" si="10"/>
        <v>3.0168067226890756</v>
      </c>
      <c r="V22" s="6">
        <v>4.99</v>
      </c>
      <c r="W22" s="4">
        <f t="shared" si="11"/>
        <v>8.0068067226890758</v>
      </c>
      <c r="X22" s="4">
        <f t="shared" si="12"/>
        <v>1.5212932773109245</v>
      </c>
      <c r="Y22" s="4">
        <f t="shared" si="13"/>
        <v>9.5281000000000002</v>
      </c>
      <c r="Z22" s="1">
        <f t="shared" ca="1" si="14"/>
        <v>511910</v>
      </c>
    </row>
    <row r="23" spans="1:26" x14ac:dyDescent="0.3">
      <c r="A23" s="3" t="s">
        <v>435</v>
      </c>
      <c r="B23" s="1" t="s">
        <v>235</v>
      </c>
      <c r="C23" s="1" t="s">
        <v>614</v>
      </c>
      <c r="D23" s="1">
        <v>65</v>
      </c>
      <c r="E23" s="1">
        <v>72221</v>
      </c>
      <c r="F23" s="1" t="s">
        <v>698</v>
      </c>
      <c r="G23" s="1" t="s">
        <v>213</v>
      </c>
      <c r="H23" s="1" t="str">
        <f t="shared" ca="1" si="0"/>
        <v>0G881528685</v>
      </c>
      <c r="I23" s="1" t="str">
        <f t="shared" ca="1" si="1"/>
        <v>QJDJ60214984</v>
      </c>
      <c r="J23" s="7">
        <f t="shared" ca="1" si="2"/>
        <v>44495</v>
      </c>
      <c r="K23" s="1">
        <f t="shared" ca="1" si="3"/>
        <v>693311174</v>
      </c>
      <c r="L23" s="1" t="str">
        <f t="shared" ca="1" si="4"/>
        <v>DE744189258</v>
      </c>
      <c r="M23" s="1">
        <v>1</v>
      </c>
      <c r="N23" s="1" t="str">
        <f t="shared" ca="1" si="5"/>
        <v>307P3WL</v>
      </c>
      <c r="O23" t="s">
        <v>42</v>
      </c>
      <c r="P23" s="1">
        <f t="shared" ca="1" si="6"/>
        <v>543649665</v>
      </c>
      <c r="Q23" s="7">
        <f t="shared" ca="1" si="7"/>
        <v>44502</v>
      </c>
      <c r="R23" s="1" t="str">
        <f t="shared" ca="1" si="8"/>
        <v>FPO2WP0V60</v>
      </c>
      <c r="S23" s="1" t="str">
        <f t="shared" ca="1" si="9"/>
        <v>XYC63581N7</v>
      </c>
      <c r="T23" s="5">
        <v>3.3529411764705888</v>
      </c>
      <c r="U23" s="4">
        <f t="shared" si="10"/>
        <v>3.3529411764705888</v>
      </c>
      <c r="V23" s="6">
        <v>2.1</v>
      </c>
      <c r="W23" s="4">
        <f t="shared" si="11"/>
        <v>5.4529411764705884</v>
      </c>
      <c r="X23" s="4">
        <f t="shared" si="12"/>
        <v>1.0360588235294117</v>
      </c>
      <c r="Y23" s="4">
        <f t="shared" si="13"/>
        <v>6.4889999999999999</v>
      </c>
      <c r="Z23" s="1">
        <f t="shared" ca="1" si="14"/>
        <v>120167</v>
      </c>
    </row>
    <row r="24" spans="1:26" x14ac:dyDescent="0.3">
      <c r="A24" s="3" t="s">
        <v>436</v>
      </c>
      <c r="B24" s="1" t="s">
        <v>236</v>
      </c>
      <c r="C24" s="1" t="s">
        <v>615</v>
      </c>
      <c r="D24" s="1">
        <v>27</v>
      </c>
      <c r="E24" s="1">
        <v>69168</v>
      </c>
      <c r="F24" s="1" t="s">
        <v>699</v>
      </c>
      <c r="G24" s="1" t="s">
        <v>213</v>
      </c>
      <c r="H24" s="1" t="str">
        <f t="shared" ca="1" si="0"/>
        <v>59V891123972</v>
      </c>
      <c r="I24" s="1" t="str">
        <f t="shared" ca="1" si="1"/>
        <v>AELP12253026</v>
      </c>
      <c r="J24" s="7">
        <f t="shared" ca="1" si="2"/>
        <v>44310</v>
      </c>
      <c r="K24" s="1">
        <f t="shared" ca="1" si="3"/>
        <v>598090189</v>
      </c>
      <c r="L24" s="1" t="str">
        <f t="shared" ca="1" si="4"/>
        <v>DE514626684</v>
      </c>
      <c r="M24" s="1">
        <v>1</v>
      </c>
      <c r="N24" s="1" t="str">
        <f t="shared" ca="1" si="5"/>
        <v>647R0AZ</v>
      </c>
      <c r="O24" t="s">
        <v>43</v>
      </c>
      <c r="P24" s="1">
        <f t="shared" ca="1" si="6"/>
        <v>942964123</v>
      </c>
      <c r="Q24" s="7">
        <f t="shared" ca="1" si="7"/>
        <v>44319</v>
      </c>
      <c r="R24" s="1" t="str">
        <f t="shared" ca="1" si="8"/>
        <v>FIP4KJ9C62</v>
      </c>
      <c r="S24" s="1" t="str">
        <f t="shared" ca="1" si="9"/>
        <v>FLR63396Z5</v>
      </c>
      <c r="T24" s="5">
        <v>8.3949579831932777</v>
      </c>
      <c r="U24" s="4">
        <f t="shared" si="10"/>
        <v>8.3949579831932777</v>
      </c>
      <c r="V24" s="6">
        <v>1.7</v>
      </c>
      <c r="W24" s="4">
        <f t="shared" si="11"/>
        <v>10.094957983193277</v>
      </c>
      <c r="X24" s="4">
        <f t="shared" si="12"/>
        <v>1.9180420168067227</v>
      </c>
      <c r="Y24" s="4">
        <f t="shared" si="13"/>
        <v>12.013</v>
      </c>
      <c r="Z24" s="1">
        <f t="shared" ca="1" si="14"/>
        <v>6415799</v>
      </c>
    </row>
    <row r="25" spans="1:26" x14ac:dyDescent="0.3">
      <c r="A25" s="3" t="s">
        <v>437</v>
      </c>
      <c r="B25" s="1" t="s">
        <v>237</v>
      </c>
      <c r="C25" s="1" t="s">
        <v>616</v>
      </c>
      <c r="D25" s="1">
        <v>48</v>
      </c>
      <c r="E25" s="1">
        <v>72649</v>
      </c>
      <c r="F25" s="1" t="s">
        <v>700</v>
      </c>
      <c r="G25" s="1" t="s">
        <v>213</v>
      </c>
      <c r="H25" s="1" t="str">
        <f t="shared" ca="1" si="0"/>
        <v>52W558848480</v>
      </c>
      <c r="I25" s="1" t="str">
        <f t="shared" ca="1" si="1"/>
        <v>DAQO97247854</v>
      </c>
      <c r="J25" s="7">
        <f t="shared" ca="1" si="2"/>
        <v>44324</v>
      </c>
      <c r="K25" s="1">
        <f t="shared" ca="1" si="3"/>
        <v>604563754</v>
      </c>
      <c r="L25" s="1" t="str">
        <f t="shared" ca="1" si="4"/>
        <v>DE657342580</v>
      </c>
      <c r="M25" s="1">
        <v>1</v>
      </c>
      <c r="N25" s="1" t="str">
        <f t="shared" ca="1" si="5"/>
        <v>411O6SH</v>
      </c>
      <c r="O25" t="s">
        <v>44</v>
      </c>
      <c r="P25" s="1">
        <f t="shared" ca="1" si="6"/>
        <v>373685157</v>
      </c>
      <c r="Q25" s="7">
        <f t="shared" ca="1" si="7"/>
        <v>44328</v>
      </c>
      <c r="R25" s="1" t="str">
        <f t="shared" ca="1" si="8"/>
        <v>GJW5NQ4T57</v>
      </c>
      <c r="S25" s="1" t="str">
        <f t="shared" ca="1" si="9"/>
        <v>JAR24796M2</v>
      </c>
      <c r="T25" s="5">
        <v>67.218487394957975</v>
      </c>
      <c r="U25" s="4">
        <f t="shared" si="10"/>
        <v>67.218487394957975</v>
      </c>
      <c r="V25" s="6">
        <v>0</v>
      </c>
      <c r="W25" s="4">
        <f t="shared" si="11"/>
        <v>67.218487394957975</v>
      </c>
      <c r="X25" s="4">
        <f t="shared" si="12"/>
        <v>12.771512605042016</v>
      </c>
      <c r="Y25" s="4">
        <f t="shared" si="13"/>
        <v>79.989999999999995</v>
      </c>
      <c r="Z25" s="1">
        <f t="shared" ca="1" si="14"/>
        <v>4887947</v>
      </c>
    </row>
    <row r="26" spans="1:26" x14ac:dyDescent="0.3">
      <c r="A26" s="3" t="s">
        <v>438</v>
      </c>
      <c r="B26" s="1" t="s">
        <v>238</v>
      </c>
      <c r="C26" s="1" t="s">
        <v>617</v>
      </c>
      <c r="D26" s="1">
        <v>9</v>
      </c>
      <c r="E26" s="1">
        <v>72649</v>
      </c>
      <c r="F26" s="1" t="s">
        <v>700</v>
      </c>
      <c r="G26" s="1" t="s">
        <v>213</v>
      </c>
      <c r="H26" s="1" t="str">
        <f t="shared" ca="1" si="0"/>
        <v>17F814468163</v>
      </c>
      <c r="I26" s="1" t="str">
        <f t="shared" ca="1" si="1"/>
        <v>BTVQ18582682</v>
      </c>
      <c r="J26" s="7">
        <f t="shared" ca="1" si="2"/>
        <v>44200</v>
      </c>
      <c r="K26" s="1">
        <f t="shared" ca="1" si="3"/>
        <v>773542697</v>
      </c>
      <c r="L26" s="1" t="str">
        <f t="shared" ca="1" si="4"/>
        <v>DE753807318</v>
      </c>
      <c r="M26" s="1">
        <v>1</v>
      </c>
      <c r="N26" s="1" t="str">
        <f t="shared" ca="1" si="5"/>
        <v>965T3CA</v>
      </c>
      <c r="O26" t="s">
        <v>45</v>
      </c>
      <c r="P26" s="1">
        <f t="shared" ca="1" si="6"/>
        <v>134186032</v>
      </c>
      <c r="Q26" s="7">
        <f t="shared" ca="1" si="7"/>
        <v>44204</v>
      </c>
      <c r="R26" s="1" t="str">
        <f t="shared" ca="1" si="8"/>
        <v>ZSI8YC2U28</v>
      </c>
      <c r="S26" s="1" t="str">
        <f t="shared" ca="1" si="9"/>
        <v>MMX3487D5</v>
      </c>
      <c r="T26" s="5">
        <v>2.5126050420168071</v>
      </c>
      <c r="U26" s="4">
        <f t="shared" si="10"/>
        <v>2.5126050420168071</v>
      </c>
      <c r="V26" s="6">
        <v>1.35</v>
      </c>
      <c r="W26" s="4">
        <f t="shared" si="11"/>
        <v>3.8626050420168072</v>
      </c>
      <c r="X26" s="4">
        <f t="shared" si="12"/>
        <v>0.73389495798319337</v>
      </c>
      <c r="Y26" s="4">
        <f t="shared" si="13"/>
        <v>4.5965000000000007</v>
      </c>
      <c r="Z26" s="1">
        <f t="shared" ca="1" si="14"/>
        <v>2383242</v>
      </c>
    </row>
    <row r="27" spans="1:26" x14ac:dyDescent="0.3">
      <c r="A27" s="3" t="s">
        <v>439</v>
      </c>
      <c r="B27" s="1" t="s">
        <v>239</v>
      </c>
      <c r="C27" s="1" t="s">
        <v>618</v>
      </c>
      <c r="D27" s="1">
        <v>2</v>
      </c>
      <c r="E27" s="1">
        <v>72356</v>
      </c>
      <c r="F27" s="1" t="s">
        <v>701</v>
      </c>
      <c r="G27" s="1" t="s">
        <v>213</v>
      </c>
      <c r="H27" s="1" t="str">
        <f t="shared" ca="1" si="0"/>
        <v>47W563385639</v>
      </c>
      <c r="I27" s="1" t="str">
        <f t="shared" ca="1" si="1"/>
        <v>YWPZ76482507</v>
      </c>
      <c r="J27" s="7">
        <f t="shared" ca="1" si="2"/>
        <v>44479</v>
      </c>
      <c r="K27" s="1">
        <f t="shared" ca="1" si="3"/>
        <v>534721973</v>
      </c>
      <c r="L27" s="1" t="str">
        <f t="shared" ca="1" si="4"/>
        <v>DE953992403</v>
      </c>
      <c r="M27" s="1">
        <v>1</v>
      </c>
      <c r="N27" s="1" t="str">
        <f t="shared" ca="1" si="5"/>
        <v>275J1IY</v>
      </c>
      <c r="O27" t="s">
        <v>46</v>
      </c>
      <c r="P27" s="1">
        <f t="shared" ca="1" si="6"/>
        <v>361683828</v>
      </c>
      <c r="Q27" s="7">
        <f t="shared" ca="1" si="7"/>
        <v>44488</v>
      </c>
      <c r="R27" s="1" t="str">
        <f t="shared" ca="1" si="8"/>
        <v>TET8VH9R57</v>
      </c>
      <c r="S27" s="1" t="str">
        <f t="shared" ca="1" si="9"/>
        <v>YZZ71825G2</v>
      </c>
      <c r="T27" s="5">
        <v>2.5126050420168071</v>
      </c>
      <c r="U27" s="4">
        <f t="shared" si="10"/>
        <v>2.5126050420168071</v>
      </c>
      <c r="V27" s="6">
        <v>1.99</v>
      </c>
      <c r="W27" s="4">
        <f t="shared" si="11"/>
        <v>4.5026050420168069</v>
      </c>
      <c r="X27" s="4">
        <f t="shared" si="12"/>
        <v>0.8554949579831933</v>
      </c>
      <c r="Y27" s="4">
        <f t="shared" si="13"/>
        <v>5.3581000000000003</v>
      </c>
      <c r="Z27" s="1">
        <f t="shared" ca="1" si="14"/>
        <v>3173453</v>
      </c>
    </row>
    <row r="28" spans="1:26" x14ac:dyDescent="0.3">
      <c r="A28" s="3" t="s">
        <v>440</v>
      </c>
      <c r="B28" s="1" t="s">
        <v>240</v>
      </c>
      <c r="C28" s="1" t="s">
        <v>619</v>
      </c>
      <c r="D28" s="1">
        <v>65</v>
      </c>
      <c r="E28" s="1">
        <v>72658</v>
      </c>
      <c r="F28" s="1" t="s">
        <v>702</v>
      </c>
      <c r="G28" s="1" t="s">
        <v>213</v>
      </c>
      <c r="H28" s="1" t="str">
        <f t="shared" ca="1" si="0"/>
        <v>99H76552906</v>
      </c>
      <c r="I28" s="1" t="str">
        <f t="shared" ca="1" si="1"/>
        <v>WTBC31987251</v>
      </c>
      <c r="J28" s="7">
        <f t="shared" ca="1" si="2"/>
        <v>44437</v>
      </c>
      <c r="K28" s="1">
        <f t="shared" ca="1" si="3"/>
        <v>823473562</v>
      </c>
      <c r="L28" s="1" t="str">
        <f t="shared" ca="1" si="4"/>
        <v>DE574733080</v>
      </c>
      <c r="M28" s="1">
        <v>1</v>
      </c>
      <c r="N28" s="1" t="str">
        <f t="shared" ca="1" si="5"/>
        <v>949O6LN</v>
      </c>
      <c r="O28" t="s">
        <v>47</v>
      </c>
      <c r="P28" s="1">
        <f t="shared" ca="1" si="6"/>
        <v>671029414</v>
      </c>
      <c r="Q28" s="7">
        <f t="shared" ca="1" si="7"/>
        <v>44438</v>
      </c>
      <c r="R28" s="1" t="str">
        <f t="shared" ca="1" si="8"/>
        <v>XUE5VO1H42</v>
      </c>
      <c r="S28" s="1" t="str">
        <f t="shared" ca="1" si="9"/>
        <v>HQP53962J3</v>
      </c>
      <c r="T28" s="5">
        <v>3.3529411764705888</v>
      </c>
      <c r="U28" s="4">
        <f t="shared" si="10"/>
        <v>3.3529411764705888</v>
      </c>
      <c r="V28" s="6">
        <v>0</v>
      </c>
      <c r="W28" s="4">
        <f t="shared" si="11"/>
        <v>3.3529411764705888</v>
      </c>
      <c r="X28" s="4">
        <f t="shared" si="12"/>
        <v>0.6370588235294119</v>
      </c>
      <c r="Y28" s="4">
        <f t="shared" si="13"/>
        <v>3.9900000000000007</v>
      </c>
      <c r="Z28" s="1">
        <f t="shared" ca="1" si="14"/>
        <v>4480922</v>
      </c>
    </row>
    <row r="29" spans="1:26" x14ac:dyDescent="0.3">
      <c r="A29" s="3" t="s">
        <v>441</v>
      </c>
      <c r="B29" s="1" t="s">
        <v>241</v>
      </c>
      <c r="C29" s="1" t="s">
        <v>620</v>
      </c>
      <c r="D29" s="1">
        <v>8</v>
      </c>
      <c r="E29" s="1">
        <v>72361</v>
      </c>
      <c r="F29" s="1" t="s">
        <v>690</v>
      </c>
      <c r="G29" s="1" t="s">
        <v>213</v>
      </c>
      <c r="H29" s="1" t="str">
        <f t="shared" ca="1" si="0"/>
        <v>22R681882303</v>
      </c>
      <c r="I29" s="1" t="str">
        <f t="shared" ca="1" si="1"/>
        <v>SVBP58544606</v>
      </c>
      <c r="J29" s="7">
        <f t="shared" ca="1" si="2"/>
        <v>44537</v>
      </c>
      <c r="K29" s="1">
        <f t="shared" ca="1" si="3"/>
        <v>409628938</v>
      </c>
      <c r="L29" s="1" t="str">
        <f t="shared" ca="1" si="4"/>
        <v>DE417659640</v>
      </c>
      <c r="M29" s="1">
        <v>1</v>
      </c>
      <c r="N29" s="1" t="str">
        <f t="shared" ca="1" si="5"/>
        <v>301Z2AY</v>
      </c>
      <c r="O29" t="s">
        <v>48</v>
      </c>
      <c r="P29" s="1">
        <f t="shared" ca="1" si="6"/>
        <v>502484116</v>
      </c>
      <c r="Q29" s="7">
        <f t="shared" ca="1" si="7"/>
        <v>44542</v>
      </c>
      <c r="R29" s="1" t="str">
        <f t="shared" ca="1" si="8"/>
        <v>KTP1NS8F4</v>
      </c>
      <c r="S29" s="1" t="str">
        <f t="shared" ca="1" si="9"/>
        <v>GSV84078W8</v>
      </c>
      <c r="T29" s="5">
        <v>3.3529411764705888</v>
      </c>
      <c r="U29" s="4">
        <f t="shared" si="10"/>
        <v>3.3529411764705888</v>
      </c>
      <c r="V29" s="6">
        <v>0</v>
      </c>
      <c r="W29" s="4">
        <f t="shared" si="11"/>
        <v>3.3529411764705888</v>
      </c>
      <c r="X29" s="4">
        <f t="shared" si="12"/>
        <v>0.6370588235294119</v>
      </c>
      <c r="Y29" s="4">
        <f t="shared" si="13"/>
        <v>3.9900000000000007</v>
      </c>
      <c r="Z29" s="1">
        <f t="shared" ca="1" si="14"/>
        <v>736165</v>
      </c>
    </row>
    <row r="30" spans="1:26" x14ac:dyDescent="0.3">
      <c r="A30" s="3" t="s">
        <v>442</v>
      </c>
      <c r="B30" s="1" t="s">
        <v>242</v>
      </c>
      <c r="C30" s="1" t="s">
        <v>621</v>
      </c>
      <c r="D30" s="1">
        <v>98</v>
      </c>
      <c r="E30" s="1">
        <v>69226</v>
      </c>
      <c r="F30" s="1" t="s">
        <v>703</v>
      </c>
      <c r="G30" s="1" t="s">
        <v>213</v>
      </c>
      <c r="H30" s="1" t="str">
        <f t="shared" ca="1" si="0"/>
        <v>34M53807964</v>
      </c>
      <c r="I30" s="1" t="str">
        <f t="shared" ca="1" si="1"/>
        <v>XTIO29727029</v>
      </c>
      <c r="J30" s="7">
        <f t="shared" ca="1" si="2"/>
        <v>44453</v>
      </c>
      <c r="K30" s="1">
        <f t="shared" ca="1" si="3"/>
        <v>765731597</v>
      </c>
      <c r="L30" s="1" t="str">
        <f t="shared" ca="1" si="4"/>
        <v>DE915639785</v>
      </c>
      <c r="M30" s="1">
        <v>1</v>
      </c>
      <c r="N30" s="1" t="str">
        <f t="shared" ca="1" si="5"/>
        <v>568X1FL</v>
      </c>
      <c r="O30" t="s">
        <v>49</v>
      </c>
      <c r="P30" s="1">
        <f t="shared" ca="1" si="6"/>
        <v>13908169</v>
      </c>
      <c r="Q30" s="7">
        <f t="shared" ca="1" si="7"/>
        <v>44461</v>
      </c>
      <c r="R30" s="1" t="str">
        <f t="shared" ca="1" si="8"/>
        <v>COS8TS0G60</v>
      </c>
      <c r="S30" s="1" t="str">
        <f t="shared" ca="1" si="9"/>
        <v>QTN58761Q3</v>
      </c>
      <c r="T30" s="5">
        <v>25.201680672268907</v>
      </c>
      <c r="U30" s="4">
        <f t="shared" si="10"/>
        <v>25.201680672268907</v>
      </c>
      <c r="V30" s="6">
        <v>0</v>
      </c>
      <c r="W30" s="4">
        <f t="shared" si="11"/>
        <v>25.201680672268907</v>
      </c>
      <c r="X30" s="4">
        <f t="shared" si="12"/>
        <v>4.7883193277310925</v>
      </c>
      <c r="Y30" s="4">
        <f t="shared" si="13"/>
        <v>29.99</v>
      </c>
      <c r="Z30" s="1">
        <f t="shared" ca="1" si="14"/>
        <v>341215</v>
      </c>
    </row>
    <row r="31" spans="1:26" x14ac:dyDescent="0.3">
      <c r="A31" s="3" t="s">
        <v>443</v>
      </c>
      <c r="B31" s="1" t="s">
        <v>243</v>
      </c>
      <c r="C31" s="1" t="s">
        <v>609</v>
      </c>
      <c r="D31" s="1">
        <v>28</v>
      </c>
      <c r="E31" s="1">
        <v>72250</v>
      </c>
      <c r="F31" s="1" t="s">
        <v>704</v>
      </c>
      <c r="G31" s="1" t="s">
        <v>213</v>
      </c>
      <c r="H31" s="1" t="str">
        <f t="shared" ca="1" si="0"/>
        <v>88X870539053</v>
      </c>
      <c r="I31" s="1" t="str">
        <f t="shared" ca="1" si="1"/>
        <v>XFOT38874105</v>
      </c>
      <c r="J31" s="7">
        <f t="shared" ca="1" si="2"/>
        <v>44359</v>
      </c>
      <c r="K31" s="1">
        <f t="shared" ca="1" si="3"/>
        <v>748333282</v>
      </c>
      <c r="L31" s="1" t="str">
        <f t="shared" ca="1" si="4"/>
        <v>DE709054597</v>
      </c>
      <c r="M31" s="1">
        <v>1</v>
      </c>
      <c r="N31" s="1" t="str">
        <f t="shared" ca="1" si="5"/>
        <v>806F6BG</v>
      </c>
      <c r="O31" t="s">
        <v>50</v>
      </c>
      <c r="P31" s="1">
        <f t="shared" ca="1" si="6"/>
        <v>944179140</v>
      </c>
      <c r="Q31" s="7">
        <f t="shared" ca="1" si="7"/>
        <v>44361</v>
      </c>
      <c r="R31" s="1" t="str">
        <f t="shared" ca="1" si="8"/>
        <v>BXL5BQ8Z79</v>
      </c>
      <c r="S31" s="1" t="str">
        <f t="shared" ca="1" si="9"/>
        <v>JSU80293J0</v>
      </c>
      <c r="T31" s="5">
        <v>8.3949579831932777</v>
      </c>
      <c r="U31" s="4">
        <f t="shared" si="10"/>
        <v>8.3949579831932777</v>
      </c>
      <c r="V31" s="6">
        <v>1.54</v>
      </c>
      <c r="W31" s="4">
        <f t="shared" si="11"/>
        <v>9.9349579831932786</v>
      </c>
      <c r="X31" s="4">
        <f t="shared" si="12"/>
        <v>1.8876420168067229</v>
      </c>
      <c r="Y31" s="4">
        <f t="shared" si="13"/>
        <v>11.822600000000001</v>
      </c>
      <c r="Z31" s="1">
        <f t="shared" ca="1" si="14"/>
        <v>4631125</v>
      </c>
    </row>
    <row r="32" spans="1:26" x14ac:dyDescent="0.3">
      <c r="A32" s="3" t="s">
        <v>444</v>
      </c>
      <c r="B32" s="1" t="s">
        <v>244</v>
      </c>
      <c r="C32" s="1" t="s">
        <v>622</v>
      </c>
      <c r="D32" s="1">
        <v>26</v>
      </c>
      <c r="E32" s="1">
        <v>69214</v>
      </c>
      <c r="F32" s="1" t="s">
        <v>705</v>
      </c>
      <c r="G32" s="1" t="s">
        <v>213</v>
      </c>
      <c r="H32" s="1" t="str">
        <f t="shared" ca="1" si="0"/>
        <v>41P255491295</v>
      </c>
      <c r="I32" s="1" t="str">
        <f t="shared" ca="1" si="1"/>
        <v>OHLT1706789</v>
      </c>
      <c r="J32" s="7">
        <f t="shared" ca="1" si="2"/>
        <v>44237</v>
      </c>
      <c r="K32" s="1">
        <f t="shared" ca="1" si="3"/>
        <v>874744259</v>
      </c>
      <c r="L32" s="1" t="str">
        <f t="shared" ca="1" si="4"/>
        <v>DE379156219</v>
      </c>
      <c r="M32" s="1">
        <v>1</v>
      </c>
      <c r="N32" s="1" t="str">
        <f t="shared" ca="1" si="5"/>
        <v>209P8FZ</v>
      </c>
      <c r="O32" t="s">
        <v>51</v>
      </c>
      <c r="P32" s="1">
        <f t="shared" ca="1" si="6"/>
        <v>407541058</v>
      </c>
      <c r="Q32" s="7">
        <f t="shared" ca="1" si="7"/>
        <v>44243</v>
      </c>
      <c r="R32" s="1" t="str">
        <f t="shared" ca="1" si="8"/>
        <v>ZKE1OK1W52</v>
      </c>
      <c r="S32" s="1" t="str">
        <f t="shared" ca="1" si="9"/>
        <v>FQM51621B1</v>
      </c>
      <c r="T32" s="5">
        <v>1.6722689075630253</v>
      </c>
      <c r="U32" s="4">
        <f t="shared" si="10"/>
        <v>1.6722689075630253</v>
      </c>
      <c r="V32" s="6">
        <v>0</v>
      </c>
      <c r="W32" s="4">
        <f t="shared" si="11"/>
        <v>1.6722689075630253</v>
      </c>
      <c r="X32" s="4">
        <f t="shared" si="12"/>
        <v>0.31773109243697478</v>
      </c>
      <c r="Y32" s="4">
        <f t="shared" si="13"/>
        <v>1.99</v>
      </c>
      <c r="Z32" s="1">
        <f t="shared" ca="1" si="14"/>
        <v>501208</v>
      </c>
    </row>
    <row r="33" spans="1:26" x14ac:dyDescent="0.3">
      <c r="A33" s="3" t="s">
        <v>445</v>
      </c>
      <c r="B33" s="1" t="s">
        <v>245</v>
      </c>
      <c r="C33" s="1" t="s">
        <v>611</v>
      </c>
      <c r="D33" s="1">
        <v>9</v>
      </c>
      <c r="E33" s="1">
        <v>72654</v>
      </c>
      <c r="F33" s="1" t="s">
        <v>706</v>
      </c>
      <c r="G33" s="1" t="s">
        <v>213</v>
      </c>
      <c r="H33" s="1" t="str">
        <f t="shared" ca="1" si="0"/>
        <v>25B311892610</v>
      </c>
      <c r="I33" s="1" t="str">
        <f t="shared" ca="1" si="1"/>
        <v>AKOY21533306</v>
      </c>
      <c r="J33" s="7">
        <f t="shared" ca="1" si="2"/>
        <v>44405</v>
      </c>
      <c r="K33" s="1">
        <f t="shared" ca="1" si="3"/>
        <v>539990008</v>
      </c>
      <c r="L33" s="1" t="str">
        <f t="shared" ca="1" si="4"/>
        <v>DE343417535</v>
      </c>
      <c r="M33" s="1">
        <v>1</v>
      </c>
      <c r="N33" s="1" t="str">
        <f t="shared" ca="1" si="5"/>
        <v>884N1QW</v>
      </c>
      <c r="O33" t="s">
        <v>52</v>
      </c>
      <c r="P33" s="1">
        <f t="shared" ca="1" si="6"/>
        <v>754548163</v>
      </c>
      <c r="Q33" s="7">
        <f t="shared" ca="1" si="7"/>
        <v>44409</v>
      </c>
      <c r="R33" s="1" t="str">
        <f t="shared" ca="1" si="8"/>
        <v>QQA4GV0X96</v>
      </c>
      <c r="S33" s="1" t="str">
        <f t="shared" ca="1" si="9"/>
        <v>XLA56654L9</v>
      </c>
      <c r="T33" s="5">
        <v>84.025210084033617</v>
      </c>
      <c r="U33" s="4">
        <f t="shared" si="10"/>
        <v>84.025210084033617</v>
      </c>
      <c r="V33" s="6">
        <v>2</v>
      </c>
      <c r="W33" s="4">
        <f t="shared" si="11"/>
        <v>86.025210084033617</v>
      </c>
      <c r="X33" s="4">
        <f t="shared" si="12"/>
        <v>16.344789915966388</v>
      </c>
      <c r="Y33" s="4">
        <f t="shared" si="13"/>
        <v>102.37</v>
      </c>
      <c r="Z33" s="1">
        <f t="shared" ca="1" si="14"/>
        <v>745709</v>
      </c>
    </row>
    <row r="34" spans="1:26" x14ac:dyDescent="0.3">
      <c r="A34" s="3" t="s">
        <v>446</v>
      </c>
      <c r="B34" s="1" t="s">
        <v>246</v>
      </c>
      <c r="C34" s="1" t="s">
        <v>623</v>
      </c>
      <c r="D34" s="1">
        <v>28</v>
      </c>
      <c r="E34" s="1">
        <v>71522</v>
      </c>
      <c r="F34" s="1" t="s">
        <v>707</v>
      </c>
      <c r="G34" s="1" t="s">
        <v>213</v>
      </c>
      <c r="H34" s="1" t="str">
        <f t="shared" ca="1" si="0"/>
        <v>62A240450131</v>
      </c>
      <c r="I34" s="1" t="str">
        <f t="shared" ca="1" si="1"/>
        <v>LVHN30057665</v>
      </c>
      <c r="J34" s="7">
        <f t="shared" ca="1" si="2"/>
        <v>44344</v>
      </c>
      <c r="K34" s="1">
        <f t="shared" ca="1" si="3"/>
        <v>999913556</v>
      </c>
      <c r="L34" s="1" t="str">
        <f t="shared" ca="1" si="4"/>
        <v>DE680797951</v>
      </c>
      <c r="M34" s="1">
        <v>3</v>
      </c>
      <c r="N34" s="1" t="str">
        <f t="shared" ca="1" si="5"/>
        <v>485M0EO</v>
      </c>
      <c r="O34" t="s">
        <v>53</v>
      </c>
      <c r="P34" s="1">
        <f t="shared" ca="1" si="6"/>
        <v>436105675</v>
      </c>
      <c r="Q34" s="7">
        <f t="shared" ca="1" si="7"/>
        <v>44347</v>
      </c>
      <c r="R34" s="1" t="str">
        <f t="shared" ca="1" si="8"/>
        <v>ZLD1CZ6N1</v>
      </c>
      <c r="S34" s="1" t="str">
        <f t="shared" ca="1" si="9"/>
        <v>YOK87972X6</v>
      </c>
      <c r="T34" s="5">
        <v>10.915966386554622</v>
      </c>
      <c r="U34" s="4">
        <f t="shared" si="10"/>
        <v>32.747899159663866</v>
      </c>
      <c r="V34" s="6">
        <v>0</v>
      </c>
      <c r="W34" s="4">
        <f t="shared" si="11"/>
        <v>32.747899159663866</v>
      </c>
      <c r="X34" s="4">
        <f t="shared" si="12"/>
        <v>6.2221008403361351</v>
      </c>
      <c r="Y34" s="4">
        <f t="shared" si="13"/>
        <v>38.97</v>
      </c>
      <c r="Z34" s="1">
        <f t="shared" ca="1" si="14"/>
        <v>6174518</v>
      </c>
    </row>
    <row r="35" spans="1:26" x14ac:dyDescent="0.3">
      <c r="A35" s="3" t="s">
        <v>447</v>
      </c>
      <c r="B35" s="1" t="s">
        <v>247</v>
      </c>
      <c r="C35" s="1" t="s">
        <v>614</v>
      </c>
      <c r="D35" s="1">
        <v>2</v>
      </c>
      <c r="E35" s="1">
        <v>69493</v>
      </c>
      <c r="F35" s="1" t="s">
        <v>708</v>
      </c>
      <c r="G35" s="1" t="s">
        <v>213</v>
      </c>
      <c r="H35" s="1" t="str">
        <f t="shared" ca="1" si="0"/>
        <v>49C180607250</v>
      </c>
      <c r="I35" s="1" t="str">
        <f t="shared" ca="1" si="1"/>
        <v>YLBF14380981</v>
      </c>
      <c r="J35" s="7">
        <f t="shared" ca="1" si="2"/>
        <v>44309</v>
      </c>
      <c r="K35" s="1">
        <f t="shared" ca="1" si="3"/>
        <v>80957863</v>
      </c>
      <c r="L35" s="1" t="str">
        <f t="shared" ca="1" si="4"/>
        <v>DE812021884</v>
      </c>
      <c r="M35" s="1">
        <v>1</v>
      </c>
      <c r="N35" s="1" t="str">
        <f t="shared" ca="1" si="5"/>
        <v>600Q8PI</v>
      </c>
      <c r="O35" t="s">
        <v>54</v>
      </c>
      <c r="P35" s="1">
        <f t="shared" ca="1" si="6"/>
        <v>633145507</v>
      </c>
      <c r="Q35" s="7">
        <f t="shared" ca="1" si="7"/>
        <v>44311</v>
      </c>
      <c r="R35" s="1" t="str">
        <f t="shared" ca="1" si="8"/>
        <v>HBU8JL4I87</v>
      </c>
      <c r="S35" s="1" t="str">
        <f t="shared" ca="1" si="9"/>
        <v>TZC47314D1</v>
      </c>
      <c r="T35" s="5">
        <v>100.83193277310924</v>
      </c>
      <c r="U35" s="4">
        <f t="shared" si="10"/>
        <v>100.83193277310924</v>
      </c>
      <c r="V35" s="6">
        <v>0</v>
      </c>
      <c r="W35" s="4">
        <f t="shared" si="11"/>
        <v>100.83193277310924</v>
      </c>
      <c r="X35" s="4">
        <f t="shared" si="12"/>
        <v>19.158067226890758</v>
      </c>
      <c r="Y35" s="4">
        <f t="shared" si="13"/>
        <v>119.99000000000001</v>
      </c>
      <c r="Z35" s="1">
        <f t="shared" ca="1" si="14"/>
        <v>5671937</v>
      </c>
    </row>
    <row r="36" spans="1:26" x14ac:dyDescent="0.3">
      <c r="A36" s="3" t="s">
        <v>448</v>
      </c>
      <c r="B36" s="1" t="s">
        <v>248</v>
      </c>
      <c r="C36" s="1" t="s">
        <v>624</v>
      </c>
      <c r="D36" s="1">
        <v>5</v>
      </c>
      <c r="E36" s="1">
        <v>69221</v>
      </c>
      <c r="F36" s="1" t="s">
        <v>709</v>
      </c>
      <c r="G36" s="1" t="s">
        <v>213</v>
      </c>
      <c r="H36" s="1" t="str">
        <f t="shared" ca="1" si="0"/>
        <v>52X625427897</v>
      </c>
      <c r="I36" s="1" t="str">
        <f t="shared" ca="1" si="1"/>
        <v>TDVP94688913</v>
      </c>
      <c r="J36" s="7">
        <f t="shared" ca="1" si="2"/>
        <v>44199</v>
      </c>
      <c r="K36" s="1">
        <f t="shared" ca="1" si="3"/>
        <v>367655584</v>
      </c>
      <c r="L36" s="1" t="str">
        <f t="shared" ca="1" si="4"/>
        <v>DE873796803</v>
      </c>
      <c r="M36" s="1">
        <v>1</v>
      </c>
      <c r="N36" s="1" t="str">
        <f t="shared" ca="1" si="5"/>
        <v>110M1GP</v>
      </c>
      <c r="O36" t="s">
        <v>55</v>
      </c>
      <c r="P36" s="1">
        <f t="shared" ca="1" si="6"/>
        <v>653425973</v>
      </c>
      <c r="Q36" s="7">
        <f t="shared" ca="1" si="7"/>
        <v>44204</v>
      </c>
      <c r="R36" s="1" t="str">
        <f t="shared" ca="1" si="8"/>
        <v>JOD7WR2G91</v>
      </c>
      <c r="S36" s="1" t="str">
        <f t="shared" ca="1" si="9"/>
        <v>KLJ74754E1</v>
      </c>
      <c r="T36" s="5">
        <v>1.6722689075630253</v>
      </c>
      <c r="U36" s="4">
        <f t="shared" si="10"/>
        <v>1.6722689075630253</v>
      </c>
      <c r="V36" s="6">
        <v>0</v>
      </c>
      <c r="W36" s="4">
        <f t="shared" si="11"/>
        <v>1.6722689075630253</v>
      </c>
      <c r="X36" s="4">
        <f t="shared" si="12"/>
        <v>0.31773109243697478</v>
      </c>
      <c r="Y36" s="4">
        <f t="shared" si="13"/>
        <v>1.99</v>
      </c>
      <c r="Z36" s="1">
        <f t="shared" ca="1" si="14"/>
        <v>88280</v>
      </c>
    </row>
    <row r="37" spans="1:26" x14ac:dyDescent="0.3">
      <c r="A37" s="3" t="s">
        <v>449</v>
      </c>
      <c r="B37" s="1" t="s">
        <v>249</v>
      </c>
      <c r="C37" s="1" t="s">
        <v>625</v>
      </c>
      <c r="D37" s="1">
        <v>25</v>
      </c>
      <c r="E37" s="1">
        <v>72181</v>
      </c>
      <c r="F37" s="1" t="s">
        <v>710</v>
      </c>
      <c r="G37" s="1" t="s">
        <v>213</v>
      </c>
      <c r="H37" s="1" t="str">
        <f t="shared" ca="1" si="0"/>
        <v>5D838780195</v>
      </c>
      <c r="I37" s="1" t="str">
        <f t="shared" ca="1" si="1"/>
        <v>FHUC10057657</v>
      </c>
      <c r="J37" s="7">
        <f t="shared" ca="1" si="2"/>
        <v>44268</v>
      </c>
      <c r="K37" s="1">
        <f t="shared" ca="1" si="3"/>
        <v>916299671</v>
      </c>
      <c r="L37" s="1" t="str">
        <f t="shared" ca="1" si="4"/>
        <v>DE39228166</v>
      </c>
      <c r="M37" s="1">
        <v>1</v>
      </c>
      <c r="N37" s="1" t="str">
        <f t="shared" ca="1" si="5"/>
        <v>317Q7JN</v>
      </c>
      <c r="O37" t="s">
        <v>56</v>
      </c>
      <c r="P37" s="1">
        <f t="shared" ca="1" si="6"/>
        <v>997142072</v>
      </c>
      <c r="Q37" s="7">
        <f t="shared" ca="1" si="7"/>
        <v>44275</v>
      </c>
      <c r="R37" s="1" t="str">
        <f t="shared" ca="1" si="8"/>
        <v>TOC4KG1C68</v>
      </c>
      <c r="S37" s="1" t="str">
        <f t="shared" ca="1" si="9"/>
        <v>ENR12171C7</v>
      </c>
      <c r="T37" s="5">
        <v>2.5126050420168071</v>
      </c>
      <c r="U37" s="4">
        <f t="shared" si="10"/>
        <v>2.5126050420168071</v>
      </c>
      <c r="V37" s="6">
        <v>7.56</v>
      </c>
      <c r="W37" s="4">
        <f t="shared" si="11"/>
        <v>10.072605042016807</v>
      </c>
      <c r="X37" s="4">
        <f t="shared" si="12"/>
        <v>1.9137949579831934</v>
      </c>
      <c r="Y37" s="4">
        <f t="shared" si="13"/>
        <v>11.9864</v>
      </c>
      <c r="Z37" s="1">
        <f t="shared" ca="1" si="14"/>
        <v>6544337</v>
      </c>
    </row>
    <row r="38" spans="1:26" x14ac:dyDescent="0.3">
      <c r="A38" s="3" t="s">
        <v>450</v>
      </c>
      <c r="B38" s="1" t="s">
        <v>250</v>
      </c>
      <c r="C38" s="1" t="s">
        <v>626</v>
      </c>
      <c r="D38" s="1">
        <v>3</v>
      </c>
      <c r="E38" s="1">
        <v>71735</v>
      </c>
      <c r="F38" s="1" t="s">
        <v>711</v>
      </c>
      <c r="G38" s="1" t="s">
        <v>213</v>
      </c>
      <c r="H38" s="1" t="str">
        <f t="shared" ca="1" si="0"/>
        <v>29U151415987</v>
      </c>
      <c r="I38" s="1" t="str">
        <f t="shared" ca="1" si="1"/>
        <v>SRDT9467681</v>
      </c>
      <c r="J38" s="7">
        <f t="shared" ca="1" si="2"/>
        <v>44532</v>
      </c>
      <c r="K38" s="1">
        <f t="shared" ca="1" si="3"/>
        <v>694953330</v>
      </c>
      <c r="L38" s="1" t="str">
        <f t="shared" ca="1" si="4"/>
        <v>DE356096493</v>
      </c>
      <c r="M38" s="1">
        <v>1</v>
      </c>
      <c r="N38" s="1" t="str">
        <f t="shared" ca="1" si="5"/>
        <v>183G7WE</v>
      </c>
      <c r="O38" t="s">
        <v>57</v>
      </c>
      <c r="P38" s="1">
        <f t="shared" ca="1" si="6"/>
        <v>656844821</v>
      </c>
      <c r="Q38" s="7">
        <f t="shared" ca="1" si="7"/>
        <v>44537</v>
      </c>
      <c r="R38" s="1" t="str">
        <f t="shared" ca="1" si="8"/>
        <v>XOW0PF1H39</v>
      </c>
      <c r="S38" s="1" t="str">
        <f t="shared" ca="1" si="9"/>
        <v>QJD68590H0</v>
      </c>
      <c r="T38" s="5">
        <v>27.722689075630257</v>
      </c>
      <c r="U38" s="4">
        <f t="shared" si="10"/>
        <v>27.722689075630257</v>
      </c>
      <c r="V38" s="6">
        <v>7.56</v>
      </c>
      <c r="W38" s="4">
        <f t="shared" si="11"/>
        <v>35.282689075630259</v>
      </c>
      <c r="X38" s="4">
        <f t="shared" si="12"/>
        <v>6.7037109243697497</v>
      </c>
      <c r="Y38" s="4">
        <f t="shared" si="13"/>
        <v>41.98640000000001</v>
      </c>
      <c r="Z38" s="1">
        <f t="shared" ca="1" si="14"/>
        <v>606599</v>
      </c>
    </row>
    <row r="39" spans="1:26" x14ac:dyDescent="0.3">
      <c r="A39" s="3" t="s">
        <v>451</v>
      </c>
      <c r="B39" s="1" t="s">
        <v>251</v>
      </c>
      <c r="C39" s="1" t="s">
        <v>621</v>
      </c>
      <c r="D39" s="1">
        <v>8</v>
      </c>
      <c r="E39" s="1">
        <v>71577</v>
      </c>
      <c r="F39" s="1" t="s">
        <v>712</v>
      </c>
      <c r="G39" s="1" t="s">
        <v>213</v>
      </c>
      <c r="H39" s="1" t="str">
        <f t="shared" ca="1" si="0"/>
        <v>17B665319455</v>
      </c>
      <c r="I39" s="1" t="str">
        <f t="shared" ca="1" si="1"/>
        <v>DCLF11429725</v>
      </c>
      <c r="J39" s="7">
        <f t="shared" ca="1" si="2"/>
        <v>44259</v>
      </c>
      <c r="K39" s="1">
        <f t="shared" ca="1" si="3"/>
        <v>459197125</v>
      </c>
      <c r="L39" s="1" t="str">
        <f t="shared" ca="1" si="4"/>
        <v>DE995815018</v>
      </c>
      <c r="M39" s="1">
        <v>2</v>
      </c>
      <c r="N39" s="1" t="str">
        <f t="shared" ca="1" si="5"/>
        <v>388K5ER</v>
      </c>
      <c r="O39" t="s">
        <v>58</v>
      </c>
      <c r="P39" s="1">
        <f t="shared" ca="1" si="6"/>
        <v>692328285</v>
      </c>
      <c r="Q39" s="7">
        <f t="shared" ca="1" si="7"/>
        <v>44266</v>
      </c>
      <c r="R39" s="1" t="str">
        <f t="shared" ca="1" si="8"/>
        <v>NFG3ZN3U13</v>
      </c>
      <c r="S39" s="1" t="str">
        <f t="shared" ca="1" si="9"/>
        <v>YQR61275W1</v>
      </c>
      <c r="T39" s="5">
        <v>50.411764705882355</v>
      </c>
      <c r="U39" s="4">
        <f t="shared" si="10"/>
        <v>100.82352941176471</v>
      </c>
      <c r="V39" s="6">
        <v>1.01</v>
      </c>
      <c r="W39" s="4">
        <f t="shared" si="11"/>
        <v>101.83352941176472</v>
      </c>
      <c r="X39" s="4">
        <f t="shared" si="12"/>
        <v>19.348370588235298</v>
      </c>
      <c r="Y39" s="4">
        <f t="shared" si="13"/>
        <v>121.18190000000001</v>
      </c>
      <c r="Z39" s="1">
        <f t="shared" ca="1" si="14"/>
        <v>2201357</v>
      </c>
    </row>
    <row r="40" spans="1:26" x14ac:dyDescent="0.3">
      <c r="A40" s="3" t="s">
        <v>452</v>
      </c>
      <c r="B40" s="1" t="s">
        <v>252</v>
      </c>
      <c r="C40" s="1" t="s">
        <v>595</v>
      </c>
      <c r="D40" s="1">
        <v>6</v>
      </c>
      <c r="E40" s="1">
        <v>71686</v>
      </c>
      <c r="F40" s="1" t="s">
        <v>713</v>
      </c>
      <c r="G40" s="1" t="s">
        <v>213</v>
      </c>
      <c r="H40" s="1" t="str">
        <f t="shared" ca="1" si="0"/>
        <v>32S302697522</v>
      </c>
      <c r="I40" s="1" t="str">
        <f t="shared" ca="1" si="1"/>
        <v>APKE53323827</v>
      </c>
      <c r="J40" s="7">
        <f t="shared" ca="1" si="2"/>
        <v>44445</v>
      </c>
      <c r="K40" s="1">
        <f t="shared" ca="1" si="3"/>
        <v>263982990</v>
      </c>
      <c r="L40" s="1" t="str">
        <f t="shared" ca="1" si="4"/>
        <v>DE634302231</v>
      </c>
      <c r="M40" s="1">
        <v>1</v>
      </c>
      <c r="N40" s="1" t="str">
        <f t="shared" ca="1" si="5"/>
        <v>256Q2BJ</v>
      </c>
      <c r="O40" t="s">
        <v>59</v>
      </c>
      <c r="P40" s="1">
        <f t="shared" ca="1" si="6"/>
        <v>21493515</v>
      </c>
      <c r="Q40" s="7">
        <f t="shared" ca="1" si="7"/>
        <v>44453</v>
      </c>
      <c r="R40" s="1" t="str">
        <f t="shared" ca="1" si="8"/>
        <v>MCS9LU1V14</v>
      </c>
      <c r="S40" s="1" t="str">
        <f t="shared" ca="1" si="9"/>
        <v>UTQ103J8</v>
      </c>
      <c r="T40" s="5">
        <v>14.277310924369747</v>
      </c>
      <c r="U40" s="4">
        <f t="shared" si="10"/>
        <v>14.277310924369747</v>
      </c>
      <c r="V40" s="6">
        <v>1.99</v>
      </c>
      <c r="W40" s="4">
        <f t="shared" si="11"/>
        <v>16.267310924369745</v>
      </c>
      <c r="X40" s="4">
        <f t="shared" si="12"/>
        <v>3.0907890756302518</v>
      </c>
      <c r="Y40" s="4">
        <f t="shared" si="13"/>
        <v>19.358099999999997</v>
      </c>
      <c r="Z40" s="1">
        <f t="shared" ca="1" si="14"/>
        <v>1275817</v>
      </c>
    </row>
    <row r="41" spans="1:26" x14ac:dyDescent="0.3">
      <c r="A41" s="3" t="s">
        <v>453</v>
      </c>
      <c r="B41" s="1" t="s">
        <v>253</v>
      </c>
      <c r="C41" s="1" t="s">
        <v>605</v>
      </c>
      <c r="D41" s="1">
        <v>84</v>
      </c>
      <c r="E41" s="1">
        <v>71088</v>
      </c>
      <c r="F41" s="1" t="s">
        <v>714</v>
      </c>
      <c r="G41" s="1" t="s">
        <v>213</v>
      </c>
      <c r="H41" s="1" t="str">
        <f t="shared" ca="1" si="0"/>
        <v>41J970284442</v>
      </c>
      <c r="I41" s="1" t="str">
        <f t="shared" ca="1" si="1"/>
        <v>LXKW56141655</v>
      </c>
      <c r="J41" s="7">
        <f t="shared" ca="1" si="2"/>
        <v>44375</v>
      </c>
      <c r="K41" s="1">
        <f t="shared" ca="1" si="3"/>
        <v>24054282</v>
      </c>
      <c r="L41" s="1" t="str">
        <f t="shared" ca="1" si="4"/>
        <v>DE389485269</v>
      </c>
      <c r="M41" s="1">
        <v>1</v>
      </c>
      <c r="N41" s="1" t="str">
        <f t="shared" ca="1" si="5"/>
        <v>584A3XG</v>
      </c>
      <c r="O41" t="s">
        <v>60</v>
      </c>
      <c r="P41" s="1">
        <f t="shared" ca="1" si="6"/>
        <v>739461975</v>
      </c>
      <c r="Q41" s="7">
        <f t="shared" ca="1" si="7"/>
        <v>44384</v>
      </c>
      <c r="R41" s="1" t="str">
        <f t="shared" ca="1" si="8"/>
        <v>ATC9WM6L54</v>
      </c>
      <c r="S41" s="1" t="str">
        <f t="shared" ca="1" si="9"/>
        <v>AHP97606F2</v>
      </c>
      <c r="T41" s="5">
        <v>1.6722689075630253</v>
      </c>
      <c r="U41" s="4">
        <f t="shared" si="10"/>
        <v>1.6722689075630253</v>
      </c>
      <c r="V41" s="6">
        <v>0</v>
      </c>
      <c r="W41" s="4">
        <f t="shared" si="11"/>
        <v>1.6722689075630253</v>
      </c>
      <c r="X41" s="4">
        <f t="shared" si="12"/>
        <v>0.31773109243697478</v>
      </c>
      <c r="Y41" s="4">
        <f t="shared" si="13"/>
        <v>1.99</v>
      </c>
      <c r="Z41" s="1">
        <f t="shared" ca="1" si="14"/>
        <v>4520684</v>
      </c>
    </row>
    <row r="42" spans="1:26" x14ac:dyDescent="0.3">
      <c r="A42" s="3" t="s">
        <v>454</v>
      </c>
      <c r="B42" s="1" t="s">
        <v>254</v>
      </c>
      <c r="C42" s="1" t="s">
        <v>627</v>
      </c>
      <c r="D42" s="1">
        <v>12</v>
      </c>
      <c r="E42" s="1">
        <v>72535</v>
      </c>
      <c r="F42" s="1" t="s">
        <v>715</v>
      </c>
      <c r="G42" s="1" t="s">
        <v>213</v>
      </c>
      <c r="H42" s="1" t="str">
        <f t="shared" ca="1" si="0"/>
        <v>51T827213896</v>
      </c>
      <c r="I42" s="1" t="str">
        <f t="shared" ca="1" si="1"/>
        <v>VBXM75127729</v>
      </c>
      <c r="J42" s="7">
        <f t="shared" ca="1" si="2"/>
        <v>44384</v>
      </c>
      <c r="K42" s="1">
        <f t="shared" ca="1" si="3"/>
        <v>111772104</v>
      </c>
      <c r="L42" s="1" t="str">
        <f t="shared" ca="1" si="4"/>
        <v>DE240225539</v>
      </c>
      <c r="M42" s="1">
        <v>1</v>
      </c>
      <c r="N42" s="1" t="str">
        <f t="shared" ca="1" si="5"/>
        <v>879X6EH</v>
      </c>
      <c r="O42" t="s">
        <v>61</v>
      </c>
      <c r="P42" s="1">
        <f t="shared" ca="1" si="6"/>
        <v>939385728</v>
      </c>
      <c r="Q42" s="7">
        <f t="shared" ca="1" si="7"/>
        <v>44386</v>
      </c>
      <c r="R42" s="1" t="str">
        <f t="shared" ca="1" si="8"/>
        <v>WSG2KN2G17</v>
      </c>
      <c r="S42" s="1" t="str">
        <f t="shared" ca="1" si="9"/>
        <v>USF16201V5</v>
      </c>
      <c r="T42" s="5">
        <v>33.605042016806728</v>
      </c>
      <c r="U42" s="4">
        <f t="shared" si="10"/>
        <v>33.605042016806728</v>
      </c>
      <c r="V42" s="6">
        <v>0</v>
      </c>
      <c r="W42" s="4">
        <f t="shared" si="11"/>
        <v>33.605042016806728</v>
      </c>
      <c r="X42" s="4">
        <f t="shared" si="12"/>
        <v>6.3849579831932779</v>
      </c>
      <c r="Y42" s="4">
        <f t="shared" si="13"/>
        <v>39.990000000000009</v>
      </c>
      <c r="Z42" s="1">
        <f t="shared" ca="1" si="14"/>
        <v>6280161</v>
      </c>
    </row>
    <row r="43" spans="1:26" x14ac:dyDescent="0.3">
      <c r="A43" s="3" t="s">
        <v>455</v>
      </c>
      <c r="B43" s="1" t="s">
        <v>255</v>
      </c>
      <c r="C43" s="1" t="s">
        <v>628</v>
      </c>
      <c r="D43" s="1">
        <v>95</v>
      </c>
      <c r="E43" s="1">
        <v>69434</v>
      </c>
      <c r="F43" s="1" t="s">
        <v>716</v>
      </c>
      <c r="G43" s="1" t="s">
        <v>213</v>
      </c>
      <c r="H43" s="1" t="str">
        <f t="shared" ca="1" si="0"/>
        <v>77Q355432763</v>
      </c>
      <c r="I43" s="1" t="str">
        <f t="shared" ca="1" si="1"/>
        <v>EFZD58394050</v>
      </c>
      <c r="J43" s="7">
        <f t="shared" ca="1" si="2"/>
        <v>44264</v>
      </c>
      <c r="K43" s="1">
        <f t="shared" ca="1" si="3"/>
        <v>748232319</v>
      </c>
      <c r="L43" s="1" t="str">
        <f t="shared" ca="1" si="4"/>
        <v>DE184124835</v>
      </c>
      <c r="M43" s="1">
        <v>1</v>
      </c>
      <c r="N43" s="1" t="str">
        <f t="shared" ca="1" si="5"/>
        <v>292F8EO</v>
      </c>
      <c r="O43" t="s">
        <v>62</v>
      </c>
      <c r="P43" s="1">
        <f t="shared" ca="1" si="6"/>
        <v>421230044</v>
      </c>
      <c r="Q43" s="7">
        <f t="shared" ca="1" si="7"/>
        <v>44268</v>
      </c>
      <c r="R43" s="1" t="str">
        <f t="shared" ca="1" si="8"/>
        <v>JCX5JH1I19</v>
      </c>
      <c r="S43" s="1" t="str">
        <f t="shared" ca="1" si="9"/>
        <v>CYO74522H0</v>
      </c>
      <c r="T43" s="5">
        <v>51.252100840336141</v>
      </c>
      <c r="U43" s="4">
        <f t="shared" si="10"/>
        <v>51.252100840336141</v>
      </c>
      <c r="V43" s="6">
        <v>3.99</v>
      </c>
      <c r="W43" s="4">
        <f t="shared" si="11"/>
        <v>55.242100840336143</v>
      </c>
      <c r="X43" s="4">
        <f t="shared" si="12"/>
        <v>10.495999159663867</v>
      </c>
      <c r="Y43" s="4">
        <f t="shared" si="13"/>
        <v>65.738100000000003</v>
      </c>
      <c r="Z43" s="1">
        <f t="shared" ca="1" si="14"/>
        <v>7726572</v>
      </c>
    </row>
    <row r="44" spans="1:26" x14ac:dyDescent="0.3">
      <c r="A44" s="3" t="s">
        <v>428</v>
      </c>
      <c r="B44" s="1" t="s">
        <v>256</v>
      </c>
      <c r="C44" s="1" t="s">
        <v>629</v>
      </c>
      <c r="D44" s="1">
        <v>26</v>
      </c>
      <c r="E44" s="1">
        <v>72510</v>
      </c>
      <c r="F44" s="1" t="s">
        <v>717</v>
      </c>
      <c r="G44" s="1" t="s">
        <v>213</v>
      </c>
      <c r="H44" s="1" t="str">
        <f t="shared" ca="1" si="0"/>
        <v>91X398610947</v>
      </c>
      <c r="I44" s="1" t="str">
        <f t="shared" ca="1" si="1"/>
        <v>DTCB32021989</v>
      </c>
      <c r="J44" s="7">
        <f t="shared" ca="1" si="2"/>
        <v>44224</v>
      </c>
      <c r="K44" s="1">
        <f t="shared" ca="1" si="3"/>
        <v>207999787</v>
      </c>
      <c r="L44" s="1" t="str">
        <f t="shared" ca="1" si="4"/>
        <v>DE971286288</v>
      </c>
      <c r="M44" s="1">
        <v>1</v>
      </c>
      <c r="N44" s="1" t="str">
        <f t="shared" ca="1" si="5"/>
        <v>130G3PL</v>
      </c>
      <c r="O44" t="s">
        <v>63</v>
      </c>
      <c r="P44" s="1">
        <f t="shared" ca="1" si="6"/>
        <v>878415661</v>
      </c>
      <c r="Q44" s="7">
        <f t="shared" ca="1" si="7"/>
        <v>44229</v>
      </c>
      <c r="R44" s="1" t="str">
        <f t="shared" ca="1" si="8"/>
        <v>LKQ7CN5P28</v>
      </c>
      <c r="S44" s="1" t="str">
        <f t="shared" ca="1" si="9"/>
        <v>YHZ15828I0</v>
      </c>
      <c r="T44" s="5">
        <v>50.411764705882355</v>
      </c>
      <c r="U44" s="4">
        <f t="shared" si="10"/>
        <v>50.411764705882355</v>
      </c>
      <c r="V44" s="6">
        <v>0</v>
      </c>
      <c r="W44" s="4">
        <f t="shared" si="11"/>
        <v>50.411764705882355</v>
      </c>
      <c r="X44" s="4">
        <f t="shared" si="12"/>
        <v>9.578235294117647</v>
      </c>
      <c r="Y44" s="4">
        <f t="shared" si="13"/>
        <v>59.99</v>
      </c>
      <c r="Z44" s="1">
        <f t="shared" ca="1" si="14"/>
        <v>3959092</v>
      </c>
    </row>
    <row r="45" spans="1:26" x14ac:dyDescent="0.3">
      <c r="A45" s="3" t="s">
        <v>456</v>
      </c>
      <c r="B45" s="1" t="s">
        <v>257</v>
      </c>
      <c r="C45" s="1" t="s">
        <v>630</v>
      </c>
      <c r="D45" s="1">
        <v>1</v>
      </c>
      <c r="E45" s="1">
        <v>72218</v>
      </c>
      <c r="F45" s="1" t="s">
        <v>718</v>
      </c>
      <c r="G45" s="1" t="s">
        <v>213</v>
      </c>
      <c r="H45" s="1" t="str">
        <f t="shared" ca="1" si="0"/>
        <v>11S219249469</v>
      </c>
      <c r="I45" s="1" t="str">
        <f t="shared" ca="1" si="1"/>
        <v>LNCL65361940</v>
      </c>
      <c r="J45" s="7">
        <f t="shared" ca="1" si="2"/>
        <v>44227</v>
      </c>
      <c r="K45" s="1">
        <f t="shared" ca="1" si="3"/>
        <v>580129967</v>
      </c>
      <c r="L45" s="1" t="str">
        <f t="shared" ca="1" si="4"/>
        <v>DE939926960</v>
      </c>
      <c r="M45" s="1">
        <v>2</v>
      </c>
      <c r="N45" s="1" t="str">
        <f t="shared" ca="1" si="5"/>
        <v>826Y0YG</v>
      </c>
      <c r="O45" t="s">
        <v>64</v>
      </c>
      <c r="P45" s="1">
        <f t="shared" ca="1" si="6"/>
        <v>696594405</v>
      </c>
      <c r="Q45" s="7">
        <f t="shared" ca="1" si="7"/>
        <v>44236</v>
      </c>
      <c r="R45" s="1" t="str">
        <f t="shared" ca="1" si="8"/>
        <v>IXC7WC7D9</v>
      </c>
      <c r="S45" s="1" t="str">
        <f t="shared" ca="1" si="9"/>
        <v>EVR41705N4</v>
      </c>
      <c r="T45" s="5">
        <v>126.0420168067227</v>
      </c>
      <c r="U45" s="4">
        <f t="shared" si="10"/>
        <v>252.0840336134454</v>
      </c>
      <c r="V45" s="6">
        <v>1</v>
      </c>
      <c r="W45" s="4">
        <f t="shared" si="11"/>
        <v>253.0840336134454</v>
      </c>
      <c r="X45" s="4">
        <f t="shared" si="12"/>
        <v>48.085966386554624</v>
      </c>
      <c r="Y45" s="4">
        <f t="shared" si="13"/>
        <v>301.17</v>
      </c>
      <c r="Z45" s="1">
        <f t="shared" ca="1" si="14"/>
        <v>4981020</v>
      </c>
    </row>
    <row r="46" spans="1:26" x14ac:dyDescent="0.3">
      <c r="A46" s="3" t="s">
        <v>457</v>
      </c>
      <c r="B46" s="1" t="s">
        <v>258</v>
      </c>
      <c r="C46" s="1" t="s">
        <v>600</v>
      </c>
      <c r="D46" s="1">
        <v>4</v>
      </c>
      <c r="E46" s="1">
        <v>71292</v>
      </c>
      <c r="F46" s="1" t="s">
        <v>719</v>
      </c>
      <c r="G46" s="1" t="s">
        <v>213</v>
      </c>
      <c r="H46" s="1" t="str">
        <f t="shared" ca="1" si="0"/>
        <v>22V135125588</v>
      </c>
      <c r="I46" s="1" t="str">
        <f t="shared" ca="1" si="1"/>
        <v>VROD93871712</v>
      </c>
      <c r="J46" s="7">
        <f t="shared" ca="1" si="2"/>
        <v>44292</v>
      </c>
      <c r="K46" s="1">
        <f t="shared" ca="1" si="3"/>
        <v>66528970</v>
      </c>
      <c r="L46" s="1" t="str">
        <f t="shared" ca="1" si="4"/>
        <v>DE377032852</v>
      </c>
      <c r="M46" s="1">
        <v>1</v>
      </c>
      <c r="N46" s="1" t="str">
        <f t="shared" ca="1" si="5"/>
        <v>169R7MK</v>
      </c>
      <c r="O46" t="s">
        <v>65</v>
      </c>
      <c r="P46" s="1">
        <f t="shared" ca="1" si="6"/>
        <v>67031996</v>
      </c>
      <c r="Q46" s="7">
        <f t="shared" ca="1" si="7"/>
        <v>44298</v>
      </c>
      <c r="R46" s="1" t="str">
        <f t="shared" ca="1" si="8"/>
        <v>SBD9YO1U59</v>
      </c>
      <c r="S46" s="1" t="str">
        <f t="shared" ca="1" si="9"/>
        <v>BCG22618X9</v>
      </c>
      <c r="T46" s="5">
        <v>50.411764705882355</v>
      </c>
      <c r="U46" s="4">
        <f t="shared" si="10"/>
        <v>50.411764705882355</v>
      </c>
      <c r="V46" s="6">
        <v>0</v>
      </c>
      <c r="W46" s="4">
        <f t="shared" si="11"/>
        <v>50.411764705882355</v>
      </c>
      <c r="X46" s="4">
        <f t="shared" si="12"/>
        <v>9.578235294117647</v>
      </c>
      <c r="Y46" s="4">
        <f t="shared" si="13"/>
        <v>59.99</v>
      </c>
      <c r="Z46" s="1">
        <f t="shared" ca="1" si="14"/>
        <v>6389517</v>
      </c>
    </row>
    <row r="47" spans="1:26" x14ac:dyDescent="0.3">
      <c r="A47" s="3" t="s">
        <v>458</v>
      </c>
      <c r="B47" s="1" t="s">
        <v>259</v>
      </c>
      <c r="C47" s="1" t="s">
        <v>631</v>
      </c>
      <c r="D47" s="1">
        <v>4</v>
      </c>
      <c r="E47" s="1">
        <v>72367</v>
      </c>
      <c r="F47" s="1" t="s">
        <v>720</v>
      </c>
      <c r="G47" s="1" t="s">
        <v>213</v>
      </c>
      <c r="H47" s="1" t="str">
        <f t="shared" ca="1" si="0"/>
        <v>19M614037236</v>
      </c>
      <c r="I47" s="1" t="str">
        <f t="shared" ca="1" si="1"/>
        <v>MXIU22868487</v>
      </c>
      <c r="J47" s="7">
        <f t="shared" ca="1" si="2"/>
        <v>44302</v>
      </c>
      <c r="K47" s="1">
        <f t="shared" ca="1" si="3"/>
        <v>126388963</v>
      </c>
      <c r="L47" s="1" t="str">
        <f t="shared" ca="1" si="4"/>
        <v>DE506470345</v>
      </c>
      <c r="M47" s="1">
        <v>1</v>
      </c>
      <c r="N47" s="1" t="str">
        <f t="shared" ca="1" si="5"/>
        <v>137J1BX</v>
      </c>
      <c r="O47" t="s">
        <v>66</v>
      </c>
      <c r="P47" s="1">
        <f t="shared" ca="1" si="6"/>
        <v>85795994</v>
      </c>
      <c r="Q47" s="7">
        <f t="shared" ca="1" si="7"/>
        <v>44309</v>
      </c>
      <c r="R47" s="1" t="str">
        <f t="shared" ca="1" si="8"/>
        <v>ASR7JL6H28</v>
      </c>
      <c r="S47" s="1" t="str">
        <f t="shared" ca="1" si="9"/>
        <v>LMQ66293X3</v>
      </c>
      <c r="T47" s="5">
        <v>0.83193277310924374</v>
      </c>
      <c r="U47" s="4">
        <f t="shared" si="10"/>
        <v>0.83193277310924374</v>
      </c>
      <c r="V47" s="6">
        <v>0</v>
      </c>
      <c r="W47" s="4">
        <f t="shared" si="11"/>
        <v>0.83193277310924374</v>
      </c>
      <c r="X47" s="4">
        <f t="shared" si="12"/>
        <v>0.15806722689075631</v>
      </c>
      <c r="Y47" s="4">
        <f t="shared" si="13"/>
        <v>0.99</v>
      </c>
      <c r="Z47" s="1">
        <f t="shared" ca="1" si="14"/>
        <v>8309727</v>
      </c>
    </row>
    <row r="48" spans="1:26" x14ac:dyDescent="0.3">
      <c r="A48" s="3" t="s">
        <v>459</v>
      </c>
      <c r="B48" s="1" t="s">
        <v>260</v>
      </c>
      <c r="C48" s="1" t="s">
        <v>615</v>
      </c>
      <c r="D48" s="1">
        <v>48</v>
      </c>
      <c r="E48" s="1">
        <v>71144</v>
      </c>
      <c r="F48" s="1" t="s">
        <v>721</v>
      </c>
      <c r="G48" s="1" t="s">
        <v>213</v>
      </c>
      <c r="H48" s="1" t="str">
        <f t="shared" ca="1" si="0"/>
        <v>66N76766612</v>
      </c>
      <c r="I48" s="1" t="str">
        <f t="shared" ca="1" si="1"/>
        <v>YHKT27358997</v>
      </c>
      <c r="J48" s="7">
        <f t="shared" ca="1" si="2"/>
        <v>44245</v>
      </c>
      <c r="K48" s="1">
        <f t="shared" ca="1" si="3"/>
        <v>587716882</v>
      </c>
      <c r="L48" s="1" t="str">
        <f t="shared" ca="1" si="4"/>
        <v>DE107417377</v>
      </c>
      <c r="M48" s="1">
        <v>1</v>
      </c>
      <c r="N48" s="1" t="str">
        <f t="shared" ca="1" si="5"/>
        <v>483Y6FX</v>
      </c>
      <c r="O48" t="s">
        <v>67</v>
      </c>
      <c r="P48" s="1">
        <f t="shared" ca="1" si="6"/>
        <v>726380795</v>
      </c>
      <c r="Q48" s="7">
        <f t="shared" ca="1" si="7"/>
        <v>44250</v>
      </c>
      <c r="R48" s="1" t="str">
        <f t="shared" ca="1" si="8"/>
        <v>CJA1ZC8R71</v>
      </c>
      <c r="S48" s="1" t="str">
        <f t="shared" ca="1" si="9"/>
        <v>YGP48540T5</v>
      </c>
      <c r="T48" s="5">
        <v>3.3529411764705888</v>
      </c>
      <c r="U48" s="4">
        <f t="shared" si="10"/>
        <v>3.3529411764705888</v>
      </c>
      <c r="V48" s="6">
        <v>0</v>
      </c>
      <c r="W48" s="4">
        <f t="shared" si="11"/>
        <v>3.3529411764705888</v>
      </c>
      <c r="X48" s="4">
        <f t="shared" si="12"/>
        <v>0.6370588235294119</v>
      </c>
      <c r="Y48" s="4">
        <f t="shared" si="13"/>
        <v>3.9900000000000007</v>
      </c>
      <c r="Z48" s="1">
        <f t="shared" ca="1" si="14"/>
        <v>1826980</v>
      </c>
    </row>
    <row r="49" spans="1:26" x14ac:dyDescent="0.3">
      <c r="A49" s="3" t="s">
        <v>460</v>
      </c>
      <c r="B49" s="1" t="s">
        <v>261</v>
      </c>
      <c r="C49" s="1" t="s">
        <v>600</v>
      </c>
      <c r="D49" s="1">
        <v>5</v>
      </c>
      <c r="E49" s="1">
        <v>71554</v>
      </c>
      <c r="F49" s="1" t="s">
        <v>722</v>
      </c>
      <c r="G49" s="1" t="s">
        <v>213</v>
      </c>
      <c r="H49" s="1" t="str">
        <f t="shared" ca="1" si="0"/>
        <v>81L394559373</v>
      </c>
      <c r="I49" s="1" t="str">
        <f t="shared" ca="1" si="1"/>
        <v>AFZV42250284</v>
      </c>
      <c r="J49" s="7">
        <f t="shared" ca="1" si="2"/>
        <v>44476</v>
      </c>
      <c r="K49" s="1">
        <f t="shared" ca="1" si="3"/>
        <v>980314873</v>
      </c>
      <c r="L49" s="1" t="str">
        <f t="shared" ca="1" si="4"/>
        <v>DE556235653</v>
      </c>
      <c r="M49" s="1">
        <v>1</v>
      </c>
      <c r="N49" s="1" t="str">
        <f t="shared" ca="1" si="5"/>
        <v>146Q8YF</v>
      </c>
      <c r="O49" t="s">
        <v>68</v>
      </c>
      <c r="P49" s="1">
        <f t="shared" ca="1" si="6"/>
        <v>66068814</v>
      </c>
      <c r="Q49" s="7">
        <f t="shared" ca="1" si="7"/>
        <v>44478</v>
      </c>
      <c r="R49" s="1" t="str">
        <f t="shared" ca="1" si="8"/>
        <v>FAW2KS5P24</v>
      </c>
      <c r="S49" s="1" t="str">
        <f t="shared" ca="1" si="9"/>
        <v>CGX60700J5</v>
      </c>
      <c r="T49" s="5">
        <v>100.83193277310924</v>
      </c>
      <c r="U49" s="4">
        <f t="shared" si="10"/>
        <v>100.83193277310924</v>
      </c>
      <c r="V49" s="6">
        <v>2.99</v>
      </c>
      <c r="W49" s="4">
        <f t="shared" si="11"/>
        <v>103.82193277310924</v>
      </c>
      <c r="X49" s="4">
        <f t="shared" si="12"/>
        <v>19.726167226890755</v>
      </c>
      <c r="Y49" s="4">
        <f t="shared" si="13"/>
        <v>123.54809999999999</v>
      </c>
      <c r="Z49" s="1">
        <f t="shared" ca="1" si="14"/>
        <v>6713995</v>
      </c>
    </row>
    <row r="50" spans="1:26" x14ac:dyDescent="0.3">
      <c r="A50" s="3" t="s">
        <v>445</v>
      </c>
      <c r="B50" s="1" t="s">
        <v>262</v>
      </c>
      <c r="C50" s="1" t="s">
        <v>608</v>
      </c>
      <c r="D50" s="1">
        <v>65</v>
      </c>
      <c r="E50" s="1">
        <v>71409</v>
      </c>
      <c r="F50" s="1" t="s">
        <v>723</v>
      </c>
      <c r="G50" s="1" t="s">
        <v>213</v>
      </c>
      <c r="H50" s="1" t="str">
        <f t="shared" ca="1" si="0"/>
        <v>51B528211750</v>
      </c>
      <c r="I50" s="1" t="str">
        <f t="shared" ca="1" si="1"/>
        <v>GMAR71127740</v>
      </c>
      <c r="J50" s="7">
        <f t="shared" ca="1" si="2"/>
        <v>44507</v>
      </c>
      <c r="K50" s="1">
        <f t="shared" ca="1" si="3"/>
        <v>295875970</v>
      </c>
      <c r="L50" s="1" t="str">
        <f t="shared" ca="1" si="4"/>
        <v>DE667555055</v>
      </c>
      <c r="M50" s="1">
        <v>1</v>
      </c>
      <c r="N50" s="1" t="str">
        <f t="shared" ca="1" si="5"/>
        <v>172F1NY</v>
      </c>
      <c r="O50" t="s">
        <v>69</v>
      </c>
      <c r="P50" s="1">
        <f t="shared" ca="1" si="6"/>
        <v>598810795</v>
      </c>
      <c r="Q50" s="7">
        <f t="shared" ca="1" si="7"/>
        <v>44515</v>
      </c>
      <c r="R50" s="1" t="str">
        <f t="shared" ca="1" si="8"/>
        <v>OBL6OB0O91</v>
      </c>
      <c r="S50" s="1" t="str">
        <f t="shared" ca="1" si="9"/>
        <v>ICZ33402G2</v>
      </c>
      <c r="T50" s="5">
        <v>75.621848739495803</v>
      </c>
      <c r="U50" s="4">
        <f t="shared" si="10"/>
        <v>75.621848739495803</v>
      </c>
      <c r="V50" s="6">
        <v>0</v>
      </c>
      <c r="W50" s="4">
        <f t="shared" si="11"/>
        <v>75.621848739495803</v>
      </c>
      <c r="X50" s="4">
        <f t="shared" si="12"/>
        <v>14.368151260504202</v>
      </c>
      <c r="Y50" s="4">
        <f t="shared" si="13"/>
        <v>89.990000000000009</v>
      </c>
      <c r="Z50" s="1">
        <f t="shared" ca="1" si="14"/>
        <v>9472369</v>
      </c>
    </row>
    <row r="51" spans="1:26" x14ac:dyDescent="0.3">
      <c r="A51" s="3" t="s">
        <v>461</v>
      </c>
      <c r="B51" s="1" t="s">
        <v>263</v>
      </c>
      <c r="C51" s="1" t="s">
        <v>632</v>
      </c>
      <c r="D51" s="1">
        <v>62</v>
      </c>
      <c r="E51" s="1">
        <v>72657</v>
      </c>
      <c r="F51" s="1" t="s">
        <v>724</v>
      </c>
      <c r="G51" s="1" t="s">
        <v>213</v>
      </c>
      <c r="H51" s="1" t="str">
        <f t="shared" ca="1" si="0"/>
        <v>83J523054463</v>
      </c>
      <c r="I51" s="1" t="str">
        <f t="shared" ca="1" si="1"/>
        <v>VTZM83260463</v>
      </c>
      <c r="J51" s="7">
        <f t="shared" ca="1" si="2"/>
        <v>44239</v>
      </c>
      <c r="K51" s="1">
        <f t="shared" ca="1" si="3"/>
        <v>113769286</v>
      </c>
      <c r="L51" s="1" t="str">
        <f t="shared" ca="1" si="4"/>
        <v>DE370006385</v>
      </c>
      <c r="M51" s="1">
        <v>1</v>
      </c>
      <c r="N51" s="1" t="str">
        <f t="shared" ca="1" si="5"/>
        <v>59H4OR</v>
      </c>
      <c r="O51" t="s">
        <v>70</v>
      </c>
      <c r="P51" s="1">
        <f t="shared" ca="1" si="6"/>
        <v>207954554</v>
      </c>
      <c r="Q51" s="7">
        <f t="shared" ca="1" si="7"/>
        <v>44239</v>
      </c>
      <c r="R51" s="1" t="str">
        <f t="shared" ca="1" si="8"/>
        <v>EUC3GB1I0</v>
      </c>
      <c r="S51" s="1" t="str">
        <f t="shared" ca="1" si="9"/>
        <v>HVE32571R5</v>
      </c>
      <c r="T51" s="5">
        <v>126.0420168067227</v>
      </c>
      <c r="U51" s="4">
        <f t="shared" si="10"/>
        <v>126.0420168067227</v>
      </c>
      <c r="V51" s="6">
        <v>1.69</v>
      </c>
      <c r="W51" s="4">
        <f t="shared" si="11"/>
        <v>127.7320168067227</v>
      </c>
      <c r="X51" s="4">
        <f t="shared" si="12"/>
        <v>24.269083193277314</v>
      </c>
      <c r="Y51" s="4">
        <f t="shared" si="13"/>
        <v>152.00110000000001</v>
      </c>
      <c r="Z51" s="1">
        <f t="shared" ca="1" si="14"/>
        <v>2413651</v>
      </c>
    </row>
    <row r="52" spans="1:26" x14ac:dyDescent="0.3">
      <c r="A52" s="3" t="s">
        <v>462</v>
      </c>
      <c r="B52" s="1" t="s">
        <v>264</v>
      </c>
      <c r="C52" s="1" t="s">
        <v>600</v>
      </c>
      <c r="D52" s="1">
        <v>7</v>
      </c>
      <c r="E52" s="1">
        <v>69256</v>
      </c>
      <c r="F52" s="1" t="s">
        <v>725</v>
      </c>
      <c r="G52" s="1" t="s">
        <v>213</v>
      </c>
      <c r="H52" s="1" t="str">
        <f t="shared" ca="1" si="0"/>
        <v>96U847313871</v>
      </c>
      <c r="I52" s="1" t="str">
        <f t="shared" ca="1" si="1"/>
        <v>CJQW51281724</v>
      </c>
      <c r="J52" s="7">
        <f t="shared" ca="1" si="2"/>
        <v>44440</v>
      </c>
      <c r="K52" s="1">
        <f t="shared" ca="1" si="3"/>
        <v>478013249</v>
      </c>
      <c r="L52" s="1" t="str">
        <f t="shared" ca="1" si="4"/>
        <v>DE424650969</v>
      </c>
      <c r="M52" s="1">
        <v>1</v>
      </c>
      <c r="N52" s="1" t="str">
        <f t="shared" ca="1" si="5"/>
        <v>380C3XJ</v>
      </c>
      <c r="O52" t="s">
        <v>71</v>
      </c>
      <c r="P52" s="1">
        <f t="shared" ca="1" si="6"/>
        <v>132735487</v>
      </c>
      <c r="Q52" s="7">
        <f t="shared" ca="1" si="7"/>
        <v>44442</v>
      </c>
      <c r="R52" s="1" t="str">
        <f t="shared" ca="1" si="8"/>
        <v>LFM9DN4U20</v>
      </c>
      <c r="S52" s="1" t="str">
        <f t="shared" ca="1" si="9"/>
        <v>ZBN83799I7</v>
      </c>
      <c r="T52" s="5">
        <v>3.9411764705882359</v>
      </c>
      <c r="U52" s="4">
        <f t="shared" si="10"/>
        <v>3.9411764705882359</v>
      </c>
      <c r="V52" s="6">
        <v>0</v>
      </c>
      <c r="W52" s="4">
        <f t="shared" si="11"/>
        <v>3.9411764705882359</v>
      </c>
      <c r="X52" s="4">
        <f t="shared" si="12"/>
        <v>0.74882352941176489</v>
      </c>
      <c r="Y52" s="4">
        <f t="shared" si="13"/>
        <v>4.6900000000000013</v>
      </c>
      <c r="Z52" s="1">
        <f t="shared" ca="1" si="14"/>
        <v>214150</v>
      </c>
    </row>
    <row r="53" spans="1:26" x14ac:dyDescent="0.3">
      <c r="A53" s="3" t="s">
        <v>463</v>
      </c>
      <c r="B53" s="1" t="s">
        <v>265</v>
      </c>
      <c r="C53" s="1" t="s">
        <v>633</v>
      </c>
      <c r="D53" s="1">
        <v>2</v>
      </c>
      <c r="E53" s="1">
        <v>72669</v>
      </c>
      <c r="F53" s="1" t="s">
        <v>726</v>
      </c>
      <c r="G53" s="1" t="s">
        <v>213</v>
      </c>
      <c r="H53" s="1" t="str">
        <f t="shared" ca="1" si="0"/>
        <v>53W459375169</v>
      </c>
      <c r="I53" s="1" t="str">
        <f t="shared" ca="1" si="1"/>
        <v>TUVG14892711</v>
      </c>
      <c r="J53" s="7">
        <f t="shared" ca="1" si="2"/>
        <v>44358</v>
      </c>
      <c r="K53" s="1">
        <f t="shared" ca="1" si="3"/>
        <v>209993256</v>
      </c>
      <c r="L53" s="1" t="str">
        <f t="shared" ca="1" si="4"/>
        <v>DE354103998</v>
      </c>
      <c r="M53" s="1">
        <v>1</v>
      </c>
      <c r="N53" s="1" t="str">
        <f t="shared" ca="1" si="5"/>
        <v>260W4TE</v>
      </c>
      <c r="O53" t="s">
        <v>72</v>
      </c>
      <c r="P53" s="1">
        <f t="shared" ca="1" si="6"/>
        <v>845121960</v>
      </c>
      <c r="Q53" s="7">
        <f t="shared" ca="1" si="7"/>
        <v>44366</v>
      </c>
      <c r="R53" s="1" t="str">
        <f t="shared" ca="1" si="8"/>
        <v>UIC8FD3J32</v>
      </c>
      <c r="S53" s="1" t="str">
        <f t="shared" ca="1" si="9"/>
        <v>CBF78233H9</v>
      </c>
      <c r="T53" s="5">
        <v>10.915966386554622</v>
      </c>
      <c r="U53" s="4">
        <f t="shared" si="10"/>
        <v>10.915966386554622</v>
      </c>
      <c r="V53" s="6">
        <v>0</v>
      </c>
      <c r="W53" s="4">
        <f t="shared" si="11"/>
        <v>10.915966386554622</v>
      </c>
      <c r="X53" s="4">
        <f t="shared" si="12"/>
        <v>2.0740336134453781</v>
      </c>
      <c r="Y53" s="4">
        <f t="shared" si="13"/>
        <v>12.99</v>
      </c>
      <c r="Z53" s="1">
        <f t="shared" ca="1" si="14"/>
        <v>9330433</v>
      </c>
    </row>
    <row r="54" spans="1:26" x14ac:dyDescent="0.3">
      <c r="A54" s="3" t="s">
        <v>464</v>
      </c>
      <c r="B54" s="1" t="s">
        <v>266</v>
      </c>
      <c r="C54" s="1" t="s">
        <v>634</v>
      </c>
      <c r="D54" s="1">
        <v>8</v>
      </c>
      <c r="E54" s="1">
        <v>72805</v>
      </c>
      <c r="F54" s="1" t="s">
        <v>727</v>
      </c>
      <c r="G54" s="1" t="s">
        <v>213</v>
      </c>
      <c r="H54" s="1" t="str">
        <f t="shared" ca="1" si="0"/>
        <v>22K988593948</v>
      </c>
      <c r="I54" s="1" t="str">
        <f t="shared" ca="1" si="1"/>
        <v>JXPD65296420</v>
      </c>
      <c r="J54" s="7">
        <f t="shared" ca="1" si="2"/>
        <v>44246</v>
      </c>
      <c r="K54" s="1">
        <f t="shared" ca="1" si="3"/>
        <v>792663842</v>
      </c>
      <c r="L54" s="1" t="str">
        <f t="shared" ca="1" si="4"/>
        <v>DE338299504</v>
      </c>
      <c r="M54" s="1">
        <v>1</v>
      </c>
      <c r="N54" s="1" t="str">
        <f t="shared" ca="1" si="5"/>
        <v>524B2PC</v>
      </c>
      <c r="O54" t="s">
        <v>73</v>
      </c>
      <c r="P54" s="1">
        <f t="shared" ca="1" si="6"/>
        <v>919698046</v>
      </c>
      <c r="Q54" s="7">
        <f t="shared" ca="1" si="7"/>
        <v>44247</v>
      </c>
      <c r="R54" s="1" t="str">
        <f t="shared" ca="1" si="8"/>
        <v>VSE1VY5K45</v>
      </c>
      <c r="S54" s="1" t="str">
        <f t="shared" ca="1" si="9"/>
        <v>QNA70933C4</v>
      </c>
      <c r="T54" s="5">
        <v>420.15966386554624</v>
      </c>
      <c r="U54" s="4">
        <f t="shared" si="10"/>
        <v>420.15966386554624</v>
      </c>
      <c r="V54" s="6">
        <v>0</v>
      </c>
      <c r="W54" s="4">
        <f t="shared" si="11"/>
        <v>420.15966386554624</v>
      </c>
      <c r="X54" s="4">
        <f t="shared" si="12"/>
        <v>79.830336134453788</v>
      </c>
      <c r="Y54" s="4">
        <f t="shared" si="13"/>
        <v>499.99</v>
      </c>
      <c r="Z54" s="1">
        <f t="shared" ca="1" si="14"/>
        <v>2853450</v>
      </c>
    </row>
    <row r="55" spans="1:26" x14ac:dyDescent="0.3">
      <c r="A55" s="3" t="s">
        <v>465</v>
      </c>
      <c r="B55" s="1" t="s">
        <v>267</v>
      </c>
      <c r="C55" s="1" t="s">
        <v>613</v>
      </c>
      <c r="D55" s="1">
        <v>9</v>
      </c>
      <c r="E55" s="1">
        <v>72379</v>
      </c>
      <c r="F55" s="1" t="s">
        <v>728</v>
      </c>
      <c r="G55" s="1" t="s">
        <v>213</v>
      </c>
      <c r="H55" s="1" t="str">
        <f t="shared" ca="1" si="0"/>
        <v>9Q717448527</v>
      </c>
      <c r="I55" s="1" t="str">
        <f t="shared" ca="1" si="1"/>
        <v>SYOJ83135329</v>
      </c>
      <c r="J55" s="7">
        <f t="shared" ca="1" si="2"/>
        <v>44246</v>
      </c>
      <c r="K55" s="1">
        <f t="shared" ca="1" si="3"/>
        <v>713301050</v>
      </c>
      <c r="L55" s="1" t="str">
        <f t="shared" ca="1" si="4"/>
        <v>DE932450389</v>
      </c>
      <c r="M55" s="1">
        <v>1</v>
      </c>
      <c r="N55" s="1" t="str">
        <f t="shared" ca="1" si="5"/>
        <v>77W8ZQ</v>
      </c>
      <c r="O55" t="s">
        <v>74</v>
      </c>
      <c r="P55" s="1">
        <f t="shared" ca="1" si="6"/>
        <v>902210934</v>
      </c>
      <c r="Q55" s="7">
        <f t="shared" ca="1" si="7"/>
        <v>44255</v>
      </c>
      <c r="R55" s="1" t="str">
        <f t="shared" ca="1" si="8"/>
        <v>NDY6BV0B11</v>
      </c>
      <c r="S55" s="1" t="str">
        <f t="shared" ca="1" si="9"/>
        <v>BTP87028R6</v>
      </c>
      <c r="T55" s="5">
        <v>10.915966386554622</v>
      </c>
      <c r="U55" s="4">
        <f t="shared" si="10"/>
        <v>10.915966386554622</v>
      </c>
      <c r="V55" s="6">
        <v>5.99</v>
      </c>
      <c r="W55" s="4">
        <f t="shared" si="11"/>
        <v>16.905966386554624</v>
      </c>
      <c r="X55" s="4">
        <f t="shared" si="12"/>
        <v>3.2121336134453786</v>
      </c>
      <c r="Y55" s="4">
        <f t="shared" si="13"/>
        <v>20.118100000000002</v>
      </c>
      <c r="Z55" s="1">
        <f t="shared" ca="1" si="14"/>
        <v>7128164</v>
      </c>
    </row>
    <row r="56" spans="1:26" x14ac:dyDescent="0.3">
      <c r="A56" s="3" t="s">
        <v>466</v>
      </c>
      <c r="B56" s="1" t="s">
        <v>268</v>
      </c>
      <c r="C56" s="1" t="s">
        <v>627</v>
      </c>
      <c r="D56" s="1">
        <v>12</v>
      </c>
      <c r="E56" s="1">
        <v>71272</v>
      </c>
      <c r="F56" s="1" t="s">
        <v>729</v>
      </c>
      <c r="G56" s="1" t="s">
        <v>213</v>
      </c>
      <c r="H56" s="1" t="str">
        <f t="shared" ca="1" si="0"/>
        <v>86M46225399</v>
      </c>
      <c r="I56" s="1" t="str">
        <f t="shared" ca="1" si="1"/>
        <v>KSHB66961008</v>
      </c>
      <c r="J56" s="7">
        <f t="shared" ca="1" si="2"/>
        <v>44445</v>
      </c>
      <c r="K56" s="1">
        <f t="shared" ca="1" si="3"/>
        <v>782161118</v>
      </c>
      <c r="L56" s="1" t="str">
        <f t="shared" ca="1" si="4"/>
        <v>DE601766532</v>
      </c>
      <c r="M56" s="1">
        <v>1</v>
      </c>
      <c r="N56" s="1" t="str">
        <f t="shared" ca="1" si="5"/>
        <v>308T0ZU</v>
      </c>
      <c r="O56" t="s">
        <v>75</v>
      </c>
      <c r="P56" s="1">
        <f t="shared" ca="1" si="6"/>
        <v>8661199</v>
      </c>
      <c r="Q56" s="7">
        <f t="shared" ca="1" si="7"/>
        <v>44453</v>
      </c>
      <c r="R56" s="1" t="str">
        <f t="shared" ca="1" si="8"/>
        <v>DRW5NA3Z68</v>
      </c>
      <c r="S56" s="1" t="str">
        <f t="shared" ca="1" si="9"/>
        <v>CLJ54552U9</v>
      </c>
      <c r="T56" s="5">
        <v>5.033613445378152</v>
      </c>
      <c r="U56" s="4">
        <f t="shared" si="10"/>
        <v>5.033613445378152</v>
      </c>
      <c r="V56" s="6">
        <v>0</v>
      </c>
      <c r="W56" s="4">
        <f t="shared" si="11"/>
        <v>5.033613445378152</v>
      </c>
      <c r="X56" s="4">
        <f t="shared" si="12"/>
        <v>0.95638655462184885</v>
      </c>
      <c r="Y56" s="4">
        <f t="shared" si="13"/>
        <v>5.9900000000000011</v>
      </c>
      <c r="Z56" s="1">
        <f t="shared" ca="1" si="14"/>
        <v>7894882</v>
      </c>
    </row>
    <row r="57" spans="1:26" x14ac:dyDescent="0.3">
      <c r="A57" s="3" t="s">
        <v>467</v>
      </c>
      <c r="B57" s="1" t="s">
        <v>269</v>
      </c>
      <c r="C57" s="1" t="s">
        <v>635</v>
      </c>
      <c r="D57" s="1">
        <v>17</v>
      </c>
      <c r="E57" s="1">
        <v>72537</v>
      </c>
      <c r="F57" s="1" t="s">
        <v>730</v>
      </c>
      <c r="G57" s="1" t="s">
        <v>213</v>
      </c>
      <c r="H57" s="1" t="str">
        <f t="shared" ca="1" si="0"/>
        <v>22P625702531</v>
      </c>
      <c r="I57" s="1" t="str">
        <f t="shared" ca="1" si="1"/>
        <v>OHYQ99007293</v>
      </c>
      <c r="J57" s="7">
        <f t="shared" ca="1" si="2"/>
        <v>44192</v>
      </c>
      <c r="K57" s="1">
        <f t="shared" ca="1" si="3"/>
        <v>658905217</v>
      </c>
      <c r="L57" s="1" t="str">
        <f t="shared" ca="1" si="4"/>
        <v>DE381265398</v>
      </c>
      <c r="M57" s="1">
        <v>1</v>
      </c>
      <c r="N57" s="1" t="str">
        <f t="shared" ca="1" si="5"/>
        <v>138U0QZ</v>
      </c>
      <c r="O57" t="s">
        <v>76</v>
      </c>
      <c r="P57" s="1">
        <f t="shared" ca="1" si="6"/>
        <v>354083892</v>
      </c>
      <c r="Q57" s="7">
        <f t="shared" ca="1" si="7"/>
        <v>44196</v>
      </c>
      <c r="R57" s="1" t="str">
        <f t="shared" ca="1" si="8"/>
        <v>NKD6YV4N96</v>
      </c>
      <c r="S57" s="1" t="str">
        <f t="shared" ca="1" si="9"/>
        <v>EXT87V2</v>
      </c>
      <c r="T57" s="5">
        <v>67.218487394957975</v>
      </c>
      <c r="U57" s="4">
        <f t="shared" si="10"/>
        <v>67.218487394957975</v>
      </c>
      <c r="V57" s="6">
        <v>0</v>
      </c>
      <c r="W57" s="4">
        <f t="shared" si="11"/>
        <v>67.218487394957975</v>
      </c>
      <c r="X57" s="4">
        <f t="shared" si="12"/>
        <v>12.771512605042016</v>
      </c>
      <c r="Y57" s="4">
        <f t="shared" si="13"/>
        <v>79.989999999999995</v>
      </c>
      <c r="Z57" s="1">
        <f t="shared" ca="1" si="14"/>
        <v>4879905</v>
      </c>
    </row>
    <row r="58" spans="1:26" x14ac:dyDescent="0.3">
      <c r="A58" s="3" t="s">
        <v>468</v>
      </c>
      <c r="B58" s="1" t="s">
        <v>270</v>
      </c>
      <c r="C58" s="1" t="s">
        <v>634</v>
      </c>
      <c r="D58" s="1">
        <v>2</v>
      </c>
      <c r="E58" s="1">
        <v>71711</v>
      </c>
      <c r="F58" s="1" t="s">
        <v>731</v>
      </c>
      <c r="G58" s="1" t="s">
        <v>213</v>
      </c>
      <c r="H58" s="1" t="str">
        <f t="shared" ca="1" si="0"/>
        <v>32D424048397</v>
      </c>
      <c r="I58" s="1" t="str">
        <f t="shared" ca="1" si="1"/>
        <v>QFGP7215142</v>
      </c>
      <c r="J58" s="7">
        <f t="shared" ca="1" si="2"/>
        <v>44449</v>
      </c>
      <c r="K58" s="1">
        <f t="shared" ca="1" si="3"/>
        <v>331744941</v>
      </c>
      <c r="L58" s="1" t="str">
        <f t="shared" ca="1" si="4"/>
        <v>DE64672757</v>
      </c>
      <c r="M58" s="1">
        <v>2</v>
      </c>
      <c r="N58" s="1" t="str">
        <f t="shared" ca="1" si="5"/>
        <v>134J0ZU</v>
      </c>
      <c r="O58" t="s">
        <v>77</v>
      </c>
      <c r="P58" s="1">
        <f t="shared" ca="1" si="6"/>
        <v>940322714</v>
      </c>
      <c r="Q58" s="7">
        <f t="shared" ca="1" si="7"/>
        <v>44451</v>
      </c>
      <c r="R58" s="1" t="str">
        <f t="shared" ca="1" si="8"/>
        <v>NVQ7XT2I70</v>
      </c>
      <c r="S58" s="1" t="str">
        <f t="shared" ca="1" si="9"/>
        <v>IWP54168G9</v>
      </c>
      <c r="T58" s="5">
        <v>126.0420168067227</v>
      </c>
      <c r="U58" s="4">
        <f t="shared" si="10"/>
        <v>252.0840336134454</v>
      </c>
      <c r="V58" s="6">
        <v>0</v>
      </c>
      <c r="W58" s="4">
        <f t="shared" si="11"/>
        <v>252.0840336134454</v>
      </c>
      <c r="X58" s="4">
        <f t="shared" si="12"/>
        <v>47.895966386554626</v>
      </c>
      <c r="Y58" s="4">
        <f t="shared" si="13"/>
        <v>299.98</v>
      </c>
      <c r="Z58" s="1">
        <f t="shared" ca="1" si="14"/>
        <v>5698544</v>
      </c>
    </row>
    <row r="59" spans="1:26" x14ac:dyDescent="0.3">
      <c r="A59" s="3" t="s">
        <v>469</v>
      </c>
      <c r="B59" s="1" t="s">
        <v>271</v>
      </c>
      <c r="C59" s="1" t="s">
        <v>636</v>
      </c>
      <c r="D59" s="1">
        <v>25</v>
      </c>
      <c r="E59" s="1">
        <v>72367</v>
      </c>
      <c r="F59" s="1" t="s">
        <v>720</v>
      </c>
      <c r="G59" s="1" t="s">
        <v>213</v>
      </c>
      <c r="H59" s="1" t="str">
        <f t="shared" ca="1" si="0"/>
        <v>76T933767521</v>
      </c>
      <c r="I59" s="1" t="str">
        <f t="shared" ca="1" si="1"/>
        <v>NRCL9706915</v>
      </c>
      <c r="J59" s="7">
        <f t="shared" ca="1" si="2"/>
        <v>44488</v>
      </c>
      <c r="K59" s="1">
        <f t="shared" ca="1" si="3"/>
        <v>297654024</v>
      </c>
      <c r="L59" s="1" t="str">
        <f t="shared" ca="1" si="4"/>
        <v>DE540108327</v>
      </c>
      <c r="M59" s="1">
        <v>1</v>
      </c>
      <c r="N59" s="1" t="str">
        <f t="shared" ca="1" si="5"/>
        <v>380N3NC</v>
      </c>
      <c r="O59" t="s">
        <v>78</v>
      </c>
      <c r="P59" s="1">
        <f t="shared" ca="1" si="6"/>
        <v>979101579</v>
      </c>
      <c r="Q59" s="7">
        <f t="shared" ca="1" si="7"/>
        <v>44492</v>
      </c>
      <c r="R59" s="1" t="str">
        <f t="shared" ca="1" si="8"/>
        <v>PUR8XS5D16</v>
      </c>
      <c r="S59" s="1" t="str">
        <f t="shared" ca="1" si="9"/>
        <v>EBN97105A7</v>
      </c>
      <c r="T59" s="5">
        <v>16.798319327731093</v>
      </c>
      <c r="U59" s="4">
        <f t="shared" si="10"/>
        <v>16.798319327731093</v>
      </c>
      <c r="V59" s="6">
        <v>1.69</v>
      </c>
      <c r="W59" s="4">
        <f t="shared" si="11"/>
        <v>18.488319327731094</v>
      </c>
      <c r="X59" s="4">
        <f t="shared" si="12"/>
        <v>3.5127806722689079</v>
      </c>
      <c r="Y59" s="4">
        <f t="shared" si="13"/>
        <v>22.001100000000001</v>
      </c>
      <c r="Z59" s="1">
        <f t="shared" ca="1" si="14"/>
        <v>3604471</v>
      </c>
    </row>
    <row r="60" spans="1:26" x14ac:dyDescent="0.3">
      <c r="A60" s="3" t="s">
        <v>470</v>
      </c>
      <c r="B60" s="1" t="s">
        <v>272</v>
      </c>
      <c r="C60" s="1" t="s">
        <v>637</v>
      </c>
      <c r="D60" s="1">
        <v>51</v>
      </c>
      <c r="E60" s="1">
        <v>72415</v>
      </c>
      <c r="F60" s="1" t="s">
        <v>732</v>
      </c>
      <c r="G60" s="1" t="s">
        <v>213</v>
      </c>
      <c r="H60" s="1" t="str">
        <f t="shared" ca="1" si="0"/>
        <v>26A474525627</v>
      </c>
      <c r="I60" s="1" t="str">
        <f t="shared" ca="1" si="1"/>
        <v>EAXF89768385</v>
      </c>
      <c r="J60" s="7">
        <f t="shared" ca="1" si="2"/>
        <v>44481</v>
      </c>
      <c r="K60" s="1">
        <f t="shared" ca="1" si="3"/>
        <v>911321024</v>
      </c>
      <c r="L60" s="1" t="str">
        <f t="shared" ca="1" si="4"/>
        <v>DE12939944</v>
      </c>
      <c r="M60" s="1">
        <v>1</v>
      </c>
      <c r="N60" s="1" t="str">
        <f t="shared" ca="1" si="5"/>
        <v>762E7LQ</v>
      </c>
      <c r="O60" t="s">
        <v>79</v>
      </c>
      <c r="P60" s="1">
        <f t="shared" ca="1" si="6"/>
        <v>316753463</v>
      </c>
      <c r="Q60" s="7">
        <f t="shared" ca="1" si="7"/>
        <v>44483</v>
      </c>
      <c r="R60" s="1" t="str">
        <f t="shared" ca="1" si="8"/>
        <v>JDM5FZ2A73</v>
      </c>
      <c r="S60" s="1" t="str">
        <f t="shared" ca="1" si="9"/>
        <v>PQY2309D6</v>
      </c>
      <c r="T60" s="5">
        <v>1.6722689075630253</v>
      </c>
      <c r="U60" s="4">
        <f t="shared" si="10"/>
        <v>1.6722689075630253</v>
      </c>
      <c r="V60" s="6">
        <v>0</v>
      </c>
      <c r="W60" s="4">
        <f t="shared" si="11"/>
        <v>1.6722689075630253</v>
      </c>
      <c r="X60" s="4">
        <f t="shared" si="12"/>
        <v>0.31773109243697478</v>
      </c>
      <c r="Y60" s="4">
        <f t="shared" si="13"/>
        <v>1.99</v>
      </c>
      <c r="Z60" s="1">
        <f t="shared" ca="1" si="14"/>
        <v>3890099</v>
      </c>
    </row>
    <row r="61" spans="1:26" x14ac:dyDescent="0.3">
      <c r="A61" s="3" t="s">
        <v>471</v>
      </c>
      <c r="B61" s="1" t="s">
        <v>273</v>
      </c>
      <c r="C61" s="1" t="s">
        <v>601</v>
      </c>
      <c r="D61" s="1">
        <v>84</v>
      </c>
      <c r="E61" s="1">
        <v>72667</v>
      </c>
      <c r="F61" s="1" t="s">
        <v>733</v>
      </c>
      <c r="G61" s="1" t="s">
        <v>213</v>
      </c>
      <c r="H61" s="1" t="str">
        <f t="shared" ca="1" si="0"/>
        <v>59U647144156</v>
      </c>
      <c r="I61" s="1" t="str">
        <f t="shared" ca="1" si="1"/>
        <v>ZIKH27398903</v>
      </c>
      <c r="J61" s="7">
        <f t="shared" ca="1" si="2"/>
        <v>44500</v>
      </c>
      <c r="K61" s="1">
        <f t="shared" ca="1" si="3"/>
        <v>958432806</v>
      </c>
      <c r="L61" s="1" t="str">
        <f t="shared" ca="1" si="4"/>
        <v>DE247606626</v>
      </c>
      <c r="M61" s="1">
        <v>2</v>
      </c>
      <c r="N61" s="1" t="str">
        <f t="shared" ca="1" si="5"/>
        <v>250U7IO</v>
      </c>
      <c r="O61" t="s">
        <v>80</v>
      </c>
      <c r="P61" s="1">
        <f t="shared" ca="1" si="6"/>
        <v>74730136</v>
      </c>
      <c r="Q61" s="7">
        <f t="shared" ca="1" si="7"/>
        <v>44504</v>
      </c>
      <c r="R61" s="1" t="str">
        <f t="shared" ca="1" si="8"/>
        <v>HNT7GN1M60</v>
      </c>
      <c r="S61" s="1" t="str">
        <f t="shared" ca="1" si="9"/>
        <v>VOK46812F1</v>
      </c>
      <c r="T61" s="5">
        <v>42.008403361344541</v>
      </c>
      <c r="U61" s="4">
        <f t="shared" si="10"/>
        <v>84.016806722689083</v>
      </c>
      <c r="V61" s="6">
        <v>0</v>
      </c>
      <c r="W61" s="4">
        <f t="shared" si="11"/>
        <v>84.016806722689083</v>
      </c>
      <c r="X61" s="4">
        <f t="shared" si="12"/>
        <v>15.963193277310927</v>
      </c>
      <c r="Y61" s="4">
        <f t="shared" si="13"/>
        <v>99.98</v>
      </c>
      <c r="Z61" s="1">
        <f t="shared" ca="1" si="14"/>
        <v>4093872</v>
      </c>
    </row>
    <row r="62" spans="1:26" x14ac:dyDescent="0.3">
      <c r="A62" s="3" t="s">
        <v>472</v>
      </c>
      <c r="B62" s="1" t="s">
        <v>274</v>
      </c>
      <c r="C62" s="1" t="s">
        <v>607</v>
      </c>
      <c r="D62" s="1">
        <v>12</v>
      </c>
      <c r="E62" s="1">
        <v>72226</v>
      </c>
      <c r="F62" s="1" t="s">
        <v>734</v>
      </c>
      <c r="G62" s="1" t="s">
        <v>213</v>
      </c>
      <c r="H62" s="1" t="str">
        <f t="shared" ca="1" si="0"/>
        <v>38A12122408</v>
      </c>
      <c r="I62" s="1" t="str">
        <f t="shared" ca="1" si="1"/>
        <v>SUSZ8756672</v>
      </c>
      <c r="J62" s="7">
        <f t="shared" ca="1" si="2"/>
        <v>44388</v>
      </c>
      <c r="K62" s="1">
        <f t="shared" ca="1" si="3"/>
        <v>257922496</v>
      </c>
      <c r="L62" s="1" t="str">
        <f t="shared" ca="1" si="4"/>
        <v>DE890945318</v>
      </c>
      <c r="M62" s="1">
        <v>2</v>
      </c>
      <c r="N62" s="1" t="str">
        <f t="shared" ca="1" si="5"/>
        <v>162W9JL</v>
      </c>
      <c r="O62" t="s">
        <v>81</v>
      </c>
      <c r="P62" s="1">
        <f t="shared" ca="1" si="6"/>
        <v>429674202</v>
      </c>
      <c r="Q62" s="7">
        <f t="shared" ca="1" si="7"/>
        <v>44396</v>
      </c>
      <c r="R62" s="1" t="str">
        <f t="shared" ca="1" si="8"/>
        <v>TTZ4BL2C8</v>
      </c>
      <c r="S62" s="1" t="str">
        <f t="shared" ca="1" si="9"/>
        <v>SDB66238L9</v>
      </c>
      <c r="T62" s="5">
        <v>67.218487394957975</v>
      </c>
      <c r="U62" s="4">
        <f t="shared" si="10"/>
        <v>134.43697478991595</v>
      </c>
      <c r="V62" s="6">
        <v>0</v>
      </c>
      <c r="W62" s="4">
        <f t="shared" si="11"/>
        <v>134.43697478991595</v>
      </c>
      <c r="X62" s="4">
        <f t="shared" si="12"/>
        <v>25.543025210084032</v>
      </c>
      <c r="Y62" s="4">
        <f t="shared" si="13"/>
        <v>159.97999999999999</v>
      </c>
      <c r="Z62" s="1">
        <f t="shared" ca="1" si="14"/>
        <v>2211604</v>
      </c>
    </row>
    <row r="63" spans="1:26" x14ac:dyDescent="0.3">
      <c r="A63" s="3" t="s">
        <v>473</v>
      </c>
      <c r="B63" s="1" t="s">
        <v>275</v>
      </c>
      <c r="C63" s="1" t="s">
        <v>618</v>
      </c>
      <c r="D63" s="1">
        <v>28</v>
      </c>
      <c r="E63" s="1">
        <v>71563</v>
      </c>
      <c r="F63" s="1" t="s">
        <v>735</v>
      </c>
      <c r="G63" s="1" t="s">
        <v>213</v>
      </c>
      <c r="H63" s="1" t="str">
        <f t="shared" ca="1" si="0"/>
        <v>62A37335675</v>
      </c>
      <c r="I63" s="1" t="str">
        <f t="shared" ca="1" si="1"/>
        <v>RPUC93651956</v>
      </c>
      <c r="J63" s="7">
        <f t="shared" ca="1" si="2"/>
        <v>44454</v>
      </c>
      <c r="K63" s="1">
        <f t="shared" ca="1" si="3"/>
        <v>650135867</v>
      </c>
      <c r="L63" s="1" t="str">
        <f t="shared" ca="1" si="4"/>
        <v>DE546003369</v>
      </c>
      <c r="M63" s="1">
        <v>1</v>
      </c>
      <c r="N63" s="1" t="str">
        <f t="shared" ca="1" si="5"/>
        <v>947L9YP</v>
      </c>
      <c r="O63" t="s">
        <v>82</v>
      </c>
      <c r="P63" s="1">
        <f t="shared" ca="1" si="6"/>
        <v>886241912</v>
      </c>
      <c r="Q63" s="7">
        <f t="shared" ca="1" si="7"/>
        <v>44458</v>
      </c>
      <c r="R63" s="1" t="str">
        <f t="shared" ca="1" si="8"/>
        <v>IBU7JA5S29</v>
      </c>
      <c r="S63" s="1" t="str">
        <f t="shared" ca="1" si="9"/>
        <v>BOT43501T2</v>
      </c>
      <c r="T63" s="5">
        <v>5.033613445378152</v>
      </c>
      <c r="U63" s="4">
        <f t="shared" si="10"/>
        <v>5.033613445378152</v>
      </c>
      <c r="V63" s="6">
        <v>0</v>
      </c>
      <c r="W63" s="4">
        <f t="shared" si="11"/>
        <v>5.033613445378152</v>
      </c>
      <c r="X63" s="4">
        <f t="shared" si="12"/>
        <v>0.95638655462184885</v>
      </c>
      <c r="Y63" s="4">
        <f t="shared" si="13"/>
        <v>5.9900000000000011</v>
      </c>
      <c r="Z63" s="1">
        <f t="shared" ca="1" si="14"/>
        <v>982874</v>
      </c>
    </row>
    <row r="64" spans="1:26" x14ac:dyDescent="0.3">
      <c r="A64" s="3" t="s">
        <v>474</v>
      </c>
      <c r="B64" s="1" t="s">
        <v>276</v>
      </c>
      <c r="C64" s="1" t="s">
        <v>638</v>
      </c>
      <c r="D64" s="1">
        <v>84</v>
      </c>
      <c r="E64" s="1">
        <v>71364</v>
      </c>
      <c r="F64" s="1" t="s">
        <v>736</v>
      </c>
      <c r="G64" s="1" t="s">
        <v>213</v>
      </c>
      <c r="H64" s="1" t="str">
        <f t="shared" ca="1" si="0"/>
        <v>25F328679849</v>
      </c>
      <c r="I64" s="1" t="str">
        <f t="shared" ca="1" si="1"/>
        <v>AGNH83095449</v>
      </c>
      <c r="J64" s="7">
        <f t="shared" ca="1" si="2"/>
        <v>44357</v>
      </c>
      <c r="K64" s="1">
        <f t="shared" ca="1" si="3"/>
        <v>20433466</v>
      </c>
      <c r="L64" s="1" t="str">
        <f t="shared" ca="1" si="4"/>
        <v>DE836782940</v>
      </c>
      <c r="M64" s="1">
        <v>4</v>
      </c>
      <c r="N64" s="1" t="str">
        <f t="shared" ca="1" si="5"/>
        <v>184Y9LT</v>
      </c>
      <c r="O64" t="s">
        <v>83</v>
      </c>
      <c r="P64" s="1">
        <f t="shared" ca="1" si="6"/>
        <v>719336130</v>
      </c>
      <c r="Q64" s="7">
        <f t="shared" ca="1" si="7"/>
        <v>44361</v>
      </c>
      <c r="R64" s="1" t="str">
        <f t="shared" ca="1" si="8"/>
        <v>BBM7NB2X45</v>
      </c>
      <c r="S64" s="1" t="str">
        <f t="shared" ca="1" si="9"/>
        <v>UNS10897J9</v>
      </c>
      <c r="T64" s="5">
        <v>50.411764705882355</v>
      </c>
      <c r="U64" s="4">
        <f t="shared" si="10"/>
        <v>201.64705882352942</v>
      </c>
      <c r="V64" s="6">
        <v>1.35</v>
      </c>
      <c r="W64" s="4">
        <f t="shared" si="11"/>
        <v>202.99705882352941</v>
      </c>
      <c r="X64" s="4">
        <f t="shared" si="12"/>
        <v>38.56944117647059</v>
      </c>
      <c r="Y64" s="4">
        <f t="shared" si="13"/>
        <v>241.56650000000002</v>
      </c>
      <c r="Z64" s="1">
        <f t="shared" ca="1" si="14"/>
        <v>1234953</v>
      </c>
    </row>
    <row r="65" spans="1:26" x14ac:dyDescent="0.3">
      <c r="A65" s="3" t="s">
        <v>475</v>
      </c>
      <c r="B65" s="1" t="s">
        <v>277</v>
      </c>
      <c r="C65" s="1" t="s">
        <v>639</v>
      </c>
      <c r="D65" s="1">
        <v>26</v>
      </c>
      <c r="E65" s="1">
        <v>71287</v>
      </c>
      <c r="F65" s="1" t="s">
        <v>737</v>
      </c>
      <c r="G65" s="1" t="s">
        <v>213</v>
      </c>
      <c r="H65" s="1" t="str">
        <f t="shared" ca="1" si="0"/>
        <v>56V54279356</v>
      </c>
      <c r="I65" s="1" t="str">
        <f t="shared" ca="1" si="1"/>
        <v>WGYY56472019</v>
      </c>
      <c r="J65" s="7">
        <f t="shared" ca="1" si="2"/>
        <v>44524</v>
      </c>
      <c r="K65" s="1">
        <f t="shared" ca="1" si="3"/>
        <v>618560896</v>
      </c>
      <c r="L65" s="1" t="str">
        <f t="shared" ca="1" si="4"/>
        <v>DE109987149</v>
      </c>
      <c r="M65" s="1">
        <v>1</v>
      </c>
      <c r="N65" s="1" t="str">
        <f t="shared" ca="1" si="5"/>
        <v>769B6FT</v>
      </c>
      <c r="O65" t="s">
        <v>84</v>
      </c>
      <c r="P65" s="1">
        <f t="shared" ca="1" si="6"/>
        <v>151690885</v>
      </c>
      <c r="Q65" s="7">
        <f t="shared" ca="1" si="7"/>
        <v>44530</v>
      </c>
      <c r="R65" s="1" t="str">
        <f t="shared" ca="1" si="8"/>
        <v>TEG8WM8T39</v>
      </c>
      <c r="S65" s="1" t="str">
        <f t="shared" ca="1" si="9"/>
        <v>KTA39247T4</v>
      </c>
      <c r="T65" s="5">
        <v>16.798319327731093</v>
      </c>
      <c r="U65" s="4">
        <f t="shared" si="10"/>
        <v>16.798319327731093</v>
      </c>
      <c r="V65" s="6">
        <v>1.7</v>
      </c>
      <c r="W65" s="4">
        <f t="shared" si="11"/>
        <v>18.498319327731092</v>
      </c>
      <c r="X65" s="4">
        <f t="shared" si="12"/>
        <v>3.5146806722689075</v>
      </c>
      <c r="Y65" s="4">
        <f t="shared" si="13"/>
        <v>22.012999999999998</v>
      </c>
      <c r="Z65" s="1">
        <f t="shared" ca="1" si="14"/>
        <v>8746841</v>
      </c>
    </row>
    <row r="66" spans="1:26" x14ac:dyDescent="0.3">
      <c r="A66" s="3" t="s">
        <v>476</v>
      </c>
      <c r="B66" s="1" t="s">
        <v>278</v>
      </c>
      <c r="C66" s="1" t="s">
        <v>640</v>
      </c>
      <c r="D66" s="1">
        <v>1</v>
      </c>
      <c r="E66" s="1">
        <v>72514</v>
      </c>
      <c r="F66" s="1" t="s">
        <v>738</v>
      </c>
      <c r="G66" s="1" t="s">
        <v>213</v>
      </c>
      <c r="H66" s="1" t="str">
        <f t="shared" ca="1" si="0"/>
        <v>34V34522424</v>
      </c>
      <c r="I66" s="1" t="str">
        <f t="shared" ca="1" si="1"/>
        <v>ARWH62382778</v>
      </c>
      <c r="J66" s="7">
        <f t="shared" ca="1" si="2"/>
        <v>44298</v>
      </c>
      <c r="K66" s="1">
        <f t="shared" ca="1" si="3"/>
        <v>385803261</v>
      </c>
      <c r="L66" s="1" t="str">
        <f t="shared" ca="1" si="4"/>
        <v>DE871588843</v>
      </c>
      <c r="M66" s="1">
        <v>2</v>
      </c>
      <c r="N66" s="1" t="str">
        <f t="shared" ca="1" si="5"/>
        <v>227B8GV</v>
      </c>
      <c r="O66" t="s">
        <v>85</v>
      </c>
      <c r="P66" s="1">
        <f t="shared" ca="1" si="6"/>
        <v>869686008</v>
      </c>
      <c r="Q66" s="7">
        <f t="shared" ca="1" si="7"/>
        <v>44300</v>
      </c>
      <c r="R66" s="1" t="str">
        <f t="shared" ca="1" si="8"/>
        <v>MYL7AC5E53</v>
      </c>
      <c r="S66" s="1" t="str">
        <f t="shared" ca="1" si="9"/>
        <v>FVU98861Q1</v>
      </c>
      <c r="T66" s="5">
        <v>168.05882352941177</v>
      </c>
      <c r="U66" s="4">
        <f t="shared" si="10"/>
        <v>336.11764705882354</v>
      </c>
      <c r="V66" s="6">
        <v>0</v>
      </c>
      <c r="W66" s="4">
        <f t="shared" si="11"/>
        <v>336.11764705882354</v>
      </c>
      <c r="X66" s="4">
        <f t="shared" si="12"/>
        <v>63.862352941176475</v>
      </c>
      <c r="Y66" s="4">
        <f t="shared" si="13"/>
        <v>399.98</v>
      </c>
      <c r="Z66" s="1">
        <f t="shared" ca="1" si="14"/>
        <v>2026205</v>
      </c>
    </row>
    <row r="67" spans="1:26" x14ac:dyDescent="0.3">
      <c r="A67" s="3" t="s">
        <v>477</v>
      </c>
      <c r="B67" s="1" t="s">
        <v>279</v>
      </c>
      <c r="C67" s="1" t="s">
        <v>641</v>
      </c>
      <c r="D67" s="1">
        <v>61</v>
      </c>
      <c r="E67" s="1">
        <v>71263</v>
      </c>
      <c r="F67" s="1" t="s">
        <v>739</v>
      </c>
      <c r="G67" s="1" t="s">
        <v>213</v>
      </c>
      <c r="H67" s="1" t="str">
        <f t="shared" ref="H67:H130" ca="1" si="15">_xlfn.CONCAT(INT(RAND()*100),CHAR(RANDBETWEEN(65,90)),INT(RAND()*1000000000))</f>
        <v>0P504474699</v>
      </c>
      <c r="I67" s="1" t="str">
        <f t="shared" ref="I67:I130" ca="1" si="16">_xlfn.CONCAT(CHAR(RANDBETWEEN(65,90)),CHAR(RANDBETWEEN(65,90)),CHAR(RANDBETWEEN(65,90)),CHAR(RANDBETWEEN(65,90)),INT(RAND()*100000000))</f>
        <v>QXWH83155633</v>
      </c>
      <c r="J67" s="7">
        <f t="shared" ref="J67:J130" ca="1" si="17">DATE(2020,12,10) + RANDBETWEEN(0,365)</f>
        <v>44446</v>
      </c>
      <c r="K67" s="1">
        <f t="shared" ref="K67:K130" ca="1" si="18">INT(RAND()*1000000000)</f>
        <v>141427531</v>
      </c>
      <c r="L67" s="1" t="str">
        <f t="shared" ref="L67:L130" ca="1" si="19">_xlfn.CONCAT("DE",INT(RAND()*1000000000))</f>
        <v>DE204244770</v>
      </c>
      <c r="M67" s="1">
        <v>1</v>
      </c>
      <c r="N67" s="1" t="str">
        <f t="shared" ref="N67:N130" ca="1" si="20">_xlfn.CONCAT(INT(RAND()*1000),CHAR(RANDBETWEEN(65,90)),INT(RAND()*10),CHAR(RANDBETWEEN(65,90)),CHAR(RANDBETWEEN(65,90)))</f>
        <v>26Y6NJ</v>
      </c>
      <c r="O67" t="s">
        <v>86</v>
      </c>
      <c r="P67" s="1">
        <f t="shared" ref="P67:P130" ca="1" si="21">INT(RAND()*1000000000)</f>
        <v>666054437</v>
      </c>
      <c r="Q67" s="7">
        <f t="shared" ref="Q67:Q130" ca="1" si="22">J67+INT(RAND()*10)</f>
        <v>44452</v>
      </c>
      <c r="R67" s="1" t="str">
        <f t="shared" ref="R67:R130" ca="1" si="23">_xlfn.CONCAT(CHAR(RANDBETWEEN(65,90)),CHAR(RANDBETWEEN(65,90)),CHAR(RANDBETWEEN(65,90)),INT(RAND()*10),CHAR(RANDBETWEEN(65,90)),CHAR(RANDBETWEEN(65,90)),INT(RAND()*10),CHAR(RANDBETWEEN(65,90)),INT(RAND()*100))</f>
        <v>VGS8AP7S94</v>
      </c>
      <c r="S67" s="1" t="str">
        <f t="shared" ref="S67:S130" ca="1" si="24">_xlfn.CONCAT(CHAR(RANDBETWEEN(65,90)),CHAR(RANDBETWEEN(65,90)),CHAR(RANDBETWEEN(65,90)),INT(RAND()*100000),CHAR(RANDBETWEEN(65,90)),INT(RAND()*10))</f>
        <v>OUA61775X9</v>
      </c>
      <c r="T67" s="5">
        <v>5.8739495798319332</v>
      </c>
      <c r="U67" s="4">
        <f t="shared" ref="U67:U130" si="25">T67*M67</f>
        <v>5.8739495798319332</v>
      </c>
      <c r="V67" s="6">
        <v>0</v>
      </c>
      <c r="W67" s="4">
        <f t="shared" ref="W67:W130" si="26">U67+V67</f>
        <v>5.8739495798319332</v>
      </c>
      <c r="X67" s="4">
        <f t="shared" ref="X67:X130" si="27">W67*0.19</f>
        <v>1.1160504201680672</v>
      </c>
      <c r="Y67" s="4">
        <f t="shared" ref="Y67:Y130" si="28">X67+W67</f>
        <v>6.99</v>
      </c>
      <c r="Z67" s="1">
        <f t="shared" ref="Z67:Z130" ca="1" si="29">INT(RAND()*10000000)</f>
        <v>1623362</v>
      </c>
    </row>
    <row r="68" spans="1:26" x14ac:dyDescent="0.3">
      <c r="A68" s="3" t="s">
        <v>478</v>
      </c>
      <c r="B68" s="1" t="s">
        <v>280</v>
      </c>
      <c r="C68" s="1" t="s">
        <v>632</v>
      </c>
      <c r="D68" s="1">
        <v>2</v>
      </c>
      <c r="E68" s="1">
        <v>69437</v>
      </c>
      <c r="F68" s="1" t="s">
        <v>740</v>
      </c>
      <c r="G68" s="1" t="s">
        <v>213</v>
      </c>
      <c r="H68" s="1" t="str">
        <f t="shared" ca="1" si="15"/>
        <v>38A994870926</v>
      </c>
      <c r="I68" s="1" t="str">
        <f t="shared" ca="1" si="16"/>
        <v>FNNI15772532</v>
      </c>
      <c r="J68" s="7">
        <f t="shared" ca="1" si="17"/>
        <v>44267</v>
      </c>
      <c r="K68" s="1">
        <f t="shared" ca="1" si="18"/>
        <v>476739487</v>
      </c>
      <c r="L68" s="1" t="str">
        <f t="shared" ca="1" si="19"/>
        <v>DE790123635</v>
      </c>
      <c r="M68" s="1">
        <v>1</v>
      </c>
      <c r="N68" s="1" t="str">
        <f t="shared" ca="1" si="20"/>
        <v>660L3FT</v>
      </c>
      <c r="O68" t="s">
        <v>87</v>
      </c>
      <c r="P68" s="1">
        <f t="shared" ca="1" si="21"/>
        <v>982603632</v>
      </c>
      <c r="Q68" s="7">
        <f t="shared" ca="1" si="22"/>
        <v>44275</v>
      </c>
      <c r="R68" s="1" t="str">
        <f t="shared" ca="1" si="23"/>
        <v>QQZ8NP1P67</v>
      </c>
      <c r="S68" s="1" t="str">
        <f t="shared" ca="1" si="24"/>
        <v>ETK67655L9</v>
      </c>
      <c r="T68" s="5">
        <v>67.218487394957975</v>
      </c>
      <c r="U68" s="4">
        <f t="shared" si="25"/>
        <v>67.218487394957975</v>
      </c>
      <c r="V68" s="6">
        <v>2.99</v>
      </c>
      <c r="W68" s="4">
        <f t="shared" si="26"/>
        <v>70.20848739495797</v>
      </c>
      <c r="X68" s="4">
        <f t="shared" si="27"/>
        <v>13.339612605042014</v>
      </c>
      <c r="Y68" s="4">
        <f t="shared" si="28"/>
        <v>83.548099999999977</v>
      </c>
      <c r="Z68" s="1">
        <f t="shared" ca="1" si="29"/>
        <v>9192795</v>
      </c>
    </row>
    <row r="69" spans="1:26" x14ac:dyDescent="0.3">
      <c r="A69" s="3" t="s">
        <v>479</v>
      </c>
      <c r="B69" s="1" t="s">
        <v>281</v>
      </c>
      <c r="C69" s="1" t="s">
        <v>621</v>
      </c>
      <c r="D69" s="1">
        <v>9</v>
      </c>
      <c r="E69" s="1">
        <v>72820</v>
      </c>
      <c r="F69" s="1" t="s">
        <v>741</v>
      </c>
      <c r="G69" s="1" t="s">
        <v>213</v>
      </c>
      <c r="H69" s="1" t="str">
        <f t="shared" ca="1" si="15"/>
        <v>63R411476127</v>
      </c>
      <c r="I69" s="1" t="str">
        <f t="shared" ca="1" si="16"/>
        <v>FAOK96134345</v>
      </c>
      <c r="J69" s="7">
        <f t="shared" ca="1" si="17"/>
        <v>44423</v>
      </c>
      <c r="K69" s="1">
        <f t="shared" ca="1" si="18"/>
        <v>945722815</v>
      </c>
      <c r="L69" s="1" t="str">
        <f t="shared" ca="1" si="19"/>
        <v>DE796176042</v>
      </c>
      <c r="M69" s="1">
        <v>1</v>
      </c>
      <c r="N69" s="1" t="str">
        <f t="shared" ca="1" si="20"/>
        <v>12B8AN</v>
      </c>
      <c r="O69" t="s">
        <v>88</v>
      </c>
      <c r="P69" s="1">
        <f t="shared" ca="1" si="21"/>
        <v>395017168</v>
      </c>
      <c r="Q69" s="7">
        <f t="shared" ca="1" si="22"/>
        <v>44424</v>
      </c>
      <c r="R69" s="1" t="str">
        <f t="shared" ca="1" si="23"/>
        <v>DUV0LQ1F59</v>
      </c>
      <c r="S69" s="1" t="str">
        <f t="shared" ca="1" si="24"/>
        <v>TCC78986K6</v>
      </c>
      <c r="T69" s="5">
        <v>84.025210084033617</v>
      </c>
      <c r="U69" s="4">
        <f t="shared" si="25"/>
        <v>84.025210084033617</v>
      </c>
      <c r="V69" s="6">
        <v>0</v>
      </c>
      <c r="W69" s="4">
        <f t="shared" si="26"/>
        <v>84.025210084033617</v>
      </c>
      <c r="X69" s="4">
        <f t="shared" si="27"/>
        <v>15.964789915966387</v>
      </c>
      <c r="Y69" s="4">
        <f t="shared" si="28"/>
        <v>99.990000000000009</v>
      </c>
      <c r="Z69" s="1">
        <f t="shared" ca="1" si="29"/>
        <v>6407118</v>
      </c>
    </row>
    <row r="70" spans="1:26" x14ac:dyDescent="0.3">
      <c r="A70" s="3" t="s">
        <v>480</v>
      </c>
      <c r="B70" s="1" t="s">
        <v>282</v>
      </c>
      <c r="C70" s="1" t="s">
        <v>642</v>
      </c>
      <c r="D70" s="1">
        <v>1</v>
      </c>
      <c r="E70" s="1">
        <v>72525</v>
      </c>
      <c r="F70" s="1" t="s">
        <v>742</v>
      </c>
      <c r="G70" s="1" t="s">
        <v>213</v>
      </c>
      <c r="H70" s="1" t="str">
        <f t="shared" ca="1" si="15"/>
        <v>96Z982005812</v>
      </c>
      <c r="I70" s="1" t="str">
        <f t="shared" ca="1" si="16"/>
        <v>ETVB99563368</v>
      </c>
      <c r="J70" s="7">
        <f t="shared" ca="1" si="17"/>
        <v>44270</v>
      </c>
      <c r="K70" s="1">
        <f t="shared" ca="1" si="18"/>
        <v>126438123</v>
      </c>
      <c r="L70" s="1" t="str">
        <f t="shared" ca="1" si="19"/>
        <v>DE443542400</v>
      </c>
      <c r="M70" s="1">
        <v>2</v>
      </c>
      <c r="N70" s="1" t="str">
        <f t="shared" ca="1" si="20"/>
        <v>93H6ZK</v>
      </c>
      <c r="O70" t="s">
        <v>89</v>
      </c>
      <c r="P70" s="1">
        <f t="shared" ca="1" si="21"/>
        <v>795667602</v>
      </c>
      <c r="Q70" s="7">
        <f t="shared" ca="1" si="22"/>
        <v>44278</v>
      </c>
      <c r="R70" s="1" t="str">
        <f t="shared" ca="1" si="23"/>
        <v>JTW5DS2N62</v>
      </c>
      <c r="S70" s="1" t="str">
        <f t="shared" ca="1" si="24"/>
        <v>GYB47266M7</v>
      </c>
      <c r="T70" s="5">
        <v>84.025210084033617</v>
      </c>
      <c r="U70" s="4">
        <f t="shared" si="25"/>
        <v>168.05042016806723</v>
      </c>
      <c r="V70" s="6">
        <v>1.35</v>
      </c>
      <c r="W70" s="4">
        <f t="shared" si="26"/>
        <v>169.40042016806723</v>
      </c>
      <c r="X70" s="4">
        <f t="shared" si="27"/>
        <v>32.186079831932773</v>
      </c>
      <c r="Y70" s="4">
        <f t="shared" si="28"/>
        <v>201.5865</v>
      </c>
      <c r="Z70" s="1">
        <f t="shared" ca="1" si="29"/>
        <v>8243477</v>
      </c>
    </row>
    <row r="71" spans="1:26" x14ac:dyDescent="0.3">
      <c r="A71" s="3" t="s">
        <v>481</v>
      </c>
      <c r="B71" s="1" t="s">
        <v>283</v>
      </c>
      <c r="C71" s="1" t="s">
        <v>639</v>
      </c>
      <c r="D71" s="1">
        <v>1</v>
      </c>
      <c r="E71" s="1">
        <v>72631</v>
      </c>
      <c r="F71" s="1" t="s">
        <v>743</v>
      </c>
      <c r="G71" s="1" t="s">
        <v>213</v>
      </c>
      <c r="H71" s="1" t="str">
        <f t="shared" ca="1" si="15"/>
        <v>47U150779386</v>
      </c>
      <c r="I71" s="1" t="str">
        <f t="shared" ca="1" si="16"/>
        <v>GHQR33347784</v>
      </c>
      <c r="J71" s="7">
        <f t="shared" ca="1" si="17"/>
        <v>44390</v>
      </c>
      <c r="K71" s="1">
        <f t="shared" ca="1" si="18"/>
        <v>333050750</v>
      </c>
      <c r="L71" s="1" t="str">
        <f t="shared" ca="1" si="19"/>
        <v>DE365320402</v>
      </c>
      <c r="M71" s="1">
        <v>1</v>
      </c>
      <c r="N71" s="1" t="str">
        <f t="shared" ca="1" si="20"/>
        <v>535K8BY</v>
      </c>
      <c r="O71" t="s">
        <v>90</v>
      </c>
      <c r="P71" s="1">
        <f t="shared" ca="1" si="21"/>
        <v>118809097</v>
      </c>
      <c r="Q71" s="7">
        <f t="shared" ca="1" si="22"/>
        <v>44398</v>
      </c>
      <c r="R71" s="1" t="str">
        <f t="shared" ca="1" si="23"/>
        <v>QTO8ED4J15</v>
      </c>
      <c r="S71" s="1" t="str">
        <f t="shared" ca="1" si="24"/>
        <v>AGK42574I1</v>
      </c>
      <c r="T71" s="5">
        <v>1.6722689075630253</v>
      </c>
      <c r="U71" s="4">
        <f t="shared" si="25"/>
        <v>1.6722689075630253</v>
      </c>
      <c r="V71" s="6">
        <v>3.99</v>
      </c>
      <c r="W71" s="4">
        <f t="shared" si="26"/>
        <v>5.6622689075630257</v>
      </c>
      <c r="X71" s="4">
        <f t="shared" si="27"/>
        <v>1.0758310924369749</v>
      </c>
      <c r="Y71" s="4">
        <f t="shared" si="28"/>
        <v>6.7381000000000011</v>
      </c>
      <c r="Z71" s="1">
        <f t="shared" ca="1" si="29"/>
        <v>3752557</v>
      </c>
    </row>
    <row r="72" spans="1:26" x14ac:dyDescent="0.3">
      <c r="A72" s="3" t="s">
        <v>482</v>
      </c>
      <c r="B72" s="1" t="s">
        <v>284</v>
      </c>
      <c r="C72" s="1" t="s">
        <v>643</v>
      </c>
      <c r="D72" s="1">
        <v>8</v>
      </c>
      <c r="E72" s="1">
        <v>68723</v>
      </c>
      <c r="F72" s="1" t="s">
        <v>744</v>
      </c>
      <c r="G72" s="1" t="s">
        <v>213</v>
      </c>
      <c r="H72" s="1" t="str">
        <f t="shared" ca="1" si="15"/>
        <v>58F88850677</v>
      </c>
      <c r="I72" s="1" t="str">
        <f t="shared" ca="1" si="16"/>
        <v>ZSQO49228182</v>
      </c>
      <c r="J72" s="7">
        <f t="shared" ca="1" si="17"/>
        <v>44237</v>
      </c>
      <c r="K72" s="1">
        <f t="shared" ca="1" si="18"/>
        <v>835608352</v>
      </c>
      <c r="L72" s="1" t="str">
        <f t="shared" ca="1" si="19"/>
        <v>DE87623017</v>
      </c>
      <c r="M72" s="1">
        <v>1</v>
      </c>
      <c r="N72" s="1" t="str">
        <f t="shared" ca="1" si="20"/>
        <v>532O9IZ</v>
      </c>
      <c r="O72" t="s">
        <v>91</v>
      </c>
      <c r="P72" s="1">
        <f t="shared" ca="1" si="21"/>
        <v>15478327</v>
      </c>
      <c r="Q72" s="7">
        <f t="shared" ca="1" si="22"/>
        <v>44239</v>
      </c>
      <c r="R72" s="1" t="str">
        <f t="shared" ca="1" si="23"/>
        <v>NYQ4ST2J35</v>
      </c>
      <c r="S72" s="1" t="str">
        <f t="shared" ca="1" si="24"/>
        <v>XAB90108S0</v>
      </c>
      <c r="T72" s="5">
        <v>42.008403361344541</v>
      </c>
      <c r="U72" s="4">
        <f t="shared" si="25"/>
        <v>42.008403361344541</v>
      </c>
      <c r="V72" s="6">
        <v>6.43</v>
      </c>
      <c r="W72" s="4">
        <f t="shared" si="26"/>
        <v>48.438403361344541</v>
      </c>
      <c r="X72" s="4">
        <f t="shared" si="27"/>
        <v>9.2032966386554627</v>
      </c>
      <c r="Y72" s="4">
        <f t="shared" si="28"/>
        <v>57.6417</v>
      </c>
      <c r="Z72" s="1">
        <f t="shared" ca="1" si="29"/>
        <v>2279603</v>
      </c>
    </row>
    <row r="73" spans="1:26" x14ac:dyDescent="0.3">
      <c r="A73" s="3" t="s">
        <v>483</v>
      </c>
      <c r="B73" s="1" t="s">
        <v>285</v>
      </c>
      <c r="C73" s="1" t="s">
        <v>644</v>
      </c>
      <c r="D73" s="1">
        <v>6</v>
      </c>
      <c r="E73" s="1">
        <v>71522</v>
      </c>
      <c r="F73" s="1" t="s">
        <v>707</v>
      </c>
      <c r="G73" s="1" t="s">
        <v>213</v>
      </c>
      <c r="H73" s="1" t="str">
        <f t="shared" ca="1" si="15"/>
        <v>76S803406945</v>
      </c>
      <c r="I73" s="1" t="str">
        <f t="shared" ca="1" si="16"/>
        <v>KOJV45038841</v>
      </c>
      <c r="J73" s="7">
        <f t="shared" ca="1" si="17"/>
        <v>44259</v>
      </c>
      <c r="K73" s="1">
        <f t="shared" ca="1" si="18"/>
        <v>936034115</v>
      </c>
      <c r="L73" s="1" t="str">
        <f t="shared" ca="1" si="19"/>
        <v>DE2845216</v>
      </c>
      <c r="M73" s="1">
        <v>1</v>
      </c>
      <c r="N73" s="1" t="str">
        <f t="shared" ca="1" si="20"/>
        <v>436Q8PG</v>
      </c>
      <c r="O73" t="s">
        <v>92</v>
      </c>
      <c r="P73" s="1">
        <f t="shared" ca="1" si="21"/>
        <v>586309994</v>
      </c>
      <c r="Q73" s="7">
        <f t="shared" ca="1" si="22"/>
        <v>44266</v>
      </c>
      <c r="R73" s="1" t="str">
        <f t="shared" ca="1" si="23"/>
        <v>VTK1NG0N97</v>
      </c>
      <c r="S73" s="1" t="str">
        <f t="shared" ca="1" si="24"/>
        <v>YGX73344G8</v>
      </c>
      <c r="T73" s="5">
        <v>5.3697478991596634</v>
      </c>
      <c r="U73" s="4">
        <f t="shared" si="25"/>
        <v>5.3697478991596634</v>
      </c>
      <c r="V73" s="6">
        <v>2</v>
      </c>
      <c r="W73" s="4">
        <f t="shared" si="26"/>
        <v>7.3697478991596634</v>
      </c>
      <c r="X73" s="4">
        <f t="shared" si="27"/>
        <v>1.4002521008403361</v>
      </c>
      <c r="Y73" s="4">
        <f t="shared" si="28"/>
        <v>8.77</v>
      </c>
      <c r="Z73" s="1">
        <f t="shared" ca="1" si="29"/>
        <v>3672526</v>
      </c>
    </row>
    <row r="74" spans="1:26" x14ac:dyDescent="0.3">
      <c r="A74" s="3" t="s">
        <v>484</v>
      </c>
      <c r="B74" s="1" t="s">
        <v>286</v>
      </c>
      <c r="C74" s="1" t="s">
        <v>613</v>
      </c>
      <c r="D74" s="1">
        <v>26</v>
      </c>
      <c r="E74" s="1">
        <v>72224</v>
      </c>
      <c r="F74" s="1" t="s">
        <v>745</v>
      </c>
      <c r="G74" s="1" t="s">
        <v>213</v>
      </c>
      <c r="H74" s="1" t="str">
        <f t="shared" ca="1" si="15"/>
        <v>25I887579834</v>
      </c>
      <c r="I74" s="1" t="str">
        <f t="shared" ca="1" si="16"/>
        <v>NQYN20546911</v>
      </c>
      <c r="J74" s="7">
        <f t="shared" ca="1" si="17"/>
        <v>44270</v>
      </c>
      <c r="K74" s="1">
        <f t="shared" ca="1" si="18"/>
        <v>732240155</v>
      </c>
      <c r="L74" s="1" t="str">
        <f t="shared" ca="1" si="19"/>
        <v>DE740072007</v>
      </c>
      <c r="M74" s="1">
        <v>3</v>
      </c>
      <c r="N74" s="1" t="str">
        <f t="shared" ca="1" si="20"/>
        <v>344X6KI</v>
      </c>
      <c r="O74" t="s">
        <v>93</v>
      </c>
      <c r="P74" s="1">
        <f t="shared" ca="1" si="21"/>
        <v>398509545</v>
      </c>
      <c r="Q74" s="7">
        <f t="shared" ca="1" si="22"/>
        <v>44277</v>
      </c>
      <c r="R74" s="1" t="str">
        <f t="shared" ca="1" si="23"/>
        <v>ENL9AC2O55</v>
      </c>
      <c r="S74" s="1" t="str">
        <f t="shared" ca="1" si="24"/>
        <v>NFZ26180M1</v>
      </c>
      <c r="T74" s="5">
        <v>1.6722689075630253</v>
      </c>
      <c r="U74" s="4">
        <f t="shared" si="25"/>
        <v>5.0168067226890756</v>
      </c>
      <c r="V74" s="6">
        <v>0</v>
      </c>
      <c r="W74" s="4">
        <f t="shared" si="26"/>
        <v>5.0168067226890756</v>
      </c>
      <c r="X74" s="4">
        <f t="shared" si="27"/>
        <v>0.9531932773109244</v>
      </c>
      <c r="Y74" s="4">
        <f t="shared" si="28"/>
        <v>5.97</v>
      </c>
      <c r="Z74" s="1">
        <f t="shared" ca="1" si="29"/>
        <v>756383</v>
      </c>
    </row>
    <row r="75" spans="1:26" x14ac:dyDescent="0.3">
      <c r="A75" s="3" t="s">
        <v>485</v>
      </c>
      <c r="B75" s="1" t="s">
        <v>287</v>
      </c>
      <c r="C75" s="1" t="s">
        <v>612</v>
      </c>
      <c r="D75" s="1">
        <v>25</v>
      </c>
      <c r="E75" s="1">
        <v>69190</v>
      </c>
      <c r="F75" s="1" t="s">
        <v>746</v>
      </c>
      <c r="G75" s="1" t="s">
        <v>213</v>
      </c>
      <c r="H75" s="1" t="str">
        <f t="shared" ca="1" si="15"/>
        <v>37C307453255</v>
      </c>
      <c r="I75" s="1" t="str">
        <f t="shared" ca="1" si="16"/>
        <v>LXYS56748032</v>
      </c>
      <c r="J75" s="7">
        <f t="shared" ca="1" si="17"/>
        <v>44329</v>
      </c>
      <c r="K75" s="1">
        <f t="shared" ca="1" si="18"/>
        <v>30981741</v>
      </c>
      <c r="L75" s="1" t="str">
        <f t="shared" ca="1" si="19"/>
        <v>DE518937883</v>
      </c>
      <c r="M75" s="1">
        <v>1</v>
      </c>
      <c r="N75" s="1" t="str">
        <f t="shared" ca="1" si="20"/>
        <v>117T4MY</v>
      </c>
      <c r="O75" t="s">
        <v>94</v>
      </c>
      <c r="P75" s="1">
        <f t="shared" ca="1" si="21"/>
        <v>590984536</v>
      </c>
      <c r="Q75" s="7">
        <f t="shared" ca="1" si="22"/>
        <v>44336</v>
      </c>
      <c r="R75" s="1" t="str">
        <f t="shared" ca="1" si="23"/>
        <v>VWM7DI6Q63</v>
      </c>
      <c r="S75" s="1" t="str">
        <f t="shared" ca="1" si="24"/>
        <v>TWB51743M6</v>
      </c>
      <c r="T75" s="5">
        <v>1.6722689075630253</v>
      </c>
      <c r="U75" s="4">
        <f t="shared" si="25"/>
        <v>1.6722689075630253</v>
      </c>
      <c r="V75" s="6">
        <v>2.33</v>
      </c>
      <c r="W75" s="4">
        <f t="shared" si="26"/>
        <v>4.0022689075630256</v>
      </c>
      <c r="X75" s="4">
        <f t="shared" si="27"/>
        <v>0.76043109243697482</v>
      </c>
      <c r="Y75" s="4">
        <f t="shared" si="28"/>
        <v>4.7627000000000006</v>
      </c>
      <c r="Z75" s="1">
        <f t="shared" ca="1" si="29"/>
        <v>8147285</v>
      </c>
    </row>
    <row r="76" spans="1:26" x14ac:dyDescent="0.3">
      <c r="A76" s="3" t="s">
        <v>486</v>
      </c>
      <c r="B76" s="1" t="s">
        <v>288</v>
      </c>
      <c r="C76" s="1" t="s">
        <v>628</v>
      </c>
      <c r="D76" s="1">
        <v>9</v>
      </c>
      <c r="E76" s="1">
        <v>71732</v>
      </c>
      <c r="F76" s="1" t="s">
        <v>747</v>
      </c>
      <c r="G76" s="1" t="s">
        <v>213</v>
      </c>
      <c r="H76" s="1" t="str">
        <f t="shared" ca="1" si="15"/>
        <v>70P152271238</v>
      </c>
      <c r="I76" s="1" t="str">
        <f t="shared" ca="1" si="16"/>
        <v>IYJT55982084</v>
      </c>
      <c r="J76" s="7">
        <f t="shared" ca="1" si="17"/>
        <v>44424</v>
      </c>
      <c r="K76" s="1">
        <f t="shared" ca="1" si="18"/>
        <v>405466821</v>
      </c>
      <c r="L76" s="1" t="str">
        <f t="shared" ca="1" si="19"/>
        <v>DE645432265</v>
      </c>
      <c r="M76" s="1">
        <v>1</v>
      </c>
      <c r="N76" s="1" t="str">
        <f t="shared" ca="1" si="20"/>
        <v>530N0WS</v>
      </c>
      <c r="O76" t="s">
        <v>95</v>
      </c>
      <c r="P76" s="1">
        <f t="shared" ca="1" si="21"/>
        <v>897294445</v>
      </c>
      <c r="Q76" s="7">
        <f t="shared" ca="1" si="22"/>
        <v>44425</v>
      </c>
      <c r="R76" s="1" t="str">
        <f t="shared" ca="1" si="23"/>
        <v>WLS4MF2A88</v>
      </c>
      <c r="S76" s="1" t="str">
        <f t="shared" ca="1" si="24"/>
        <v>ZBK28203X6</v>
      </c>
      <c r="T76" s="5">
        <v>75.621848739495803</v>
      </c>
      <c r="U76" s="4">
        <f t="shared" si="25"/>
        <v>75.621848739495803</v>
      </c>
      <c r="V76" s="6">
        <v>0</v>
      </c>
      <c r="W76" s="4">
        <f t="shared" si="26"/>
        <v>75.621848739495803</v>
      </c>
      <c r="X76" s="4">
        <f t="shared" si="27"/>
        <v>14.368151260504202</v>
      </c>
      <c r="Y76" s="4">
        <f t="shared" si="28"/>
        <v>89.990000000000009</v>
      </c>
      <c r="Z76" s="1">
        <f t="shared" ca="1" si="29"/>
        <v>5238973</v>
      </c>
    </row>
    <row r="77" spans="1:26" x14ac:dyDescent="0.3">
      <c r="A77" s="3" t="s">
        <v>487</v>
      </c>
      <c r="B77" s="1" t="s">
        <v>289</v>
      </c>
      <c r="C77" s="1" t="s">
        <v>610</v>
      </c>
      <c r="D77" s="1">
        <v>6</v>
      </c>
      <c r="E77" s="1">
        <v>71299</v>
      </c>
      <c r="F77" s="1" t="s">
        <v>748</v>
      </c>
      <c r="G77" s="1" t="s">
        <v>213</v>
      </c>
      <c r="H77" s="1" t="str">
        <f t="shared" ca="1" si="15"/>
        <v>21H229273689</v>
      </c>
      <c r="I77" s="1" t="str">
        <f t="shared" ca="1" si="16"/>
        <v>ZZOT2849964</v>
      </c>
      <c r="J77" s="7">
        <f t="shared" ca="1" si="17"/>
        <v>44385</v>
      </c>
      <c r="K77" s="1">
        <f t="shared" ca="1" si="18"/>
        <v>524821572</v>
      </c>
      <c r="L77" s="1" t="str">
        <f t="shared" ca="1" si="19"/>
        <v>DE507766478</v>
      </c>
      <c r="M77" s="1">
        <v>1</v>
      </c>
      <c r="N77" s="1" t="str">
        <f t="shared" ca="1" si="20"/>
        <v>953B2NF</v>
      </c>
      <c r="O77" t="s">
        <v>96</v>
      </c>
      <c r="P77" s="1">
        <f t="shared" ca="1" si="21"/>
        <v>836821968</v>
      </c>
      <c r="Q77" s="7">
        <f t="shared" ca="1" si="22"/>
        <v>44394</v>
      </c>
      <c r="R77" s="1" t="str">
        <f t="shared" ca="1" si="23"/>
        <v>MLM4OD1S49</v>
      </c>
      <c r="S77" s="1" t="str">
        <f t="shared" ca="1" si="24"/>
        <v>VOZ84717D2</v>
      </c>
      <c r="T77" s="5">
        <v>1.6722689075630253</v>
      </c>
      <c r="U77" s="4">
        <f t="shared" si="25"/>
        <v>1.6722689075630253</v>
      </c>
      <c r="V77" s="6">
        <v>1.24</v>
      </c>
      <c r="W77" s="4">
        <f t="shared" si="26"/>
        <v>2.9122689075630253</v>
      </c>
      <c r="X77" s="4">
        <f t="shared" si="27"/>
        <v>0.55333109243697476</v>
      </c>
      <c r="Y77" s="4">
        <f t="shared" si="28"/>
        <v>3.4656000000000002</v>
      </c>
      <c r="Z77" s="1">
        <f t="shared" ca="1" si="29"/>
        <v>8265197</v>
      </c>
    </row>
    <row r="78" spans="1:26" x14ac:dyDescent="0.3">
      <c r="A78" s="3" t="s">
        <v>488</v>
      </c>
      <c r="B78" s="1" t="s">
        <v>290</v>
      </c>
      <c r="C78" s="1" t="s">
        <v>645</v>
      </c>
      <c r="D78" s="1">
        <v>45</v>
      </c>
      <c r="E78" s="1">
        <v>72348</v>
      </c>
      <c r="F78" s="1" t="s">
        <v>749</v>
      </c>
      <c r="G78" s="1" t="s">
        <v>213</v>
      </c>
      <c r="H78" s="1" t="str">
        <f t="shared" ca="1" si="15"/>
        <v>3D949719178</v>
      </c>
      <c r="I78" s="1" t="str">
        <f t="shared" ca="1" si="16"/>
        <v>MZEQ77604658</v>
      </c>
      <c r="J78" s="7">
        <f t="shared" ca="1" si="17"/>
        <v>44310</v>
      </c>
      <c r="K78" s="1">
        <f t="shared" ca="1" si="18"/>
        <v>136962314</v>
      </c>
      <c r="L78" s="1" t="str">
        <f t="shared" ca="1" si="19"/>
        <v>DE326974475</v>
      </c>
      <c r="M78" s="1">
        <v>1</v>
      </c>
      <c r="N78" s="1" t="str">
        <f t="shared" ca="1" si="20"/>
        <v>347S2CA</v>
      </c>
      <c r="O78" t="s">
        <v>97</v>
      </c>
      <c r="P78" s="1">
        <f t="shared" ca="1" si="21"/>
        <v>227883828</v>
      </c>
      <c r="Q78" s="7">
        <f t="shared" ca="1" si="22"/>
        <v>44314</v>
      </c>
      <c r="R78" s="1" t="str">
        <f t="shared" ca="1" si="23"/>
        <v>SBG9KF8J26</v>
      </c>
      <c r="S78" s="1" t="str">
        <f t="shared" ca="1" si="24"/>
        <v>HRV60336K7</v>
      </c>
      <c r="T78" s="5">
        <v>25.201680672268907</v>
      </c>
      <c r="U78" s="4">
        <f t="shared" si="25"/>
        <v>25.201680672268907</v>
      </c>
      <c r="V78" s="6">
        <v>0</v>
      </c>
      <c r="W78" s="4">
        <f t="shared" si="26"/>
        <v>25.201680672268907</v>
      </c>
      <c r="X78" s="4">
        <f t="shared" si="27"/>
        <v>4.7883193277310925</v>
      </c>
      <c r="Y78" s="4">
        <f t="shared" si="28"/>
        <v>29.99</v>
      </c>
      <c r="Z78" s="1">
        <f t="shared" ca="1" si="29"/>
        <v>5173238</v>
      </c>
    </row>
    <row r="79" spans="1:26" x14ac:dyDescent="0.3">
      <c r="A79" s="3" t="s">
        <v>489</v>
      </c>
      <c r="B79" s="1" t="s">
        <v>291</v>
      </c>
      <c r="C79" s="1" t="s">
        <v>624</v>
      </c>
      <c r="D79" s="1">
        <v>7</v>
      </c>
      <c r="E79" s="1">
        <v>72514</v>
      </c>
      <c r="F79" s="1" t="s">
        <v>738</v>
      </c>
      <c r="G79" s="1" t="s">
        <v>213</v>
      </c>
      <c r="H79" s="1" t="str">
        <f t="shared" ca="1" si="15"/>
        <v>4I880966185</v>
      </c>
      <c r="I79" s="1" t="str">
        <f t="shared" ca="1" si="16"/>
        <v>KUQY40893755</v>
      </c>
      <c r="J79" s="7">
        <f t="shared" ca="1" si="17"/>
        <v>44340</v>
      </c>
      <c r="K79" s="1">
        <f t="shared" ca="1" si="18"/>
        <v>239413704</v>
      </c>
      <c r="L79" s="1" t="str">
        <f t="shared" ca="1" si="19"/>
        <v>DE223125166</v>
      </c>
      <c r="M79" s="1">
        <v>1</v>
      </c>
      <c r="N79" s="1" t="str">
        <f t="shared" ca="1" si="20"/>
        <v>607W5DG</v>
      </c>
      <c r="O79" t="s">
        <v>98</v>
      </c>
      <c r="P79" s="1">
        <f t="shared" ca="1" si="21"/>
        <v>263720516</v>
      </c>
      <c r="Q79" s="7">
        <f t="shared" ca="1" si="22"/>
        <v>44347</v>
      </c>
      <c r="R79" s="1" t="str">
        <f t="shared" ca="1" si="23"/>
        <v>EKW9TO1D56</v>
      </c>
      <c r="S79" s="1" t="str">
        <f t="shared" ca="1" si="24"/>
        <v>JZC9343P7</v>
      </c>
      <c r="T79" s="5">
        <v>84.025210084033617</v>
      </c>
      <c r="U79" s="4">
        <f t="shared" si="25"/>
        <v>84.025210084033617</v>
      </c>
      <c r="V79" s="6">
        <v>1.99</v>
      </c>
      <c r="W79" s="4">
        <f t="shared" si="26"/>
        <v>86.015210084033612</v>
      </c>
      <c r="X79" s="4">
        <f t="shared" si="27"/>
        <v>16.342889915966385</v>
      </c>
      <c r="Y79" s="4">
        <f t="shared" si="28"/>
        <v>102.35809999999999</v>
      </c>
      <c r="Z79" s="1">
        <f t="shared" ca="1" si="29"/>
        <v>2826689</v>
      </c>
    </row>
    <row r="80" spans="1:26" x14ac:dyDescent="0.3">
      <c r="A80" s="3" t="s">
        <v>490</v>
      </c>
      <c r="B80" s="1" t="s">
        <v>292</v>
      </c>
      <c r="C80" s="1" t="s">
        <v>644</v>
      </c>
      <c r="D80" s="1">
        <v>84</v>
      </c>
      <c r="E80" s="1">
        <v>72296</v>
      </c>
      <c r="F80" s="1" t="s">
        <v>750</v>
      </c>
      <c r="G80" s="1" t="s">
        <v>213</v>
      </c>
      <c r="H80" s="1" t="str">
        <f t="shared" ca="1" si="15"/>
        <v>61Z326214732</v>
      </c>
      <c r="I80" s="1" t="str">
        <f t="shared" ca="1" si="16"/>
        <v>OPCV22284611</v>
      </c>
      <c r="J80" s="7">
        <f t="shared" ca="1" si="17"/>
        <v>44504</v>
      </c>
      <c r="K80" s="1">
        <f t="shared" ca="1" si="18"/>
        <v>784126222</v>
      </c>
      <c r="L80" s="1" t="str">
        <f t="shared" ca="1" si="19"/>
        <v>DE717241169</v>
      </c>
      <c r="M80" s="1">
        <v>1</v>
      </c>
      <c r="N80" s="1" t="str">
        <f t="shared" ca="1" si="20"/>
        <v>700J1KX</v>
      </c>
      <c r="O80" t="s">
        <v>99</v>
      </c>
      <c r="P80" s="1">
        <f t="shared" ca="1" si="21"/>
        <v>136248377</v>
      </c>
      <c r="Q80" s="7">
        <f t="shared" ca="1" si="22"/>
        <v>44512</v>
      </c>
      <c r="R80" s="1" t="str">
        <f t="shared" ca="1" si="23"/>
        <v>QKP4DR2M29</v>
      </c>
      <c r="S80" s="1" t="str">
        <f t="shared" ca="1" si="24"/>
        <v>QGO1388M2</v>
      </c>
      <c r="T80" s="5">
        <v>0.83193277310924374</v>
      </c>
      <c r="U80" s="4">
        <f t="shared" si="25"/>
        <v>0.83193277310924374</v>
      </c>
      <c r="V80" s="6">
        <v>3</v>
      </c>
      <c r="W80" s="4">
        <f t="shared" si="26"/>
        <v>3.8319327731092439</v>
      </c>
      <c r="X80" s="4">
        <f t="shared" si="27"/>
        <v>0.72806722689075631</v>
      </c>
      <c r="Y80" s="4">
        <f t="shared" si="28"/>
        <v>4.5600000000000005</v>
      </c>
      <c r="Z80" s="1">
        <f t="shared" ca="1" si="29"/>
        <v>5672479</v>
      </c>
    </row>
    <row r="81" spans="1:26" x14ac:dyDescent="0.3">
      <c r="A81" s="3" t="s">
        <v>491</v>
      </c>
      <c r="B81" s="1" t="s">
        <v>293</v>
      </c>
      <c r="C81" s="1" t="s">
        <v>614</v>
      </c>
      <c r="D81" s="1">
        <v>4</v>
      </c>
      <c r="E81" s="1">
        <v>72379</v>
      </c>
      <c r="F81" s="1" t="s">
        <v>728</v>
      </c>
      <c r="G81" s="1" t="s">
        <v>213</v>
      </c>
      <c r="H81" s="1" t="str">
        <f t="shared" ca="1" si="15"/>
        <v>48L714087267</v>
      </c>
      <c r="I81" s="1" t="str">
        <f t="shared" ca="1" si="16"/>
        <v>RAXK58087046</v>
      </c>
      <c r="J81" s="7">
        <f t="shared" ca="1" si="17"/>
        <v>44327</v>
      </c>
      <c r="K81" s="1">
        <f t="shared" ca="1" si="18"/>
        <v>210436573</v>
      </c>
      <c r="L81" s="1" t="str">
        <f t="shared" ca="1" si="19"/>
        <v>DE62975133</v>
      </c>
      <c r="M81" s="1">
        <v>2</v>
      </c>
      <c r="N81" s="1" t="str">
        <f t="shared" ca="1" si="20"/>
        <v>40O5WE</v>
      </c>
      <c r="O81" t="s">
        <v>100</v>
      </c>
      <c r="P81" s="1">
        <f t="shared" ca="1" si="21"/>
        <v>689340626</v>
      </c>
      <c r="Q81" s="7">
        <f t="shared" ca="1" si="22"/>
        <v>44330</v>
      </c>
      <c r="R81" s="1" t="str">
        <f t="shared" ca="1" si="23"/>
        <v>PQQ0RI3E91</v>
      </c>
      <c r="S81" s="1" t="str">
        <f t="shared" ca="1" si="24"/>
        <v>BUO85518N5</v>
      </c>
      <c r="T81" s="5">
        <v>3.3529411764705888</v>
      </c>
      <c r="U81" s="4">
        <f t="shared" si="25"/>
        <v>6.7058823529411775</v>
      </c>
      <c r="V81" s="6">
        <v>1.54</v>
      </c>
      <c r="W81" s="4">
        <f t="shared" si="26"/>
        <v>8.2458823529411767</v>
      </c>
      <c r="X81" s="4">
        <f t="shared" si="27"/>
        <v>1.5667176470588235</v>
      </c>
      <c r="Y81" s="4">
        <f t="shared" si="28"/>
        <v>9.8125999999999998</v>
      </c>
      <c r="Z81" s="1">
        <f t="shared" ca="1" si="29"/>
        <v>87505</v>
      </c>
    </row>
    <row r="82" spans="1:26" x14ac:dyDescent="0.3">
      <c r="A82" s="3" t="s">
        <v>492</v>
      </c>
      <c r="B82" s="1" t="s">
        <v>294</v>
      </c>
      <c r="C82" s="1" t="s">
        <v>646</v>
      </c>
      <c r="D82" s="1">
        <v>25</v>
      </c>
      <c r="E82" s="1">
        <v>72356</v>
      </c>
      <c r="F82" s="1" t="s">
        <v>701</v>
      </c>
      <c r="G82" s="1" t="s">
        <v>213</v>
      </c>
      <c r="H82" s="1" t="str">
        <f t="shared" ca="1" si="15"/>
        <v>61T904283941</v>
      </c>
      <c r="I82" s="1" t="str">
        <f t="shared" ca="1" si="16"/>
        <v>DAHO98253572</v>
      </c>
      <c r="J82" s="7">
        <f t="shared" ca="1" si="17"/>
        <v>44447</v>
      </c>
      <c r="K82" s="1">
        <f t="shared" ca="1" si="18"/>
        <v>297181290</v>
      </c>
      <c r="L82" s="1" t="str">
        <f t="shared" ca="1" si="19"/>
        <v>DE470342143</v>
      </c>
      <c r="M82" s="1">
        <v>1</v>
      </c>
      <c r="N82" s="1" t="str">
        <f t="shared" ca="1" si="20"/>
        <v>703T6PM</v>
      </c>
      <c r="O82" t="s">
        <v>101</v>
      </c>
      <c r="P82" s="1">
        <f t="shared" ca="1" si="21"/>
        <v>759606655</v>
      </c>
      <c r="Q82" s="7">
        <f t="shared" ca="1" si="22"/>
        <v>44450</v>
      </c>
      <c r="R82" s="1" t="str">
        <f t="shared" ca="1" si="23"/>
        <v>DZT2UA0Z15</v>
      </c>
      <c r="S82" s="1" t="str">
        <f t="shared" ca="1" si="24"/>
        <v>ZSU97083T1</v>
      </c>
      <c r="T82" s="5">
        <v>3.0168067226890756</v>
      </c>
      <c r="U82" s="4">
        <f t="shared" si="25"/>
        <v>3.0168067226890756</v>
      </c>
      <c r="V82" s="6">
        <v>0</v>
      </c>
      <c r="W82" s="4">
        <f t="shared" si="26"/>
        <v>3.0168067226890756</v>
      </c>
      <c r="X82" s="4">
        <f t="shared" si="27"/>
        <v>0.5731932773109244</v>
      </c>
      <c r="Y82" s="4">
        <f t="shared" si="28"/>
        <v>3.59</v>
      </c>
      <c r="Z82" s="1">
        <f t="shared" ca="1" si="29"/>
        <v>954426</v>
      </c>
    </row>
    <row r="83" spans="1:26" x14ac:dyDescent="0.3">
      <c r="A83" s="3" t="s">
        <v>493</v>
      </c>
      <c r="B83" s="1" t="s">
        <v>295</v>
      </c>
      <c r="C83" s="1" t="s">
        <v>629</v>
      </c>
      <c r="D83" s="1">
        <v>9</v>
      </c>
      <c r="E83" s="1">
        <v>69221</v>
      </c>
      <c r="F83" s="1" t="s">
        <v>709</v>
      </c>
      <c r="G83" s="1" t="s">
        <v>213</v>
      </c>
      <c r="H83" s="1" t="str">
        <f t="shared" ca="1" si="15"/>
        <v>80C991612859</v>
      </c>
      <c r="I83" s="1" t="str">
        <f t="shared" ca="1" si="16"/>
        <v>CLHE58661714</v>
      </c>
      <c r="J83" s="7">
        <f t="shared" ca="1" si="17"/>
        <v>44504</v>
      </c>
      <c r="K83" s="1">
        <f t="shared" ca="1" si="18"/>
        <v>51137701</v>
      </c>
      <c r="L83" s="1" t="str">
        <f t="shared" ca="1" si="19"/>
        <v>DE233354646</v>
      </c>
      <c r="M83" s="1">
        <v>1</v>
      </c>
      <c r="N83" s="1" t="str">
        <f t="shared" ca="1" si="20"/>
        <v>760M9OF</v>
      </c>
      <c r="O83" t="s">
        <v>102</v>
      </c>
      <c r="P83" s="1">
        <f t="shared" ca="1" si="21"/>
        <v>69467573</v>
      </c>
      <c r="Q83" s="7">
        <f t="shared" ca="1" si="22"/>
        <v>44513</v>
      </c>
      <c r="R83" s="1" t="str">
        <f t="shared" ca="1" si="23"/>
        <v>ONZ2OL7M39</v>
      </c>
      <c r="S83" s="1" t="str">
        <f t="shared" ca="1" si="24"/>
        <v>BYT75918Q6</v>
      </c>
      <c r="T83" s="5">
        <v>16.798319327731093</v>
      </c>
      <c r="U83" s="4">
        <f t="shared" si="25"/>
        <v>16.798319327731093</v>
      </c>
      <c r="V83" s="6">
        <v>0</v>
      </c>
      <c r="W83" s="4">
        <f t="shared" si="26"/>
        <v>16.798319327731093</v>
      </c>
      <c r="X83" s="4">
        <f t="shared" si="27"/>
        <v>3.1916806722689079</v>
      </c>
      <c r="Y83" s="4">
        <f t="shared" si="28"/>
        <v>19.990000000000002</v>
      </c>
      <c r="Z83" s="1">
        <f t="shared" ca="1" si="29"/>
        <v>1662979</v>
      </c>
    </row>
    <row r="84" spans="1:26" x14ac:dyDescent="0.3">
      <c r="A84" s="3" t="s">
        <v>494</v>
      </c>
      <c r="B84" s="1" t="s">
        <v>296</v>
      </c>
      <c r="C84" s="1" t="s">
        <v>602</v>
      </c>
      <c r="D84" s="1">
        <v>29</v>
      </c>
      <c r="E84" s="1">
        <v>71691</v>
      </c>
      <c r="F84" s="1" t="s">
        <v>694</v>
      </c>
      <c r="G84" s="1" t="s">
        <v>213</v>
      </c>
      <c r="H84" s="1" t="str">
        <f t="shared" ca="1" si="15"/>
        <v>39W704800075</v>
      </c>
      <c r="I84" s="1" t="str">
        <f t="shared" ca="1" si="16"/>
        <v>OFQD42517679</v>
      </c>
      <c r="J84" s="7">
        <f t="shared" ca="1" si="17"/>
        <v>44522</v>
      </c>
      <c r="K84" s="1">
        <f t="shared" ca="1" si="18"/>
        <v>773176164</v>
      </c>
      <c r="L84" s="1" t="str">
        <f t="shared" ca="1" si="19"/>
        <v>DE598891019</v>
      </c>
      <c r="M84" s="1">
        <v>2</v>
      </c>
      <c r="N84" s="1" t="str">
        <f t="shared" ca="1" si="20"/>
        <v>539H9KR</v>
      </c>
      <c r="O84" t="s">
        <v>103</v>
      </c>
      <c r="P84" s="1">
        <f t="shared" ca="1" si="21"/>
        <v>112324805</v>
      </c>
      <c r="Q84" s="7">
        <f t="shared" ca="1" si="22"/>
        <v>44528</v>
      </c>
      <c r="R84" s="1" t="str">
        <f t="shared" ca="1" si="23"/>
        <v>OMP1MH5X75</v>
      </c>
      <c r="S84" s="1" t="str">
        <f t="shared" ca="1" si="24"/>
        <v>GBS19307Z1</v>
      </c>
      <c r="T84" s="5">
        <v>1.6722689075630253</v>
      </c>
      <c r="U84" s="4">
        <f t="shared" si="25"/>
        <v>3.3445378151260505</v>
      </c>
      <c r="V84" s="6">
        <v>1</v>
      </c>
      <c r="W84" s="4">
        <f t="shared" si="26"/>
        <v>4.344537815126051</v>
      </c>
      <c r="X84" s="4">
        <f t="shared" si="27"/>
        <v>0.82546218487394973</v>
      </c>
      <c r="Y84" s="4">
        <f t="shared" si="28"/>
        <v>5.1700000000000008</v>
      </c>
      <c r="Z84" s="1">
        <f t="shared" ca="1" si="29"/>
        <v>5931644</v>
      </c>
    </row>
    <row r="85" spans="1:26" x14ac:dyDescent="0.3">
      <c r="A85" s="3" t="s">
        <v>495</v>
      </c>
      <c r="B85" s="1" t="s">
        <v>297</v>
      </c>
      <c r="C85" s="1" t="s">
        <v>647</v>
      </c>
      <c r="D85" s="1">
        <v>9</v>
      </c>
      <c r="E85" s="1">
        <v>72229</v>
      </c>
      <c r="F85" s="1" t="s">
        <v>751</v>
      </c>
      <c r="G85" s="1" t="s">
        <v>213</v>
      </c>
      <c r="H85" s="1" t="str">
        <f t="shared" ca="1" si="15"/>
        <v>43V97116193</v>
      </c>
      <c r="I85" s="1" t="str">
        <f t="shared" ca="1" si="16"/>
        <v>RDPA57143071</v>
      </c>
      <c r="J85" s="7">
        <f t="shared" ca="1" si="17"/>
        <v>44219</v>
      </c>
      <c r="K85" s="1">
        <f t="shared" ca="1" si="18"/>
        <v>999330585</v>
      </c>
      <c r="L85" s="1" t="str">
        <f t="shared" ca="1" si="19"/>
        <v>DE764112699</v>
      </c>
      <c r="M85" s="1">
        <v>1</v>
      </c>
      <c r="N85" s="1" t="str">
        <f t="shared" ca="1" si="20"/>
        <v>258Z6WJ</v>
      </c>
      <c r="O85" t="s">
        <v>104</v>
      </c>
      <c r="P85" s="1">
        <f t="shared" ca="1" si="21"/>
        <v>551441673</v>
      </c>
      <c r="Q85" s="7">
        <f t="shared" ca="1" si="22"/>
        <v>44226</v>
      </c>
      <c r="R85" s="1" t="str">
        <f t="shared" ca="1" si="23"/>
        <v>TBM5SG0Q97</v>
      </c>
      <c r="S85" s="1" t="str">
        <f t="shared" ca="1" si="24"/>
        <v>QFY10429X8</v>
      </c>
      <c r="T85" s="5">
        <v>67.218487394957975</v>
      </c>
      <c r="U85" s="4">
        <f t="shared" si="25"/>
        <v>67.218487394957975</v>
      </c>
      <c r="V85" s="6">
        <v>0</v>
      </c>
      <c r="W85" s="4">
        <f t="shared" si="26"/>
        <v>67.218487394957975</v>
      </c>
      <c r="X85" s="4">
        <f t="shared" si="27"/>
        <v>12.771512605042016</v>
      </c>
      <c r="Y85" s="4">
        <f t="shared" si="28"/>
        <v>79.989999999999995</v>
      </c>
      <c r="Z85" s="1">
        <f t="shared" ca="1" si="29"/>
        <v>4344570</v>
      </c>
    </row>
    <row r="86" spans="1:26" x14ac:dyDescent="0.3">
      <c r="A86" s="3" t="s">
        <v>496</v>
      </c>
      <c r="B86" s="1" t="s">
        <v>298</v>
      </c>
      <c r="C86" s="1" t="s">
        <v>608</v>
      </c>
      <c r="D86" s="1">
        <v>5</v>
      </c>
      <c r="E86" s="1">
        <v>72348</v>
      </c>
      <c r="F86" s="1" t="s">
        <v>749</v>
      </c>
      <c r="G86" s="1" t="s">
        <v>213</v>
      </c>
      <c r="H86" s="1" t="str">
        <f t="shared" ca="1" si="15"/>
        <v>79K945957159</v>
      </c>
      <c r="I86" s="1" t="str">
        <f t="shared" ca="1" si="16"/>
        <v>DPFE83170991</v>
      </c>
      <c r="J86" s="7">
        <f t="shared" ca="1" si="17"/>
        <v>44475</v>
      </c>
      <c r="K86" s="1">
        <f t="shared" ca="1" si="18"/>
        <v>478411159</v>
      </c>
      <c r="L86" s="1" t="str">
        <f t="shared" ca="1" si="19"/>
        <v>DE349232328</v>
      </c>
      <c r="M86" s="1">
        <v>1</v>
      </c>
      <c r="N86" s="1" t="str">
        <f t="shared" ca="1" si="20"/>
        <v>634A5WX</v>
      </c>
      <c r="O86" t="s">
        <v>105</v>
      </c>
      <c r="P86" s="1">
        <f t="shared" ca="1" si="21"/>
        <v>355266551</v>
      </c>
      <c r="Q86" s="7">
        <f t="shared" ca="1" si="22"/>
        <v>44479</v>
      </c>
      <c r="R86" s="1" t="str">
        <f t="shared" ca="1" si="23"/>
        <v>FSP9HO3U16</v>
      </c>
      <c r="S86" s="1" t="str">
        <f t="shared" ca="1" si="24"/>
        <v>GIP71597L5</v>
      </c>
      <c r="T86" s="5">
        <v>14.277310924369747</v>
      </c>
      <c r="U86" s="4">
        <f t="shared" si="25"/>
        <v>14.277310924369747</v>
      </c>
      <c r="V86" s="6">
        <v>0</v>
      </c>
      <c r="W86" s="4">
        <f t="shared" si="26"/>
        <v>14.277310924369747</v>
      </c>
      <c r="X86" s="4">
        <f t="shared" si="27"/>
        <v>2.712689075630252</v>
      </c>
      <c r="Y86" s="4">
        <f t="shared" si="28"/>
        <v>16.989999999999998</v>
      </c>
      <c r="Z86" s="1">
        <f t="shared" ca="1" si="29"/>
        <v>6122903</v>
      </c>
    </row>
    <row r="87" spans="1:26" x14ac:dyDescent="0.3">
      <c r="A87" s="3" t="s">
        <v>497</v>
      </c>
      <c r="B87" s="1" t="s">
        <v>299</v>
      </c>
      <c r="C87" s="1" t="s">
        <v>648</v>
      </c>
      <c r="D87" s="1">
        <v>26</v>
      </c>
      <c r="E87" s="1">
        <v>72639</v>
      </c>
      <c r="F87" s="1" t="s">
        <v>752</v>
      </c>
      <c r="G87" s="1" t="s">
        <v>213</v>
      </c>
      <c r="H87" s="1" t="str">
        <f t="shared" ca="1" si="15"/>
        <v>88L320433902</v>
      </c>
      <c r="I87" s="1" t="str">
        <f t="shared" ca="1" si="16"/>
        <v>WNJL6100959</v>
      </c>
      <c r="J87" s="7">
        <f t="shared" ca="1" si="17"/>
        <v>44357</v>
      </c>
      <c r="K87" s="1">
        <f t="shared" ca="1" si="18"/>
        <v>408968665</v>
      </c>
      <c r="L87" s="1" t="str">
        <f t="shared" ca="1" si="19"/>
        <v>DE153294301</v>
      </c>
      <c r="M87" s="1">
        <v>1</v>
      </c>
      <c r="N87" s="1" t="str">
        <f t="shared" ca="1" si="20"/>
        <v>855M9JO</v>
      </c>
      <c r="O87" t="s">
        <v>106</v>
      </c>
      <c r="P87" s="1">
        <f t="shared" ca="1" si="21"/>
        <v>984621442</v>
      </c>
      <c r="Q87" s="7">
        <f t="shared" ca="1" si="22"/>
        <v>44361</v>
      </c>
      <c r="R87" s="1" t="str">
        <f t="shared" ca="1" si="23"/>
        <v>ARE3OJ8H21</v>
      </c>
      <c r="S87" s="1" t="str">
        <f t="shared" ca="1" si="24"/>
        <v>NQH63592R9</v>
      </c>
      <c r="T87" s="5">
        <v>3.3529411764705888</v>
      </c>
      <c r="U87" s="4">
        <f t="shared" si="25"/>
        <v>3.3529411764705888</v>
      </c>
      <c r="V87" s="6">
        <v>0</v>
      </c>
      <c r="W87" s="4">
        <f t="shared" si="26"/>
        <v>3.3529411764705888</v>
      </c>
      <c r="X87" s="4">
        <f t="shared" si="27"/>
        <v>0.6370588235294119</v>
      </c>
      <c r="Y87" s="4">
        <f t="shared" si="28"/>
        <v>3.9900000000000007</v>
      </c>
      <c r="Z87" s="1">
        <f t="shared" ca="1" si="29"/>
        <v>2714691</v>
      </c>
    </row>
    <row r="88" spans="1:26" x14ac:dyDescent="0.3">
      <c r="A88" s="3" t="s">
        <v>498</v>
      </c>
      <c r="B88" s="1" t="s">
        <v>300</v>
      </c>
      <c r="C88" s="1" t="s">
        <v>649</v>
      </c>
      <c r="D88" s="1">
        <v>1</v>
      </c>
      <c r="E88" s="1">
        <v>68723</v>
      </c>
      <c r="F88" s="1" t="s">
        <v>753</v>
      </c>
      <c r="G88" s="1" t="s">
        <v>213</v>
      </c>
      <c r="H88" s="1" t="str">
        <f t="shared" ca="1" si="15"/>
        <v>87K886668240</v>
      </c>
      <c r="I88" s="1" t="str">
        <f t="shared" ca="1" si="16"/>
        <v>XEYO48542409</v>
      </c>
      <c r="J88" s="7">
        <f t="shared" ca="1" si="17"/>
        <v>44504</v>
      </c>
      <c r="K88" s="1">
        <f t="shared" ca="1" si="18"/>
        <v>289684023</v>
      </c>
      <c r="L88" s="1" t="str">
        <f t="shared" ca="1" si="19"/>
        <v>DE526195084</v>
      </c>
      <c r="M88" s="1">
        <v>1</v>
      </c>
      <c r="N88" s="1" t="str">
        <f t="shared" ca="1" si="20"/>
        <v>681N2TO</v>
      </c>
      <c r="O88" t="s">
        <v>107</v>
      </c>
      <c r="P88" s="1">
        <f t="shared" ca="1" si="21"/>
        <v>858339940</v>
      </c>
      <c r="Q88" s="7">
        <f t="shared" ca="1" si="22"/>
        <v>44505</v>
      </c>
      <c r="R88" s="1" t="str">
        <f t="shared" ca="1" si="23"/>
        <v>QEY9YT9V39</v>
      </c>
      <c r="S88" s="1" t="str">
        <f t="shared" ca="1" si="24"/>
        <v>EBA89789V7</v>
      </c>
      <c r="T88" s="5">
        <v>67.218487394957975</v>
      </c>
      <c r="U88" s="4">
        <f t="shared" si="25"/>
        <v>67.218487394957975</v>
      </c>
      <c r="V88" s="6">
        <v>0</v>
      </c>
      <c r="W88" s="4">
        <f t="shared" si="26"/>
        <v>67.218487394957975</v>
      </c>
      <c r="X88" s="4">
        <f t="shared" si="27"/>
        <v>12.771512605042016</v>
      </c>
      <c r="Y88" s="4">
        <f t="shared" si="28"/>
        <v>79.989999999999995</v>
      </c>
      <c r="Z88" s="1">
        <f t="shared" ca="1" si="29"/>
        <v>33215</v>
      </c>
    </row>
    <row r="89" spans="1:26" x14ac:dyDescent="0.3">
      <c r="A89" s="3" t="s">
        <v>492</v>
      </c>
      <c r="B89" s="1" t="s">
        <v>301</v>
      </c>
      <c r="C89" s="1" t="s">
        <v>620</v>
      </c>
      <c r="D89" s="1">
        <v>26</v>
      </c>
      <c r="E89" s="1">
        <v>71149</v>
      </c>
      <c r="F89" s="1" t="s">
        <v>754</v>
      </c>
      <c r="G89" s="1" t="s">
        <v>213</v>
      </c>
      <c r="H89" s="1" t="str">
        <f t="shared" ca="1" si="15"/>
        <v>31B442702371</v>
      </c>
      <c r="I89" s="1" t="str">
        <f t="shared" ca="1" si="16"/>
        <v>CQSM29842096</v>
      </c>
      <c r="J89" s="7">
        <f t="shared" ca="1" si="17"/>
        <v>44401</v>
      </c>
      <c r="K89" s="1">
        <f t="shared" ca="1" si="18"/>
        <v>68311664</v>
      </c>
      <c r="L89" s="1" t="str">
        <f t="shared" ca="1" si="19"/>
        <v>DE454542031</v>
      </c>
      <c r="M89" s="1">
        <v>1</v>
      </c>
      <c r="N89" s="1" t="str">
        <f t="shared" ca="1" si="20"/>
        <v>338K2QT</v>
      </c>
      <c r="O89" t="s">
        <v>108</v>
      </c>
      <c r="P89" s="1">
        <f t="shared" ca="1" si="21"/>
        <v>19778705</v>
      </c>
      <c r="Q89" s="7">
        <f t="shared" ca="1" si="22"/>
        <v>44402</v>
      </c>
      <c r="R89" s="1" t="str">
        <f t="shared" ca="1" si="23"/>
        <v>QYI6KZ3H56</v>
      </c>
      <c r="S89" s="1" t="str">
        <f t="shared" ca="1" si="24"/>
        <v>CWF50537A8</v>
      </c>
      <c r="T89" s="5">
        <v>84.025210084033617</v>
      </c>
      <c r="U89" s="4">
        <f t="shared" si="25"/>
        <v>84.025210084033617</v>
      </c>
      <c r="V89" s="6">
        <v>1.35</v>
      </c>
      <c r="W89" s="4">
        <f t="shared" si="26"/>
        <v>85.375210084033611</v>
      </c>
      <c r="X89" s="4">
        <f t="shared" si="27"/>
        <v>16.221289915966388</v>
      </c>
      <c r="Y89" s="4">
        <f t="shared" si="28"/>
        <v>101.59649999999999</v>
      </c>
      <c r="Z89" s="1">
        <f t="shared" ca="1" si="29"/>
        <v>2666515</v>
      </c>
    </row>
    <row r="90" spans="1:26" x14ac:dyDescent="0.3">
      <c r="A90" s="3" t="s">
        <v>499</v>
      </c>
      <c r="B90" s="1" t="s">
        <v>302</v>
      </c>
      <c r="C90" s="1" t="s">
        <v>643</v>
      </c>
      <c r="D90" s="1">
        <v>9</v>
      </c>
      <c r="E90" s="1">
        <v>69254</v>
      </c>
      <c r="F90" s="1" t="s">
        <v>755</v>
      </c>
      <c r="G90" s="1" t="s">
        <v>213</v>
      </c>
      <c r="H90" s="1" t="str">
        <f t="shared" ca="1" si="15"/>
        <v>50S281942625</v>
      </c>
      <c r="I90" s="1" t="str">
        <f t="shared" ca="1" si="16"/>
        <v>KQFI65983254</v>
      </c>
      <c r="J90" s="7">
        <f t="shared" ca="1" si="17"/>
        <v>44408</v>
      </c>
      <c r="K90" s="1">
        <f t="shared" ca="1" si="18"/>
        <v>431908544</v>
      </c>
      <c r="L90" s="1" t="str">
        <f t="shared" ca="1" si="19"/>
        <v>DE766242961</v>
      </c>
      <c r="M90" s="1">
        <v>2</v>
      </c>
      <c r="N90" s="1" t="str">
        <f t="shared" ca="1" si="20"/>
        <v>861A9YW</v>
      </c>
      <c r="O90" t="s">
        <v>109</v>
      </c>
      <c r="P90" s="1">
        <f t="shared" ca="1" si="21"/>
        <v>994992303</v>
      </c>
      <c r="Q90" s="7">
        <f t="shared" ca="1" si="22"/>
        <v>44415</v>
      </c>
      <c r="R90" s="1" t="str">
        <f t="shared" ca="1" si="23"/>
        <v>YHQ8UC5Z12</v>
      </c>
      <c r="S90" s="1" t="str">
        <f t="shared" ca="1" si="24"/>
        <v>NML69324D9</v>
      </c>
      <c r="T90" s="5">
        <v>302.51260504201684</v>
      </c>
      <c r="U90" s="4">
        <f t="shared" si="25"/>
        <v>605.02521008403369</v>
      </c>
      <c r="V90" s="6">
        <v>0</v>
      </c>
      <c r="W90" s="4">
        <f t="shared" si="26"/>
        <v>605.02521008403369</v>
      </c>
      <c r="X90" s="4">
        <f t="shared" si="27"/>
        <v>114.9547899159664</v>
      </c>
      <c r="Y90" s="4">
        <f t="shared" si="28"/>
        <v>719.98000000000013</v>
      </c>
      <c r="Z90" s="1">
        <f t="shared" ca="1" si="29"/>
        <v>4128776</v>
      </c>
    </row>
    <row r="91" spans="1:26" x14ac:dyDescent="0.3">
      <c r="A91" s="3" t="s">
        <v>500</v>
      </c>
      <c r="B91" s="1" t="s">
        <v>303</v>
      </c>
      <c r="C91" s="1" t="s">
        <v>607</v>
      </c>
      <c r="D91" s="1">
        <v>6</v>
      </c>
      <c r="E91" s="1">
        <v>71394</v>
      </c>
      <c r="F91" s="1" t="s">
        <v>756</v>
      </c>
      <c r="G91" s="1" t="s">
        <v>213</v>
      </c>
      <c r="H91" s="1" t="str">
        <f t="shared" ca="1" si="15"/>
        <v>84F281804104</v>
      </c>
      <c r="I91" s="1" t="str">
        <f t="shared" ca="1" si="16"/>
        <v>EAWN11929238</v>
      </c>
      <c r="J91" s="7">
        <f t="shared" ca="1" si="17"/>
        <v>44271</v>
      </c>
      <c r="K91" s="1">
        <f t="shared" ca="1" si="18"/>
        <v>346376729</v>
      </c>
      <c r="L91" s="1" t="str">
        <f t="shared" ca="1" si="19"/>
        <v>DE748602075</v>
      </c>
      <c r="M91" s="1">
        <v>1</v>
      </c>
      <c r="N91" s="1" t="str">
        <f t="shared" ca="1" si="20"/>
        <v>256T7RX</v>
      </c>
      <c r="O91" t="s">
        <v>110</v>
      </c>
      <c r="P91" s="1">
        <f t="shared" ca="1" si="21"/>
        <v>795688746</v>
      </c>
      <c r="Q91" s="7">
        <f t="shared" ca="1" si="22"/>
        <v>44275</v>
      </c>
      <c r="R91" s="1" t="str">
        <f t="shared" ca="1" si="23"/>
        <v>YKA9MA4H60</v>
      </c>
      <c r="S91" s="1" t="str">
        <f t="shared" ca="1" si="24"/>
        <v>FNJ61968Z0</v>
      </c>
      <c r="T91" s="5">
        <v>42.008403361344541</v>
      </c>
      <c r="U91" s="4">
        <f t="shared" si="25"/>
        <v>42.008403361344541</v>
      </c>
      <c r="V91" s="6">
        <v>1.65</v>
      </c>
      <c r="W91" s="4">
        <f t="shared" si="26"/>
        <v>43.65840336134454</v>
      </c>
      <c r="X91" s="4">
        <f t="shared" si="27"/>
        <v>8.2950966386554619</v>
      </c>
      <c r="Y91" s="4">
        <f t="shared" si="28"/>
        <v>51.953500000000005</v>
      </c>
      <c r="Z91" s="1">
        <f t="shared" ca="1" si="29"/>
        <v>6308092</v>
      </c>
    </row>
    <row r="92" spans="1:26" x14ac:dyDescent="0.3">
      <c r="A92" s="3" t="s">
        <v>501</v>
      </c>
      <c r="B92" s="1" t="s">
        <v>304</v>
      </c>
      <c r="C92" s="1" t="s">
        <v>650</v>
      </c>
      <c r="D92" s="1">
        <v>9</v>
      </c>
      <c r="E92" s="1">
        <v>71394</v>
      </c>
      <c r="F92" s="1" t="s">
        <v>756</v>
      </c>
      <c r="G92" s="1" t="s">
        <v>213</v>
      </c>
      <c r="H92" s="1" t="str">
        <f t="shared" ca="1" si="15"/>
        <v>62B449000442</v>
      </c>
      <c r="I92" s="1" t="str">
        <f t="shared" ca="1" si="16"/>
        <v>MSIV73048555</v>
      </c>
      <c r="J92" s="7">
        <f t="shared" ca="1" si="17"/>
        <v>44276</v>
      </c>
      <c r="K92" s="1">
        <f t="shared" ca="1" si="18"/>
        <v>422725211</v>
      </c>
      <c r="L92" s="1" t="str">
        <f t="shared" ca="1" si="19"/>
        <v>DE75766690</v>
      </c>
      <c r="M92" s="1">
        <v>1</v>
      </c>
      <c r="N92" s="1" t="str">
        <f t="shared" ca="1" si="20"/>
        <v>545B8SK</v>
      </c>
      <c r="O92" t="s">
        <v>111</v>
      </c>
      <c r="P92" s="1">
        <f t="shared" ca="1" si="21"/>
        <v>741139312</v>
      </c>
      <c r="Q92" s="7">
        <f t="shared" ca="1" si="22"/>
        <v>44281</v>
      </c>
      <c r="R92" s="1" t="str">
        <f t="shared" ca="1" si="23"/>
        <v>PCN1VY0D20</v>
      </c>
      <c r="S92" s="1" t="str">
        <f t="shared" ca="1" si="24"/>
        <v>ODG36321O6</v>
      </c>
      <c r="T92" s="5">
        <v>5.3697478991596634</v>
      </c>
      <c r="U92" s="4">
        <f t="shared" si="25"/>
        <v>5.3697478991596634</v>
      </c>
      <c r="V92" s="6">
        <v>1.99</v>
      </c>
      <c r="W92" s="4">
        <f t="shared" si="26"/>
        <v>7.3597478991596637</v>
      </c>
      <c r="X92" s="4">
        <f t="shared" si="27"/>
        <v>1.3983521008403361</v>
      </c>
      <c r="Y92" s="4">
        <f t="shared" si="28"/>
        <v>8.7580999999999989</v>
      </c>
      <c r="Z92" s="1">
        <f t="shared" ca="1" si="29"/>
        <v>8074930</v>
      </c>
    </row>
    <row r="93" spans="1:26" x14ac:dyDescent="0.3">
      <c r="A93" s="3" t="s">
        <v>502</v>
      </c>
      <c r="B93" s="1" t="s">
        <v>305</v>
      </c>
      <c r="C93" s="1" t="s">
        <v>628</v>
      </c>
      <c r="D93" s="1">
        <v>9</v>
      </c>
      <c r="E93" s="1">
        <v>72660</v>
      </c>
      <c r="F93" s="1" t="s">
        <v>757</v>
      </c>
      <c r="G93" s="1" t="s">
        <v>213</v>
      </c>
      <c r="H93" s="1" t="str">
        <f t="shared" ca="1" si="15"/>
        <v>41H61852312</v>
      </c>
      <c r="I93" s="1" t="str">
        <f t="shared" ca="1" si="16"/>
        <v>UXSN78135905</v>
      </c>
      <c r="J93" s="7">
        <f t="shared" ca="1" si="17"/>
        <v>44521</v>
      </c>
      <c r="K93" s="1">
        <f t="shared" ca="1" si="18"/>
        <v>403601434</v>
      </c>
      <c r="L93" s="1" t="str">
        <f t="shared" ca="1" si="19"/>
        <v>DE466424724</v>
      </c>
      <c r="M93" s="1">
        <v>1</v>
      </c>
      <c r="N93" s="1" t="str">
        <f t="shared" ca="1" si="20"/>
        <v>559B1DO</v>
      </c>
      <c r="O93" t="s">
        <v>112</v>
      </c>
      <c r="P93" s="1">
        <f t="shared" ca="1" si="21"/>
        <v>853408087</v>
      </c>
      <c r="Q93" s="7">
        <f t="shared" ca="1" si="22"/>
        <v>44529</v>
      </c>
      <c r="R93" s="1" t="str">
        <f t="shared" ca="1" si="23"/>
        <v>XOO8CP8H2</v>
      </c>
      <c r="S93" s="1" t="str">
        <f t="shared" ca="1" si="24"/>
        <v>SSX201Y9</v>
      </c>
      <c r="T93" s="5">
        <v>3.3529411764705888</v>
      </c>
      <c r="U93" s="4">
        <f t="shared" si="25"/>
        <v>3.3529411764705888</v>
      </c>
      <c r="V93" s="6">
        <v>0</v>
      </c>
      <c r="W93" s="4">
        <f t="shared" si="26"/>
        <v>3.3529411764705888</v>
      </c>
      <c r="X93" s="4">
        <f t="shared" si="27"/>
        <v>0.6370588235294119</v>
      </c>
      <c r="Y93" s="4">
        <f t="shared" si="28"/>
        <v>3.9900000000000007</v>
      </c>
      <c r="Z93" s="1">
        <f t="shared" ca="1" si="29"/>
        <v>7821296</v>
      </c>
    </row>
    <row r="94" spans="1:26" x14ac:dyDescent="0.3">
      <c r="A94" s="3" t="s">
        <v>503</v>
      </c>
      <c r="B94" s="1" t="s">
        <v>306</v>
      </c>
      <c r="C94" s="1" t="s">
        <v>651</v>
      </c>
      <c r="D94" s="1">
        <v>8</v>
      </c>
      <c r="E94" s="1">
        <v>72411</v>
      </c>
      <c r="F94" s="1" t="s">
        <v>758</v>
      </c>
      <c r="G94" s="1" t="s">
        <v>213</v>
      </c>
      <c r="H94" s="1" t="str">
        <f t="shared" ca="1" si="15"/>
        <v>38N234673714</v>
      </c>
      <c r="I94" s="1" t="str">
        <f t="shared" ca="1" si="16"/>
        <v>VPIF10825943</v>
      </c>
      <c r="J94" s="7">
        <f t="shared" ca="1" si="17"/>
        <v>44521</v>
      </c>
      <c r="K94" s="1">
        <f t="shared" ca="1" si="18"/>
        <v>158223745</v>
      </c>
      <c r="L94" s="1" t="str">
        <f t="shared" ca="1" si="19"/>
        <v>DE797499899</v>
      </c>
      <c r="M94" s="1">
        <v>2</v>
      </c>
      <c r="N94" s="1" t="str">
        <f t="shared" ca="1" si="20"/>
        <v>619O6OI</v>
      </c>
      <c r="O94" t="s">
        <v>113</v>
      </c>
      <c r="P94" s="1">
        <f t="shared" ca="1" si="21"/>
        <v>271798458</v>
      </c>
      <c r="Q94" s="7">
        <f t="shared" ca="1" si="22"/>
        <v>44528</v>
      </c>
      <c r="R94" s="1" t="str">
        <f t="shared" ca="1" si="23"/>
        <v>MYD6SX3U15</v>
      </c>
      <c r="S94" s="1" t="str">
        <f t="shared" ca="1" si="24"/>
        <v>QWV67988G2</v>
      </c>
      <c r="T94" s="5">
        <v>5.3697478991596634</v>
      </c>
      <c r="U94" s="4">
        <f t="shared" si="25"/>
        <v>10.739495798319327</v>
      </c>
      <c r="V94" s="6">
        <v>0</v>
      </c>
      <c r="W94" s="4">
        <f t="shared" si="26"/>
        <v>10.739495798319327</v>
      </c>
      <c r="X94" s="4">
        <f t="shared" si="27"/>
        <v>2.040504201680672</v>
      </c>
      <c r="Y94" s="4">
        <f t="shared" si="28"/>
        <v>12.78</v>
      </c>
      <c r="Z94" s="1">
        <f t="shared" ca="1" si="29"/>
        <v>7580721</v>
      </c>
    </row>
    <row r="95" spans="1:26" x14ac:dyDescent="0.3">
      <c r="A95" s="3" t="s">
        <v>504</v>
      </c>
      <c r="B95" s="1" t="s">
        <v>307</v>
      </c>
      <c r="C95" s="1" t="s">
        <v>652</v>
      </c>
      <c r="D95" s="1">
        <v>9</v>
      </c>
      <c r="E95" s="1">
        <v>69245</v>
      </c>
      <c r="F95" s="1" t="s">
        <v>759</v>
      </c>
      <c r="G95" s="1" t="s">
        <v>213</v>
      </c>
      <c r="H95" s="1" t="str">
        <f t="shared" ca="1" si="15"/>
        <v>88F95980339</v>
      </c>
      <c r="I95" s="1" t="str">
        <f t="shared" ca="1" si="16"/>
        <v>WACW93486871</v>
      </c>
      <c r="J95" s="7">
        <f t="shared" ca="1" si="17"/>
        <v>44458</v>
      </c>
      <c r="K95" s="1">
        <f t="shared" ca="1" si="18"/>
        <v>287468207</v>
      </c>
      <c r="L95" s="1" t="str">
        <f t="shared" ca="1" si="19"/>
        <v>DE116426888</v>
      </c>
      <c r="M95" s="1">
        <v>2</v>
      </c>
      <c r="N95" s="1" t="str">
        <f t="shared" ca="1" si="20"/>
        <v>174Y2GP</v>
      </c>
      <c r="O95" t="s">
        <v>114</v>
      </c>
      <c r="P95" s="1">
        <f t="shared" ca="1" si="21"/>
        <v>582004973</v>
      </c>
      <c r="Q95" s="7">
        <f t="shared" ca="1" si="22"/>
        <v>44461</v>
      </c>
      <c r="R95" s="1" t="str">
        <f t="shared" ca="1" si="23"/>
        <v>BLS4BR7R40</v>
      </c>
      <c r="S95" s="1" t="str">
        <f t="shared" ca="1" si="24"/>
        <v>TPF59488J6</v>
      </c>
      <c r="T95" s="5">
        <v>3.3529411764705888</v>
      </c>
      <c r="U95" s="4">
        <f t="shared" si="25"/>
        <v>6.7058823529411775</v>
      </c>
      <c r="V95" s="6">
        <v>0</v>
      </c>
      <c r="W95" s="4">
        <f t="shared" si="26"/>
        <v>6.7058823529411775</v>
      </c>
      <c r="X95" s="4">
        <f t="shared" si="27"/>
        <v>1.2741176470588238</v>
      </c>
      <c r="Y95" s="4">
        <f t="shared" si="28"/>
        <v>7.9800000000000013</v>
      </c>
      <c r="Z95" s="1">
        <f t="shared" ca="1" si="29"/>
        <v>6955588</v>
      </c>
    </row>
    <row r="96" spans="1:26" x14ac:dyDescent="0.3">
      <c r="A96" s="3" t="s">
        <v>500</v>
      </c>
      <c r="B96" s="1" t="s">
        <v>308</v>
      </c>
      <c r="C96" s="1" t="s">
        <v>610</v>
      </c>
      <c r="D96" s="1">
        <v>6</v>
      </c>
      <c r="E96" s="1">
        <v>69256</v>
      </c>
      <c r="F96" s="1" t="s">
        <v>725</v>
      </c>
      <c r="G96" s="1" t="s">
        <v>213</v>
      </c>
      <c r="H96" s="1" t="str">
        <f t="shared" ca="1" si="15"/>
        <v>55A566534942</v>
      </c>
      <c r="I96" s="1" t="str">
        <f t="shared" ca="1" si="16"/>
        <v>RDUW28887789</v>
      </c>
      <c r="J96" s="7">
        <f t="shared" ca="1" si="17"/>
        <v>44370</v>
      </c>
      <c r="K96" s="1">
        <f t="shared" ca="1" si="18"/>
        <v>539432015</v>
      </c>
      <c r="L96" s="1" t="str">
        <f t="shared" ca="1" si="19"/>
        <v>DE110750173</v>
      </c>
      <c r="M96" s="1">
        <v>1</v>
      </c>
      <c r="N96" s="1" t="str">
        <f t="shared" ca="1" si="20"/>
        <v>82C8XV</v>
      </c>
      <c r="O96" t="s">
        <v>115</v>
      </c>
      <c r="P96" s="1">
        <f t="shared" ca="1" si="21"/>
        <v>198790148</v>
      </c>
      <c r="Q96" s="7">
        <f t="shared" ca="1" si="22"/>
        <v>44377</v>
      </c>
      <c r="R96" s="1" t="str">
        <f t="shared" ca="1" si="23"/>
        <v>MCG5ML9G85</v>
      </c>
      <c r="S96" s="1" t="str">
        <f t="shared" ca="1" si="24"/>
        <v>YLN34917W2</v>
      </c>
      <c r="T96" s="5">
        <v>27.722689075630257</v>
      </c>
      <c r="U96" s="4">
        <f t="shared" si="25"/>
        <v>27.722689075630257</v>
      </c>
      <c r="V96" s="6">
        <v>0</v>
      </c>
      <c r="W96" s="4">
        <f t="shared" si="26"/>
        <v>27.722689075630257</v>
      </c>
      <c r="X96" s="4">
        <f t="shared" si="27"/>
        <v>5.2673109243697489</v>
      </c>
      <c r="Y96" s="4">
        <f t="shared" si="28"/>
        <v>32.990000000000009</v>
      </c>
      <c r="Z96" s="1">
        <f t="shared" ca="1" si="29"/>
        <v>7091224</v>
      </c>
    </row>
    <row r="97" spans="1:26" x14ac:dyDescent="0.3">
      <c r="A97" s="3" t="s">
        <v>505</v>
      </c>
      <c r="B97" s="1" t="s">
        <v>309</v>
      </c>
      <c r="C97" s="1" t="s">
        <v>653</v>
      </c>
      <c r="D97" s="1">
        <v>14</v>
      </c>
      <c r="E97" s="1">
        <v>71134</v>
      </c>
      <c r="F97" s="1" t="s">
        <v>760</v>
      </c>
      <c r="G97" s="1" t="s">
        <v>213</v>
      </c>
      <c r="H97" s="1" t="str">
        <f t="shared" ca="1" si="15"/>
        <v>36W759338199</v>
      </c>
      <c r="I97" s="1" t="str">
        <f t="shared" ca="1" si="16"/>
        <v>JVVK28708408</v>
      </c>
      <c r="J97" s="7">
        <f t="shared" ca="1" si="17"/>
        <v>44286</v>
      </c>
      <c r="K97" s="1">
        <f t="shared" ca="1" si="18"/>
        <v>919874508</v>
      </c>
      <c r="L97" s="1" t="str">
        <f t="shared" ca="1" si="19"/>
        <v>DE576411089</v>
      </c>
      <c r="M97" s="1">
        <v>1</v>
      </c>
      <c r="N97" s="1" t="str">
        <f t="shared" ca="1" si="20"/>
        <v>674Q5GE</v>
      </c>
      <c r="O97" t="s">
        <v>116</v>
      </c>
      <c r="P97" s="1">
        <f t="shared" ca="1" si="21"/>
        <v>270297437</v>
      </c>
      <c r="Q97" s="7">
        <f t="shared" ca="1" si="22"/>
        <v>44292</v>
      </c>
      <c r="R97" s="1" t="str">
        <f t="shared" ca="1" si="23"/>
        <v>FUQ3RU3Z68</v>
      </c>
      <c r="S97" s="1" t="str">
        <f t="shared" ca="1" si="24"/>
        <v>TAQ50252N6</v>
      </c>
      <c r="T97" s="5">
        <v>16.798319327731093</v>
      </c>
      <c r="U97" s="4">
        <f t="shared" si="25"/>
        <v>16.798319327731093</v>
      </c>
      <c r="V97" s="6">
        <v>0</v>
      </c>
      <c r="W97" s="4">
        <f t="shared" si="26"/>
        <v>16.798319327731093</v>
      </c>
      <c r="X97" s="4">
        <f t="shared" si="27"/>
        <v>3.1916806722689079</v>
      </c>
      <c r="Y97" s="4">
        <f t="shared" si="28"/>
        <v>19.990000000000002</v>
      </c>
      <c r="Z97" s="1">
        <f t="shared" ca="1" si="29"/>
        <v>2048842</v>
      </c>
    </row>
    <row r="98" spans="1:26" x14ac:dyDescent="0.3">
      <c r="A98" s="3" t="s">
        <v>506</v>
      </c>
      <c r="B98" s="1" t="s">
        <v>310</v>
      </c>
      <c r="C98" s="1" t="s">
        <v>644</v>
      </c>
      <c r="D98" s="1">
        <v>2</v>
      </c>
      <c r="E98" s="1">
        <v>72663</v>
      </c>
      <c r="F98" s="1" t="s">
        <v>761</v>
      </c>
      <c r="G98" s="1" t="s">
        <v>213</v>
      </c>
      <c r="H98" s="1" t="str">
        <f t="shared" ca="1" si="15"/>
        <v>30D108344299</v>
      </c>
      <c r="I98" s="1" t="str">
        <f t="shared" ca="1" si="16"/>
        <v>DKNA17003620</v>
      </c>
      <c r="J98" s="7">
        <f t="shared" ca="1" si="17"/>
        <v>44252</v>
      </c>
      <c r="K98" s="1">
        <f t="shared" ca="1" si="18"/>
        <v>35315686</v>
      </c>
      <c r="L98" s="1" t="str">
        <f t="shared" ca="1" si="19"/>
        <v>DE851630130</v>
      </c>
      <c r="M98" s="1">
        <v>1</v>
      </c>
      <c r="N98" s="1" t="str">
        <f t="shared" ca="1" si="20"/>
        <v>496T7LX</v>
      </c>
      <c r="O98" t="s">
        <v>117</v>
      </c>
      <c r="P98" s="1">
        <f t="shared" ca="1" si="21"/>
        <v>435462891</v>
      </c>
      <c r="Q98" s="7">
        <f t="shared" ca="1" si="22"/>
        <v>44255</v>
      </c>
      <c r="R98" s="1" t="str">
        <f t="shared" ca="1" si="23"/>
        <v>UDD5UH8F8</v>
      </c>
      <c r="S98" s="1" t="str">
        <f t="shared" ca="1" si="24"/>
        <v>JJP36611P4</v>
      </c>
      <c r="T98" s="5">
        <v>42.008403361344541</v>
      </c>
      <c r="U98" s="4">
        <f t="shared" si="25"/>
        <v>42.008403361344541</v>
      </c>
      <c r="V98" s="6">
        <v>0</v>
      </c>
      <c r="W98" s="4">
        <f t="shared" si="26"/>
        <v>42.008403361344541</v>
      </c>
      <c r="X98" s="4">
        <f t="shared" si="27"/>
        <v>7.9815966386554633</v>
      </c>
      <c r="Y98" s="4">
        <f t="shared" si="28"/>
        <v>49.99</v>
      </c>
      <c r="Z98" s="1">
        <f t="shared" ca="1" si="29"/>
        <v>2974851</v>
      </c>
    </row>
    <row r="99" spans="1:26" x14ac:dyDescent="0.3">
      <c r="A99" s="3" t="s">
        <v>507</v>
      </c>
      <c r="B99" s="1" t="s">
        <v>311</v>
      </c>
      <c r="C99" s="1" t="s">
        <v>654</v>
      </c>
      <c r="D99" s="1">
        <v>8</v>
      </c>
      <c r="E99" s="1">
        <v>72369</v>
      </c>
      <c r="F99" s="1" t="s">
        <v>686</v>
      </c>
      <c r="G99" s="1" t="s">
        <v>213</v>
      </c>
      <c r="H99" s="1" t="str">
        <f t="shared" ca="1" si="15"/>
        <v>41E898444038</v>
      </c>
      <c r="I99" s="1" t="str">
        <f t="shared" ca="1" si="16"/>
        <v>HAOJ29230949</v>
      </c>
      <c r="J99" s="7">
        <f t="shared" ca="1" si="17"/>
        <v>44408</v>
      </c>
      <c r="K99" s="1">
        <f t="shared" ca="1" si="18"/>
        <v>595389550</v>
      </c>
      <c r="L99" s="1" t="str">
        <f t="shared" ca="1" si="19"/>
        <v>DE249513213</v>
      </c>
      <c r="M99" s="1">
        <v>2</v>
      </c>
      <c r="N99" s="1" t="str">
        <f t="shared" ca="1" si="20"/>
        <v>752D0VN</v>
      </c>
      <c r="O99" t="s">
        <v>118</v>
      </c>
      <c r="P99" s="1">
        <f t="shared" ca="1" si="21"/>
        <v>65731192</v>
      </c>
      <c r="Q99" s="7">
        <f t="shared" ca="1" si="22"/>
        <v>44415</v>
      </c>
      <c r="R99" s="1" t="str">
        <f t="shared" ca="1" si="23"/>
        <v>WSF7AW6Z7</v>
      </c>
      <c r="S99" s="1" t="str">
        <f t="shared" ca="1" si="24"/>
        <v>XXB51474J2</v>
      </c>
      <c r="T99" s="5">
        <v>3.0168067226890756</v>
      </c>
      <c r="U99" s="4">
        <f t="shared" si="25"/>
        <v>6.0336134453781511</v>
      </c>
      <c r="V99" s="6">
        <v>0</v>
      </c>
      <c r="W99" s="4">
        <f t="shared" si="26"/>
        <v>6.0336134453781511</v>
      </c>
      <c r="X99" s="4">
        <f t="shared" si="27"/>
        <v>1.1463865546218488</v>
      </c>
      <c r="Y99" s="4">
        <f t="shared" si="28"/>
        <v>7.18</v>
      </c>
      <c r="Z99" s="1">
        <f t="shared" ca="1" si="29"/>
        <v>925759</v>
      </c>
    </row>
    <row r="100" spans="1:26" x14ac:dyDescent="0.3">
      <c r="A100" s="3" t="s">
        <v>508</v>
      </c>
      <c r="B100" s="1" t="s">
        <v>312</v>
      </c>
      <c r="C100" s="1" t="s">
        <v>648</v>
      </c>
      <c r="D100" s="1">
        <v>9</v>
      </c>
      <c r="E100" s="1">
        <v>71296</v>
      </c>
      <c r="F100" s="1" t="s">
        <v>762</v>
      </c>
      <c r="G100" s="1" t="s">
        <v>213</v>
      </c>
      <c r="H100" s="1" t="str">
        <f t="shared" ca="1" si="15"/>
        <v>6P575041000</v>
      </c>
      <c r="I100" s="1" t="str">
        <f t="shared" ca="1" si="16"/>
        <v>WBPN35261615</v>
      </c>
      <c r="J100" s="7">
        <f t="shared" ca="1" si="17"/>
        <v>44523</v>
      </c>
      <c r="K100" s="1">
        <f t="shared" ca="1" si="18"/>
        <v>864352166</v>
      </c>
      <c r="L100" s="1" t="str">
        <f t="shared" ca="1" si="19"/>
        <v>DE704451772</v>
      </c>
      <c r="M100" s="1">
        <v>1</v>
      </c>
      <c r="N100" s="1" t="str">
        <f t="shared" ca="1" si="20"/>
        <v>423Y8WQ</v>
      </c>
      <c r="O100" t="s">
        <v>119</v>
      </c>
      <c r="P100" s="1">
        <f t="shared" ca="1" si="21"/>
        <v>485991847</v>
      </c>
      <c r="Q100" s="7">
        <f t="shared" ca="1" si="22"/>
        <v>44529</v>
      </c>
      <c r="R100" s="1" t="str">
        <f t="shared" ca="1" si="23"/>
        <v>VQC0TX3E85</v>
      </c>
      <c r="S100" s="1" t="str">
        <f t="shared" ca="1" si="24"/>
        <v>OWT74701O2</v>
      </c>
      <c r="T100" s="5">
        <v>3.0168067226890756</v>
      </c>
      <c r="U100" s="4">
        <f t="shared" si="25"/>
        <v>3.0168067226890756</v>
      </c>
      <c r="V100" s="6">
        <v>0</v>
      </c>
      <c r="W100" s="4">
        <f t="shared" si="26"/>
        <v>3.0168067226890756</v>
      </c>
      <c r="X100" s="4">
        <f t="shared" si="27"/>
        <v>0.5731932773109244</v>
      </c>
      <c r="Y100" s="4">
        <f t="shared" si="28"/>
        <v>3.59</v>
      </c>
      <c r="Z100" s="1">
        <f t="shared" ca="1" si="29"/>
        <v>4281262</v>
      </c>
    </row>
    <row r="101" spans="1:26" x14ac:dyDescent="0.3">
      <c r="A101" s="3" t="s">
        <v>509</v>
      </c>
      <c r="B101" s="1" t="s">
        <v>313</v>
      </c>
      <c r="C101" s="1" t="s">
        <v>655</v>
      </c>
      <c r="D101" s="1">
        <v>6</v>
      </c>
      <c r="E101" s="1">
        <v>72336</v>
      </c>
      <c r="F101" s="1" t="s">
        <v>763</v>
      </c>
      <c r="G101" s="1" t="s">
        <v>213</v>
      </c>
      <c r="H101" s="1" t="str">
        <f t="shared" ca="1" si="15"/>
        <v>39G12962374</v>
      </c>
      <c r="I101" s="1" t="str">
        <f t="shared" ca="1" si="16"/>
        <v>QJEH60093589</v>
      </c>
      <c r="J101" s="7">
        <f t="shared" ca="1" si="17"/>
        <v>44491</v>
      </c>
      <c r="K101" s="1">
        <f t="shared" ca="1" si="18"/>
        <v>987733044</v>
      </c>
      <c r="L101" s="1" t="str">
        <f t="shared" ca="1" si="19"/>
        <v>DE713327697</v>
      </c>
      <c r="M101" s="1">
        <v>5</v>
      </c>
      <c r="N101" s="1" t="str">
        <f t="shared" ca="1" si="20"/>
        <v>979R6ST</v>
      </c>
      <c r="O101" t="s">
        <v>120</v>
      </c>
      <c r="P101" s="1">
        <f t="shared" ca="1" si="21"/>
        <v>34655839</v>
      </c>
      <c r="Q101" s="7">
        <f t="shared" ca="1" si="22"/>
        <v>44492</v>
      </c>
      <c r="R101" s="1" t="str">
        <f t="shared" ca="1" si="23"/>
        <v>ROV5EH8Z45</v>
      </c>
      <c r="S101" s="1" t="str">
        <f t="shared" ca="1" si="24"/>
        <v>VZR77377E0</v>
      </c>
      <c r="T101" s="5">
        <v>33.605042016806728</v>
      </c>
      <c r="U101" s="4">
        <f t="shared" si="25"/>
        <v>168.02521008403363</v>
      </c>
      <c r="V101" s="6">
        <v>0</v>
      </c>
      <c r="W101" s="4">
        <f t="shared" si="26"/>
        <v>168.02521008403363</v>
      </c>
      <c r="X101" s="4">
        <f t="shared" si="27"/>
        <v>31.924789915966389</v>
      </c>
      <c r="Y101" s="4">
        <f t="shared" si="28"/>
        <v>199.95000000000002</v>
      </c>
      <c r="Z101" s="1">
        <f t="shared" ca="1" si="29"/>
        <v>3836399</v>
      </c>
    </row>
    <row r="102" spans="1:26" x14ac:dyDescent="0.3">
      <c r="A102" s="3" t="s">
        <v>510</v>
      </c>
      <c r="B102" s="1" t="s">
        <v>314</v>
      </c>
      <c r="C102" s="1" t="s">
        <v>635</v>
      </c>
      <c r="D102" s="1">
        <v>3</v>
      </c>
      <c r="E102" s="1">
        <v>69259</v>
      </c>
      <c r="F102" s="1" t="s">
        <v>764</v>
      </c>
      <c r="G102" s="1" t="s">
        <v>213</v>
      </c>
      <c r="H102" s="1" t="str">
        <f t="shared" ca="1" si="15"/>
        <v>5O828200837</v>
      </c>
      <c r="I102" s="1" t="str">
        <f t="shared" ca="1" si="16"/>
        <v>EYFS99130464</v>
      </c>
      <c r="J102" s="7">
        <f t="shared" ca="1" si="17"/>
        <v>44403</v>
      </c>
      <c r="K102" s="1">
        <f t="shared" ca="1" si="18"/>
        <v>538855860</v>
      </c>
      <c r="L102" s="1" t="str">
        <f t="shared" ca="1" si="19"/>
        <v>DE53253515</v>
      </c>
      <c r="M102" s="1">
        <v>1</v>
      </c>
      <c r="N102" s="1" t="str">
        <f t="shared" ca="1" si="20"/>
        <v>361W3WC</v>
      </c>
      <c r="O102" t="s">
        <v>121</v>
      </c>
      <c r="P102" s="1">
        <f t="shared" ca="1" si="21"/>
        <v>473435880</v>
      </c>
      <c r="Q102" s="7">
        <f t="shared" ca="1" si="22"/>
        <v>44407</v>
      </c>
      <c r="R102" s="1" t="str">
        <f t="shared" ca="1" si="23"/>
        <v>FVT4XI0R42</v>
      </c>
      <c r="S102" s="1" t="str">
        <f t="shared" ca="1" si="24"/>
        <v>XIY8524X4</v>
      </c>
      <c r="T102" s="5">
        <v>126.0420168067227</v>
      </c>
      <c r="U102" s="4">
        <f t="shared" si="25"/>
        <v>126.0420168067227</v>
      </c>
      <c r="V102" s="6">
        <v>0</v>
      </c>
      <c r="W102" s="4">
        <f t="shared" si="26"/>
        <v>126.0420168067227</v>
      </c>
      <c r="X102" s="4">
        <f t="shared" si="27"/>
        <v>23.947983193277313</v>
      </c>
      <c r="Y102" s="4">
        <f t="shared" si="28"/>
        <v>149.99</v>
      </c>
      <c r="Z102" s="1">
        <f t="shared" ca="1" si="29"/>
        <v>4194203</v>
      </c>
    </row>
    <row r="103" spans="1:26" x14ac:dyDescent="0.3">
      <c r="A103" s="3" t="s">
        <v>511</v>
      </c>
      <c r="B103" s="1" t="s">
        <v>315</v>
      </c>
      <c r="C103" s="1" t="s">
        <v>656</v>
      </c>
      <c r="D103" s="1">
        <v>14</v>
      </c>
      <c r="E103" s="1">
        <v>72365</v>
      </c>
      <c r="F103" s="1" t="s">
        <v>765</v>
      </c>
      <c r="G103" s="1" t="s">
        <v>213</v>
      </c>
      <c r="H103" s="1" t="str">
        <f t="shared" ca="1" si="15"/>
        <v>58J566255984</v>
      </c>
      <c r="I103" s="1" t="str">
        <f t="shared" ca="1" si="16"/>
        <v>NOCC18293361</v>
      </c>
      <c r="J103" s="7">
        <f t="shared" ca="1" si="17"/>
        <v>44511</v>
      </c>
      <c r="K103" s="1">
        <f t="shared" ca="1" si="18"/>
        <v>869808375</v>
      </c>
      <c r="L103" s="1" t="str">
        <f t="shared" ca="1" si="19"/>
        <v>DE927533709</v>
      </c>
      <c r="M103" s="1">
        <v>1</v>
      </c>
      <c r="N103" s="1" t="str">
        <f t="shared" ca="1" si="20"/>
        <v>748E6WN</v>
      </c>
      <c r="O103" t="s">
        <v>122</v>
      </c>
      <c r="P103" s="1">
        <f t="shared" ca="1" si="21"/>
        <v>400596723</v>
      </c>
      <c r="Q103" s="7">
        <f t="shared" ca="1" si="22"/>
        <v>44520</v>
      </c>
      <c r="R103" s="1" t="str">
        <f t="shared" ca="1" si="23"/>
        <v>XIV7PD8P86</v>
      </c>
      <c r="S103" s="1" t="str">
        <f t="shared" ca="1" si="24"/>
        <v>ALN38422O7</v>
      </c>
      <c r="T103" s="5">
        <v>3.0168067226890756</v>
      </c>
      <c r="U103" s="4">
        <f t="shared" si="25"/>
        <v>3.0168067226890756</v>
      </c>
      <c r="V103" s="6">
        <v>1</v>
      </c>
      <c r="W103" s="4">
        <f t="shared" si="26"/>
        <v>4.0168067226890756</v>
      </c>
      <c r="X103" s="4">
        <f t="shared" si="27"/>
        <v>0.76319327731092435</v>
      </c>
      <c r="Y103" s="4">
        <f t="shared" si="28"/>
        <v>4.78</v>
      </c>
      <c r="Z103" s="1">
        <f t="shared" ca="1" si="29"/>
        <v>8579097</v>
      </c>
    </row>
    <row r="104" spans="1:26" x14ac:dyDescent="0.3">
      <c r="A104" s="3" t="s">
        <v>512</v>
      </c>
      <c r="B104" s="1" t="s">
        <v>316</v>
      </c>
      <c r="C104" s="1" t="s">
        <v>616</v>
      </c>
      <c r="D104" s="1">
        <v>7</v>
      </c>
      <c r="E104" s="1">
        <v>69429</v>
      </c>
      <c r="F104" s="1" t="s">
        <v>766</v>
      </c>
      <c r="G104" s="1" t="s">
        <v>213</v>
      </c>
      <c r="H104" s="1" t="str">
        <f t="shared" ca="1" si="15"/>
        <v>8K196878811</v>
      </c>
      <c r="I104" s="1" t="str">
        <f t="shared" ca="1" si="16"/>
        <v>YHZB32984227</v>
      </c>
      <c r="J104" s="7">
        <f t="shared" ca="1" si="17"/>
        <v>44371</v>
      </c>
      <c r="K104" s="1">
        <f t="shared" ca="1" si="18"/>
        <v>832880428</v>
      </c>
      <c r="L104" s="1" t="str">
        <f t="shared" ca="1" si="19"/>
        <v>DE268033641</v>
      </c>
      <c r="M104" s="1">
        <v>1</v>
      </c>
      <c r="N104" s="1" t="str">
        <f t="shared" ca="1" si="20"/>
        <v>887T9FR</v>
      </c>
      <c r="O104" t="s">
        <v>123</v>
      </c>
      <c r="P104" s="1">
        <f t="shared" ca="1" si="21"/>
        <v>789786661</v>
      </c>
      <c r="Q104" s="7">
        <f t="shared" ca="1" si="22"/>
        <v>44377</v>
      </c>
      <c r="R104" s="1" t="str">
        <f t="shared" ca="1" si="23"/>
        <v>URI5WX5U23</v>
      </c>
      <c r="S104" s="1" t="str">
        <f t="shared" ca="1" si="24"/>
        <v>STE10430B2</v>
      </c>
      <c r="T104" s="5">
        <v>75.621848739495803</v>
      </c>
      <c r="U104" s="4">
        <f t="shared" si="25"/>
        <v>75.621848739495803</v>
      </c>
      <c r="V104" s="6">
        <v>0</v>
      </c>
      <c r="W104" s="4">
        <f t="shared" si="26"/>
        <v>75.621848739495803</v>
      </c>
      <c r="X104" s="4">
        <f t="shared" si="27"/>
        <v>14.368151260504202</v>
      </c>
      <c r="Y104" s="4">
        <f t="shared" si="28"/>
        <v>89.990000000000009</v>
      </c>
      <c r="Z104" s="1">
        <f t="shared" ca="1" si="29"/>
        <v>6472821</v>
      </c>
    </row>
    <row r="105" spans="1:26" x14ac:dyDescent="0.3">
      <c r="A105" s="3" t="s">
        <v>513</v>
      </c>
      <c r="B105" s="1" t="s">
        <v>317</v>
      </c>
      <c r="C105" s="1" t="s">
        <v>657</v>
      </c>
      <c r="D105" s="1">
        <v>98</v>
      </c>
      <c r="E105" s="1">
        <v>72669</v>
      </c>
      <c r="F105" s="1" t="s">
        <v>726</v>
      </c>
      <c r="G105" s="1" t="s">
        <v>213</v>
      </c>
      <c r="H105" s="1" t="str">
        <f t="shared" ca="1" si="15"/>
        <v>3P662416372</v>
      </c>
      <c r="I105" s="1" t="str">
        <f t="shared" ca="1" si="16"/>
        <v>ORCF18656560</v>
      </c>
      <c r="J105" s="7">
        <f t="shared" ca="1" si="17"/>
        <v>44527</v>
      </c>
      <c r="K105" s="1">
        <f t="shared" ca="1" si="18"/>
        <v>11935492</v>
      </c>
      <c r="L105" s="1" t="str">
        <f t="shared" ca="1" si="19"/>
        <v>DE337069662</v>
      </c>
      <c r="M105" s="1">
        <v>1</v>
      </c>
      <c r="N105" s="1" t="str">
        <f t="shared" ca="1" si="20"/>
        <v>75Z0YW</v>
      </c>
      <c r="O105" t="s">
        <v>124</v>
      </c>
      <c r="P105" s="1">
        <f t="shared" ca="1" si="21"/>
        <v>53982756</v>
      </c>
      <c r="Q105" s="7">
        <f t="shared" ca="1" si="22"/>
        <v>44536</v>
      </c>
      <c r="R105" s="1" t="str">
        <f t="shared" ca="1" si="23"/>
        <v>MUO8JF5E1</v>
      </c>
      <c r="S105" s="1" t="str">
        <f t="shared" ca="1" si="24"/>
        <v>MOS21888W0</v>
      </c>
      <c r="T105" s="5">
        <v>3.3529411764705888</v>
      </c>
      <c r="U105" s="4">
        <f t="shared" si="25"/>
        <v>3.3529411764705888</v>
      </c>
      <c r="V105" s="6">
        <v>0</v>
      </c>
      <c r="W105" s="4">
        <f t="shared" si="26"/>
        <v>3.3529411764705888</v>
      </c>
      <c r="X105" s="4">
        <f t="shared" si="27"/>
        <v>0.6370588235294119</v>
      </c>
      <c r="Y105" s="4">
        <f t="shared" si="28"/>
        <v>3.9900000000000007</v>
      </c>
      <c r="Z105" s="1">
        <f t="shared" ca="1" si="29"/>
        <v>472296</v>
      </c>
    </row>
    <row r="106" spans="1:26" x14ac:dyDescent="0.3">
      <c r="A106" s="3" t="s">
        <v>479</v>
      </c>
      <c r="B106" s="1" t="s">
        <v>318</v>
      </c>
      <c r="C106" s="1" t="s">
        <v>601</v>
      </c>
      <c r="D106" s="1">
        <v>9</v>
      </c>
      <c r="E106" s="1">
        <v>69469</v>
      </c>
      <c r="F106" s="1" t="s">
        <v>767</v>
      </c>
      <c r="G106" s="1" t="s">
        <v>213</v>
      </c>
      <c r="H106" s="1" t="str">
        <f t="shared" ca="1" si="15"/>
        <v>30K949304780</v>
      </c>
      <c r="I106" s="1" t="str">
        <f t="shared" ca="1" si="16"/>
        <v>TMYD1178220</v>
      </c>
      <c r="J106" s="7">
        <f t="shared" ca="1" si="17"/>
        <v>44403</v>
      </c>
      <c r="K106" s="1">
        <f t="shared" ca="1" si="18"/>
        <v>887147750</v>
      </c>
      <c r="L106" s="1" t="str">
        <f t="shared" ca="1" si="19"/>
        <v>DE703018367</v>
      </c>
      <c r="M106" s="1">
        <v>1</v>
      </c>
      <c r="N106" s="1" t="str">
        <f t="shared" ca="1" si="20"/>
        <v>633R3PV</v>
      </c>
      <c r="O106" t="s">
        <v>125</v>
      </c>
      <c r="P106" s="1">
        <f t="shared" ca="1" si="21"/>
        <v>908362711</v>
      </c>
      <c r="Q106" s="7">
        <f t="shared" ca="1" si="22"/>
        <v>44406</v>
      </c>
      <c r="R106" s="1" t="str">
        <f t="shared" ca="1" si="23"/>
        <v>RKJ8UU7O20</v>
      </c>
      <c r="S106" s="1" t="str">
        <f t="shared" ca="1" si="24"/>
        <v>VGC48093I0</v>
      </c>
      <c r="T106" s="5">
        <v>51.252100840336141</v>
      </c>
      <c r="U106" s="4">
        <f t="shared" si="25"/>
        <v>51.252100840336141</v>
      </c>
      <c r="V106" s="6">
        <v>0</v>
      </c>
      <c r="W106" s="4">
        <f t="shared" si="26"/>
        <v>51.252100840336141</v>
      </c>
      <c r="X106" s="4">
        <f t="shared" si="27"/>
        <v>9.7378991596638667</v>
      </c>
      <c r="Y106" s="4">
        <f t="shared" si="28"/>
        <v>60.990000000000009</v>
      </c>
      <c r="Z106" s="1">
        <f t="shared" ca="1" si="29"/>
        <v>6160807</v>
      </c>
    </row>
    <row r="107" spans="1:26" x14ac:dyDescent="0.3">
      <c r="A107" s="3" t="s">
        <v>514</v>
      </c>
      <c r="B107" s="1" t="s">
        <v>319</v>
      </c>
      <c r="C107" s="1" t="s">
        <v>597</v>
      </c>
      <c r="D107" s="1">
        <v>15</v>
      </c>
      <c r="E107" s="1">
        <v>72667</v>
      </c>
      <c r="F107" s="1" t="s">
        <v>733</v>
      </c>
      <c r="G107" s="1" t="s">
        <v>213</v>
      </c>
      <c r="H107" s="1" t="str">
        <f t="shared" ca="1" si="15"/>
        <v>20F486256691</v>
      </c>
      <c r="I107" s="1" t="str">
        <f t="shared" ca="1" si="16"/>
        <v>HAWE62352494</v>
      </c>
      <c r="J107" s="7">
        <f t="shared" ca="1" si="17"/>
        <v>44464</v>
      </c>
      <c r="K107" s="1">
        <f t="shared" ca="1" si="18"/>
        <v>506491513</v>
      </c>
      <c r="L107" s="1" t="str">
        <f t="shared" ca="1" si="19"/>
        <v>DE425397577</v>
      </c>
      <c r="M107" s="1">
        <v>1</v>
      </c>
      <c r="N107" s="1" t="str">
        <f t="shared" ca="1" si="20"/>
        <v>918Z5CG</v>
      </c>
      <c r="O107" t="s">
        <v>126</v>
      </c>
      <c r="P107" s="1">
        <f t="shared" ca="1" si="21"/>
        <v>591210022</v>
      </c>
      <c r="Q107" s="7">
        <f t="shared" ca="1" si="22"/>
        <v>44469</v>
      </c>
      <c r="R107" s="1" t="str">
        <f t="shared" ca="1" si="23"/>
        <v>YYW8HI7N53</v>
      </c>
      <c r="S107" s="1" t="str">
        <f t="shared" ca="1" si="24"/>
        <v>MUG89506J5</v>
      </c>
      <c r="T107" s="5">
        <v>27.722689075630257</v>
      </c>
      <c r="U107" s="4">
        <f t="shared" si="25"/>
        <v>27.722689075630257</v>
      </c>
      <c r="V107" s="6">
        <v>0</v>
      </c>
      <c r="W107" s="4">
        <f t="shared" si="26"/>
        <v>27.722689075630257</v>
      </c>
      <c r="X107" s="4">
        <f t="shared" si="27"/>
        <v>5.2673109243697489</v>
      </c>
      <c r="Y107" s="4">
        <f t="shared" si="28"/>
        <v>32.990000000000009</v>
      </c>
      <c r="Z107" s="1">
        <f t="shared" ca="1" si="29"/>
        <v>3150257</v>
      </c>
    </row>
    <row r="108" spans="1:26" x14ac:dyDescent="0.3">
      <c r="A108" s="3" t="s">
        <v>515</v>
      </c>
      <c r="B108" s="1" t="s">
        <v>320</v>
      </c>
      <c r="C108" s="1" t="s">
        <v>607</v>
      </c>
      <c r="D108" s="1">
        <v>7</v>
      </c>
      <c r="E108" s="1">
        <v>71726</v>
      </c>
      <c r="F108" s="1" t="s">
        <v>768</v>
      </c>
      <c r="G108" s="1" t="s">
        <v>213</v>
      </c>
      <c r="H108" s="1" t="str">
        <f t="shared" ca="1" si="15"/>
        <v>44H827245173</v>
      </c>
      <c r="I108" s="1" t="str">
        <f t="shared" ca="1" si="16"/>
        <v>OBLY35143919</v>
      </c>
      <c r="J108" s="7">
        <f t="shared" ca="1" si="17"/>
        <v>44493</v>
      </c>
      <c r="K108" s="1">
        <f t="shared" ca="1" si="18"/>
        <v>135095449</v>
      </c>
      <c r="L108" s="1" t="str">
        <f t="shared" ca="1" si="19"/>
        <v>DE575876336</v>
      </c>
      <c r="M108" s="1">
        <v>2</v>
      </c>
      <c r="N108" s="1" t="str">
        <f t="shared" ca="1" si="20"/>
        <v>600S4JI</v>
      </c>
      <c r="O108" t="s">
        <v>127</v>
      </c>
      <c r="P108" s="1">
        <f t="shared" ca="1" si="21"/>
        <v>892463515</v>
      </c>
      <c r="Q108" s="7">
        <f t="shared" ca="1" si="22"/>
        <v>44497</v>
      </c>
      <c r="R108" s="1" t="str">
        <f t="shared" ca="1" si="23"/>
        <v>ILL5ZQ8N80</v>
      </c>
      <c r="S108" s="1" t="str">
        <f t="shared" ca="1" si="24"/>
        <v>RKO32326H2</v>
      </c>
      <c r="T108" s="5">
        <v>126.0420168067227</v>
      </c>
      <c r="U108" s="4">
        <f t="shared" si="25"/>
        <v>252.0840336134454</v>
      </c>
      <c r="V108" s="6">
        <v>0</v>
      </c>
      <c r="W108" s="4">
        <f t="shared" si="26"/>
        <v>252.0840336134454</v>
      </c>
      <c r="X108" s="4">
        <f t="shared" si="27"/>
        <v>47.895966386554626</v>
      </c>
      <c r="Y108" s="4">
        <f t="shared" si="28"/>
        <v>299.98</v>
      </c>
      <c r="Z108" s="1">
        <f t="shared" ca="1" si="29"/>
        <v>5438043</v>
      </c>
    </row>
    <row r="109" spans="1:26" x14ac:dyDescent="0.3">
      <c r="A109" s="3" t="s">
        <v>491</v>
      </c>
      <c r="B109" s="1" t="s">
        <v>321</v>
      </c>
      <c r="C109" s="1" t="s">
        <v>605</v>
      </c>
      <c r="D109" s="1">
        <v>64</v>
      </c>
      <c r="E109" s="1">
        <v>72415</v>
      </c>
      <c r="F109" s="1" t="s">
        <v>732</v>
      </c>
      <c r="G109" s="1" t="s">
        <v>213</v>
      </c>
      <c r="H109" s="1" t="str">
        <f t="shared" ca="1" si="15"/>
        <v>99M209992238</v>
      </c>
      <c r="I109" s="1" t="str">
        <f t="shared" ca="1" si="16"/>
        <v>UHHC15456019</v>
      </c>
      <c r="J109" s="7">
        <f t="shared" ca="1" si="17"/>
        <v>44260</v>
      </c>
      <c r="K109" s="1">
        <f t="shared" ca="1" si="18"/>
        <v>371795510</v>
      </c>
      <c r="L109" s="1" t="str">
        <f t="shared" ca="1" si="19"/>
        <v>DE689902665</v>
      </c>
      <c r="M109" s="1">
        <v>3</v>
      </c>
      <c r="N109" s="1" t="str">
        <f t="shared" ca="1" si="20"/>
        <v>574T3RC</v>
      </c>
      <c r="O109" t="s">
        <v>128</v>
      </c>
      <c r="P109" s="1">
        <f t="shared" ca="1" si="21"/>
        <v>449752444</v>
      </c>
      <c r="Q109" s="7">
        <f t="shared" ca="1" si="22"/>
        <v>44265</v>
      </c>
      <c r="R109" s="1" t="str">
        <f t="shared" ca="1" si="23"/>
        <v>MXP4IJ1W6</v>
      </c>
      <c r="S109" s="1" t="str">
        <f t="shared" ca="1" si="24"/>
        <v>IEC20714W8</v>
      </c>
      <c r="T109" s="5">
        <v>16.798319327731093</v>
      </c>
      <c r="U109" s="4">
        <f t="shared" si="25"/>
        <v>50.394957983193279</v>
      </c>
      <c r="V109" s="6">
        <v>1.54</v>
      </c>
      <c r="W109" s="4">
        <f t="shared" si="26"/>
        <v>51.934957983193279</v>
      </c>
      <c r="X109" s="4">
        <f t="shared" si="27"/>
        <v>9.8676420168067231</v>
      </c>
      <c r="Y109" s="4">
        <f t="shared" si="28"/>
        <v>61.802599999999998</v>
      </c>
      <c r="Z109" s="1">
        <f t="shared" ca="1" si="29"/>
        <v>6324082</v>
      </c>
    </row>
    <row r="110" spans="1:26" x14ac:dyDescent="0.3">
      <c r="A110" s="3" t="s">
        <v>516</v>
      </c>
      <c r="B110" s="1" t="s">
        <v>322</v>
      </c>
      <c r="C110" s="1" t="s">
        <v>658</v>
      </c>
      <c r="D110" s="1">
        <v>64</v>
      </c>
      <c r="E110" s="1">
        <v>69151</v>
      </c>
      <c r="F110" s="1" t="s">
        <v>769</v>
      </c>
      <c r="G110" s="1" t="s">
        <v>213</v>
      </c>
      <c r="H110" s="1" t="str">
        <f t="shared" ca="1" si="15"/>
        <v>60M337566042</v>
      </c>
      <c r="I110" s="1" t="str">
        <f t="shared" ca="1" si="16"/>
        <v>GALS87675419</v>
      </c>
      <c r="J110" s="7">
        <f t="shared" ca="1" si="17"/>
        <v>44450</v>
      </c>
      <c r="K110" s="1">
        <f t="shared" ca="1" si="18"/>
        <v>289207413</v>
      </c>
      <c r="L110" s="1" t="str">
        <f t="shared" ca="1" si="19"/>
        <v>DE12278943</v>
      </c>
      <c r="M110" s="1">
        <v>1</v>
      </c>
      <c r="N110" s="1" t="str">
        <f t="shared" ca="1" si="20"/>
        <v>72N8VC</v>
      </c>
      <c r="O110" t="s">
        <v>129</v>
      </c>
      <c r="P110" s="1">
        <f t="shared" ca="1" si="21"/>
        <v>346981788</v>
      </c>
      <c r="Q110" s="7">
        <f t="shared" ca="1" si="22"/>
        <v>44458</v>
      </c>
      <c r="R110" s="1" t="str">
        <f t="shared" ca="1" si="23"/>
        <v>WRG0YE6F6</v>
      </c>
      <c r="S110" s="1" t="str">
        <f t="shared" ca="1" si="24"/>
        <v>RXT77473B1</v>
      </c>
      <c r="T110" s="5">
        <v>3.3529411764705888</v>
      </c>
      <c r="U110" s="4">
        <f t="shared" si="25"/>
        <v>3.3529411764705888</v>
      </c>
      <c r="V110" s="6">
        <v>1.99</v>
      </c>
      <c r="W110" s="4">
        <f t="shared" si="26"/>
        <v>5.342941176470589</v>
      </c>
      <c r="X110" s="4">
        <f t="shared" si="27"/>
        <v>1.015158823529412</v>
      </c>
      <c r="Y110" s="4">
        <f t="shared" si="28"/>
        <v>6.3581000000000012</v>
      </c>
      <c r="Z110" s="1">
        <f t="shared" ca="1" si="29"/>
        <v>3189617</v>
      </c>
    </row>
    <row r="111" spans="1:26" x14ac:dyDescent="0.3">
      <c r="A111" s="3" t="s">
        <v>517</v>
      </c>
      <c r="B111" s="1" t="s">
        <v>323</v>
      </c>
      <c r="C111" s="1" t="s">
        <v>659</v>
      </c>
      <c r="D111" s="1">
        <v>15</v>
      </c>
      <c r="E111" s="1">
        <v>72531</v>
      </c>
      <c r="F111" s="1" t="s">
        <v>679</v>
      </c>
      <c r="G111" s="1" t="s">
        <v>213</v>
      </c>
      <c r="H111" s="1" t="str">
        <f t="shared" ca="1" si="15"/>
        <v>77K482668223</v>
      </c>
      <c r="I111" s="1" t="str">
        <f t="shared" ca="1" si="16"/>
        <v>VPOD47468590</v>
      </c>
      <c r="J111" s="7">
        <f t="shared" ca="1" si="17"/>
        <v>44382</v>
      </c>
      <c r="K111" s="1">
        <f t="shared" ca="1" si="18"/>
        <v>932649938</v>
      </c>
      <c r="L111" s="1" t="str">
        <f t="shared" ca="1" si="19"/>
        <v>DE358187555</v>
      </c>
      <c r="M111" s="1">
        <v>1</v>
      </c>
      <c r="N111" s="1" t="str">
        <f t="shared" ca="1" si="20"/>
        <v>239Y9WZ</v>
      </c>
      <c r="O111" t="s">
        <v>130</v>
      </c>
      <c r="P111" s="1">
        <f t="shared" ca="1" si="21"/>
        <v>976398991</v>
      </c>
      <c r="Q111" s="7">
        <f t="shared" ca="1" si="22"/>
        <v>44384</v>
      </c>
      <c r="R111" s="1" t="str">
        <f t="shared" ca="1" si="23"/>
        <v>ESV0IO1N47</v>
      </c>
      <c r="S111" s="1" t="str">
        <f t="shared" ca="1" si="24"/>
        <v>PHC42432Z5</v>
      </c>
      <c r="T111" s="5">
        <v>3.3529411764705888</v>
      </c>
      <c r="U111" s="4">
        <f t="shared" si="25"/>
        <v>3.3529411764705888</v>
      </c>
      <c r="V111" s="6">
        <v>0</v>
      </c>
      <c r="W111" s="4">
        <f t="shared" si="26"/>
        <v>3.3529411764705888</v>
      </c>
      <c r="X111" s="4">
        <f t="shared" si="27"/>
        <v>0.6370588235294119</v>
      </c>
      <c r="Y111" s="4">
        <f t="shared" si="28"/>
        <v>3.9900000000000007</v>
      </c>
      <c r="Z111" s="1">
        <f t="shared" ca="1" si="29"/>
        <v>9628040</v>
      </c>
    </row>
    <row r="112" spans="1:26" x14ac:dyDescent="0.3">
      <c r="A112" s="3" t="s">
        <v>518</v>
      </c>
      <c r="B112" s="1" t="s">
        <v>324</v>
      </c>
      <c r="C112" s="1" t="s">
        <v>634</v>
      </c>
      <c r="D112" s="1">
        <v>9</v>
      </c>
      <c r="E112" s="1">
        <v>72224</v>
      </c>
      <c r="F112" s="1" t="s">
        <v>745</v>
      </c>
      <c r="G112" s="1" t="s">
        <v>213</v>
      </c>
      <c r="H112" s="1" t="str">
        <f t="shared" ca="1" si="15"/>
        <v>99B729536237</v>
      </c>
      <c r="I112" s="1" t="str">
        <f t="shared" ca="1" si="16"/>
        <v>JBSP30330749</v>
      </c>
      <c r="J112" s="7">
        <f t="shared" ca="1" si="17"/>
        <v>44434</v>
      </c>
      <c r="K112" s="1">
        <f t="shared" ca="1" si="18"/>
        <v>894053578</v>
      </c>
      <c r="L112" s="1" t="str">
        <f t="shared" ca="1" si="19"/>
        <v>DE237171542</v>
      </c>
      <c r="M112" s="1">
        <v>1</v>
      </c>
      <c r="N112" s="1" t="str">
        <f t="shared" ca="1" si="20"/>
        <v>394D9NW</v>
      </c>
      <c r="O112" t="s">
        <v>131</v>
      </c>
      <c r="P112" s="1">
        <f t="shared" ca="1" si="21"/>
        <v>351542804</v>
      </c>
      <c r="Q112" s="7">
        <f t="shared" ca="1" si="22"/>
        <v>44438</v>
      </c>
      <c r="R112" s="1" t="str">
        <f t="shared" ca="1" si="23"/>
        <v>WPB6QF7J66</v>
      </c>
      <c r="S112" s="1" t="str">
        <f t="shared" ca="1" si="24"/>
        <v>HGE70315Y2</v>
      </c>
      <c r="T112" s="5">
        <v>126.0420168067227</v>
      </c>
      <c r="U112" s="4">
        <f t="shared" si="25"/>
        <v>126.0420168067227</v>
      </c>
      <c r="V112" s="6">
        <v>1.99</v>
      </c>
      <c r="W112" s="4">
        <f t="shared" si="26"/>
        <v>128.03201680672271</v>
      </c>
      <c r="X112" s="4">
        <f t="shared" si="27"/>
        <v>24.326083193277316</v>
      </c>
      <c r="Y112" s="4">
        <f t="shared" si="28"/>
        <v>152.35810000000004</v>
      </c>
      <c r="Z112" s="1">
        <f t="shared" ca="1" si="29"/>
        <v>8082515</v>
      </c>
    </row>
    <row r="113" spans="1:26" x14ac:dyDescent="0.3">
      <c r="A113" s="3" t="s">
        <v>519</v>
      </c>
      <c r="B113" s="1" t="s">
        <v>325</v>
      </c>
      <c r="C113" s="1" t="s">
        <v>634</v>
      </c>
      <c r="D113" s="1">
        <v>9</v>
      </c>
      <c r="E113" s="1">
        <v>69259</v>
      </c>
      <c r="F113" s="1" t="s">
        <v>764</v>
      </c>
      <c r="G113" s="1" t="s">
        <v>213</v>
      </c>
      <c r="H113" s="1" t="str">
        <f t="shared" ca="1" si="15"/>
        <v>1M364564183</v>
      </c>
      <c r="I113" s="1" t="str">
        <f t="shared" ca="1" si="16"/>
        <v>DVXQ66656166</v>
      </c>
      <c r="J113" s="7">
        <f t="shared" ca="1" si="17"/>
        <v>44367</v>
      </c>
      <c r="K113" s="1">
        <f t="shared" ca="1" si="18"/>
        <v>321317979</v>
      </c>
      <c r="L113" s="1" t="str">
        <f t="shared" ca="1" si="19"/>
        <v>DE75722820</v>
      </c>
      <c r="M113" s="1">
        <v>2</v>
      </c>
      <c r="N113" s="1" t="str">
        <f t="shared" ca="1" si="20"/>
        <v>306G2IV</v>
      </c>
      <c r="O113" t="s">
        <v>132</v>
      </c>
      <c r="P113" s="1">
        <f t="shared" ca="1" si="21"/>
        <v>44627335</v>
      </c>
      <c r="Q113" s="7">
        <f t="shared" ca="1" si="22"/>
        <v>44372</v>
      </c>
      <c r="R113" s="1" t="str">
        <f t="shared" ca="1" si="23"/>
        <v>OXM5PB0T49</v>
      </c>
      <c r="S113" s="1" t="str">
        <f t="shared" ca="1" si="24"/>
        <v>VNJ15192W3</v>
      </c>
      <c r="T113" s="5">
        <v>2.5126050420168071</v>
      </c>
      <c r="U113" s="4">
        <f t="shared" si="25"/>
        <v>5.0252100840336142</v>
      </c>
      <c r="V113" s="6">
        <v>0</v>
      </c>
      <c r="W113" s="4">
        <f t="shared" si="26"/>
        <v>5.0252100840336142</v>
      </c>
      <c r="X113" s="4">
        <f t="shared" si="27"/>
        <v>0.95478991596638674</v>
      </c>
      <c r="Y113" s="4">
        <f t="shared" si="28"/>
        <v>5.9800000000000013</v>
      </c>
      <c r="Z113" s="1">
        <f t="shared" ca="1" si="29"/>
        <v>1306967</v>
      </c>
    </row>
    <row r="114" spans="1:26" x14ac:dyDescent="0.3">
      <c r="A114" s="3" t="s">
        <v>520</v>
      </c>
      <c r="B114" s="1" t="s">
        <v>326</v>
      </c>
      <c r="C114" s="1" t="s">
        <v>636</v>
      </c>
      <c r="D114" s="1">
        <v>15</v>
      </c>
      <c r="E114" s="1">
        <v>71139</v>
      </c>
      <c r="F114" s="1" t="s">
        <v>770</v>
      </c>
      <c r="G114" s="1" t="s">
        <v>213</v>
      </c>
      <c r="H114" s="1" t="str">
        <f t="shared" ca="1" si="15"/>
        <v>14F269347435</v>
      </c>
      <c r="I114" s="1" t="str">
        <f t="shared" ca="1" si="16"/>
        <v>VWWR91397691</v>
      </c>
      <c r="J114" s="7">
        <f t="shared" ca="1" si="17"/>
        <v>44467</v>
      </c>
      <c r="K114" s="1">
        <f t="shared" ca="1" si="18"/>
        <v>669515154</v>
      </c>
      <c r="L114" s="1" t="str">
        <f t="shared" ca="1" si="19"/>
        <v>DE356021452</v>
      </c>
      <c r="M114" s="1">
        <v>1</v>
      </c>
      <c r="N114" s="1" t="str">
        <f t="shared" ca="1" si="20"/>
        <v>631E5IZ</v>
      </c>
      <c r="O114" t="s">
        <v>133</v>
      </c>
      <c r="P114" s="1">
        <f t="shared" ca="1" si="21"/>
        <v>178735256</v>
      </c>
      <c r="Q114" s="7">
        <f t="shared" ca="1" si="22"/>
        <v>44476</v>
      </c>
      <c r="R114" s="1" t="str">
        <f t="shared" ca="1" si="23"/>
        <v>SSW0GR1U68</v>
      </c>
      <c r="S114" s="1" t="str">
        <f t="shared" ca="1" si="24"/>
        <v>ZEM47929E2</v>
      </c>
      <c r="T114" s="5">
        <v>2.5126050420168071</v>
      </c>
      <c r="U114" s="4">
        <f t="shared" si="25"/>
        <v>2.5126050420168071</v>
      </c>
      <c r="V114" s="6">
        <v>3.99</v>
      </c>
      <c r="W114" s="4">
        <f t="shared" si="26"/>
        <v>6.5026050420168069</v>
      </c>
      <c r="X114" s="4">
        <f t="shared" si="27"/>
        <v>1.2354949579831933</v>
      </c>
      <c r="Y114" s="4">
        <f t="shared" si="28"/>
        <v>7.7381000000000002</v>
      </c>
      <c r="Z114" s="1">
        <f t="shared" ca="1" si="29"/>
        <v>4532518</v>
      </c>
    </row>
    <row r="115" spans="1:26" x14ac:dyDescent="0.3">
      <c r="A115" s="3" t="s">
        <v>488</v>
      </c>
      <c r="B115" s="1" t="s">
        <v>327</v>
      </c>
      <c r="C115" s="1" t="s">
        <v>650</v>
      </c>
      <c r="D115" s="1">
        <v>4</v>
      </c>
      <c r="E115" s="1">
        <v>72361</v>
      </c>
      <c r="F115" s="1" t="s">
        <v>690</v>
      </c>
      <c r="G115" s="1" t="s">
        <v>213</v>
      </c>
      <c r="H115" s="1" t="str">
        <f t="shared" ca="1" si="15"/>
        <v>35Q997125434</v>
      </c>
      <c r="I115" s="1" t="str">
        <f t="shared" ca="1" si="16"/>
        <v>IHHE8846936</v>
      </c>
      <c r="J115" s="7">
        <f t="shared" ca="1" si="17"/>
        <v>44333</v>
      </c>
      <c r="K115" s="1">
        <f t="shared" ca="1" si="18"/>
        <v>25127168</v>
      </c>
      <c r="L115" s="1" t="str">
        <f t="shared" ca="1" si="19"/>
        <v>DE21291133</v>
      </c>
      <c r="M115" s="1">
        <v>1</v>
      </c>
      <c r="N115" s="1" t="str">
        <f t="shared" ca="1" si="20"/>
        <v>986A3LO</v>
      </c>
      <c r="O115" t="s">
        <v>134</v>
      </c>
      <c r="P115" s="1">
        <f t="shared" ca="1" si="21"/>
        <v>402917410</v>
      </c>
      <c r="Q115" s="7">
        <f t="shared" ca="1" si="22"/>
        <v>44334</v>
      </c>
      <c r="R115" s="1" t="str">
        <f t="shared" ca="1" si="23"/>
        <v>QCN0KC2O22</v>
      </c>
      <c r="S115" s="1" t="str">
        <f t="shared" ca="1" si="24"/>
        <v>ZMT12290X2</v>
      </c>
      <c r="T115" s="5">
        <v>142.84873949579833</v>
      </c>
      <c r="U115" s="4">
        <f t="shared" si="25"/>
        <v>142.84873949579833</v>
      </c>
      <c r="V115" s="6">
        <v>0</v>
      </c>
      <c r="W115" s="4">
        <f t="shared" si="26"/>
        <v>142.84873949579833</v>
      </c>
      <c r="X115" s="4">
        <f t="shared" si="27"/>
        <v>27.141260504201682</v>
      </c>
      <c r="Y115" s="4">
        <f t="shared" si="28"/>
        <v>169.99</v>
      </c>
      <c r="Z115" s="1">
        <f t="shared" ca="1" si="29"/>
        <v>4581663</v>
      </c>
    </row>
    <row r="116" spans="1:26" x14ac:dyDescent="0.3">
      <c r="A116" s="3" t="s">
        <v>521</v>
      </c>
      <c r="B116" s="1" t="s">
        <v>328</v>
      </c>
      <c r="C116" s="1" t="s">
        <v>660</v>
      </c>
      <c r="D116" s="1">
        <v>1</v>
      </c>
      <c r="E116" s="1">
        <v>72178</v>
      </c>
      <c r="F116" s="1" t="s">
        <v>771</v>
      </c>
      <c r="G116" s="1" t="s">
        <v>213</v>
      </c>
      <c r="H116" s="1" t="str">
        <f t="shared" ca="1" si="15"/>
        <v>15Q887161601</v>
      </c>
      <c r="I116" s="1" t="str">
        <f t="shared" ca="1" si="16"/>
        <v>UYOU41582161</v>
      </c>
      <c r="J116" s="7">
        <f t="shared" ca="1" si="17"/>
        <v>44386</v>
      </c>
      <c r="K116" s="1">
        <f t="shared" ca="1" si="18"/>
        <v>321800420</v>
      </c>
      <c r="L116" s="1" t="str">
        <f t="shared" ca="1" si="19"/>
        <v>DE923414765</v>
      </c>
      <c r="M116" s="1">
        <v>1</v>
      </c>
      <c r="N116" s="1" t="str">
        <f t="shared" ca="1" si="20"/>
        <v>105R2BI</v>
      </c>
      <c r="O116" t="s">
        <v>135</v>
      </c>
      <c r="P116" s="1">
        <f t="shared" ca="1" si="21"/>
        <v>869184240</v>
      </c>
      <c r="Q116" s="7">
        <f t="shared" ca="1" si="22"/>
        <v>44389</v>
      </c>
      <c r="R116" s="1" t="str">
        <f t="shared" ca="1" si="23"/>
        <v>ORF0RQ9B55</v>
      </c>
      <c r="S116" s="1" t="str">
        <f t="shared" ca="1" si="24"/>
        <v>PMK42324X4</v>
      </c>
      <c r="T116" s="5">
        <v>1.6722689075630253</v>
      </c>
      <c r="U116" s="4">
        <f t="shared" si="25"/>
        <v>1.6722689075630253</v>
      </c>
      <c r="V116" s="6">
        <v>6.43</v>
      </c>
      <c r="W116" s="4">
        <f t="shared" si="26"/>
        <v>8.1022689075630243</v>
      </c>
      <c r="X116" s="4">
        <f t="shared" si="27"/>
        <v>1.5394310924369747</v>
      </c>
      <c r="Y116" s="4">
        <f t="shared" si="28"/>
        <v>9.6416999999999984</v>
      </c>
      <c r="Z116" s="1">
        <f t="shared" ca="1" si="29"/>
        <v>4918038</v>
      </c>
    </row>
    <row r="117" spans="1:26" x14ac:dyDescent="0.3">
      <c r="A117" s="3" t="s">
        <v>522</v>
      </c>
      <c r="B117" s="1" t="s">
        <v>329</v>
      </c>
      <c r="C117" s="1" t="s">
        <v>619</v>
      </c>
      <c r="D117" s="1">
        <v>65</v>
      </c>
      <c r="E117" s="1">
        <v>71560</v>
      </c>
      <c r="F117" s="1" t="s">
        <v>682</v>
      </c>
      <c r="G117" s="1" t="s">
        <v>213</v>
      </c>
      <c r="H117" s="1" t="str">
        <f t="shared" ca="1" si="15"/>
        <v>23X633806653</v>
      </c>
      <c r="I117" s="1" t="str">
        <f t="shared" ca="1" si="16"/>
        <v>BTIV30443875</v>
      </c>
      <c r="J117" s="7">
        <f t="shared" ca="1" si="17"/>
        <v>44417</v>
      </c>
      <c r="K117" s="1">
        <f t="shared" ca="1" si="18"/>
        <v>609651456</v>
      </c>
      <c r="L117" s="1" t="str">
        <f t="shared" ca="1" si="19"/>
        <v>DE822928743</v>
      </c>
      <c r="M117" s="1">
        <v>1</v>
      </c>
      <c r="N117" s="1" t="str">
        <f t="shared" ca="1" si="20"/>
        <v>717Z7LU</v>
      </c>
      <c r="O117" t="s">
        <v>136</v>
      </c>
      <c r="P117" s="1">
        <f t="shared" ca="1" si="21"/>
        <v>603774735</v>
      </c>
      <c r="Q117" s="7">
        <f t="shared" ca="1" si="22"/>
        <v>44417</v>
      </c>
      <c r="R117" s="1" t="str">
        <f t="shared" ca="1" si="23"/>
        <v>YBT3IJ9G36</v>
      </c>
      <c r="S117" s="1" t="str">
        <f t="shared" ca="1" si="24"/>
        <v>CEE72588O9</v>
      </c>
      <c r="T117" s="5">
        <v>67.218487394957975</v>
      </c>
      <c r="U117" s="4">
        <f t="shared" si="25"/>
        <v>67.218487394957975</v>
      </c>
      <c r="V117" s="6">
        <v>0</v>
      </c>
      <c r="W117" s="4">
        <f t="shared" si="26"/>
        <v>67.218487394957975</v>
      </c>
      <c r="X117" s="4">
        <f t="shared" si="27"/>
        <v>12.771512605042016</v>
      </c>
      <c r="Y117" s="4">
        <f t="shared" si="28"/>
        <v>79.989999999999995</v>
      </c>
      <c r="Z117" s="1">
        <f t="shared" ca="1" si="29"/>
        <v>1970</v>
      </c>
    </row>
    <row r="118" spans="1:26" x14ac:dyDescent="0.3">
      <c r="A118" s="3" t="s">
        <v>522</v>
      </c>
      <c r="B118" s="1" t="s">
        <v>330</v>
      </c>
      <c r="C118" s="1" t="s">
        <v>597</v>
      </c>
      <c r="D118" s="1">
        <v>14</v>
      </c>
      <c r="E118" s="1">
        <v>69493</v>
      </c>
      <c r="F118" s="1" t="s">
        <v>708</v>
      </c>
      <c r="G118" s="1" t="s">
        <v>213</v>
      </c>
      <c r="H118" s="1" t="str">
        <f t="shared" ca="1" si="15"/>
        <v>77X794776171</v>
      </c>
      <c r="I118" s="1" t="str">
        <f t="shared" ca="1" si="16"/>
        <v>WNMH54398104</v>
      </c>
      <c r="J118" s="7">
        <f t="shared" ca="1" si="17"/>
        <v>44323</v>
      </c>
      <c r="K118" s="1">
        <f t="shared" ca="1" si="18"/>
        <v>423795846</v>
      </c>
      <c r="L118" s="1" t="str">
        <f t="shared" ca="1" si="19"/>
        <v>DE248760274</v>
      </c>
      <c r="M118" s="1">
        <v>1</v>
      </c>
      <c r="N118" s="1" t="str">
        <f t="shared" ca="1" si="20"/>
        <v>843I4LL</v>
      </c>
      <c r="O118" t="s">
        <v>137</v>
      </c>
      <c r="P118" s="1">
        <f t="shared" ca="1" si="21"/>
        <v>930883560</v>
      </c>
      <c r="Q118" s="7">
        <f t="shared" ca="1" si="22"/>
        <v>44332</v>
      </c>
      <c r="R118" s="1" t="str">
        <f t="shared" ca="1" si="23"/>
        <v>ZQO9AQ5I2</v>
      </c>
      <c r="S118" s="1" t="str">
        <f t="shared" ca="1" si="24"/>
        <v>DQC37740G5</v>
      </c>
      <c r="T118" s="5">
        <v>1.6722689075630253</v>
      </c>
      <c r="U118" s="4">
        <f t="shared" si="25"/>
        <v>1.6722689075630253</v>
      </c>
      <c r="V118" s="6">
        <v>1</v>
      </c>
      <c r="W118" s="4">
        <f t="shared" si="26"/>
        <v>2.6722689075630255</v>
      </c>
      <c r="X118" s="4">
        <f t="shared" si="27"/>
        <v>0.5077310924369749</v>
      </c>
      <c r="Y118" s="4">
        <f t="shared" si="28"/>
        <v>3.1800000000000006</v>
      </c>
      <c r="Z118" s="1">
        <f t="shared" ca="1" si="29"/>
        <v>8498741</v>
      </c>
    </row>
    <row r="119" spans="1:26" x14ac:dyDescent="0.3">
      <c r="A119" s="3" t="s">
        <v>523</v>
      </c>
      <c r="B119" s="1" t="s">
        <v>331</v>
      </c>
      <c r="C119" s="1" t="s">
        <v>600</v>
      </c>
      <c r="D119" s="1">
        <v>24</v>
      </c>
      <c r="E119" s="1">
        <v>72477</v>
      </c>
      <c r="F119" s="1" t="s">
        <v>772</v>
      </c>
      <c r="G119" s="1" t="s">
        <v>213</v>
      </c>
      <c r="H119" s="1" t="str">
        <f t="shared" ca="1" si="15"/>
        <v>7R655150438</v>
      </c>
      <c r="I119" s="1" t="str">
        <f t="shared" ca="1" si="16"/>
        <v>GJWJ3969310</v>
      </c>
      <c r="J119" s="7">
        <f t="shared" ca="1" si="17"/>
        <v>44338</v>
      </c>
      <c r="K119" s="1">
        <f t="shared" ca="1" si="18"/>
        <v>100903777</v>
      </c>
      <c r="L119" s="1" t="str">
        <f t="shared" ca="1" si="19"/>
        <v>DE311978948</v>
      </c>
      <c r="M119" s="1">
        <v>5</v>
      </c>
      <c r="N119" s="1" t="str">
        <f t="shared" ca="1" si="20"/>
        <v>275G9RK</v>
      </c>
      <c r="O119" t="s">
        <v>138</v>
      </c>
      <c r="P119" s="1">
        <f t="shared" ca="1" si="21"/>
        <v>452982158</v>
      </c>
      <c r="Q119" s="7">
        <f t="shared" ca="1" si="22"/>
        <v>44345</v>
      </c>
      <c r="R119" s="1" t="str">
        <f t="shared" ca="1" si="23"/>
        <v>NLH3SL4V0</v>
      </c>
      <c r="S119" s="1" t="str">
        <f t="shared" ca="1" si="24"/>
        <v>RDT89462J9</v>
      </c>
      <c r="T119" s="5">
        <v>16.798319327731093</v>
      </c>
      <c r="U119" s="4">
        <f t="shared" si="25"/>
        <v>83.991596638655466</v>
      </c>
      <c r="V119" s="6">
        <v>1.99</v>
      </c>
      <c r="W119" s="4">
        <f t="shared" si="26"/>
        <v>85.981596638655461</v>
      </c>
      <c r="X119" s="4">
        <f t="shared" si="27"/>
        <v>16.336503361344537</v>
      </c>
      <c r="Y119" s="4">
        <f t="shared" si="28"/>
        <v>102.3181</v>
      </c>
      <c r="Z119" s="1">
        <f t="shared" ca="1" si="29"/>
        <v>3524438</v>
      </c>
    </row>
    <row r="120" spans="1:26" x14ac:dyDescent="0.3">
      <c r="A120" s="3" t="s">
        <v>524</v>
      </c>
      <c r="B120" s="1" t="s">
        <v>332</v>
      </c>
      <c r="C120" s="1" t="s">
        <v>621</v>
      </c>
      <c r="D120" s="1">
        <v>36</v>
      </c>
      <c r="E120" s="1">
        <v>72585</v>
      </c>
      <c r="F120" s="1" t="s">
        <v>773</v>
      </c>
      <c r="G120" s="1" t="s">
        <v>213</v>
      </c>
      <c r="H120" s="1" t="str">
        <f t="shared" ca="1" si="15"/>
        <v>50D394398818</v>
      </c>
      <c r="I120" s="1" t="str">
        <f t="shared" ca="1" si="16"/>
        <v>CSUT56168575</v>
      </c>
      <c r="J120" s="7">
        <f t="shared" ca="1" si="17"/>
        <v>44454</v>
      </c>
      <c r="K120" s="1">
        <f t="shared" ca="1" si="18"/>
        <v>612842874</v>
      </c>
      <c r="L120" s="1" t="str">
        <f t="shared" ca="1" si="19"/>
        <v>DE978865207</v>
      </c>
      <c r="M120" s="1">
        <v>1</v>
      </c>
      <c r="N120" s="1" t="str">
        <f t="shared" ca="1" si="20"/>
        <v>957H0TZ</v>
      </c>
      <c r="O120" t="s">
        <v>139</v>
      </c>
      <c r="P120" s="1">
        <f t="shared" ca="1" si="21"/>
        <v>343530313</v>
      </c>
      <c r="Q120" s="7">
        <f t="shared" ca="1" si="22"/>
        <v>44462</v>
      </c>
      <c r="R120" s="1" t="str">
        <f t="shared" ca="1" si="23"/>
        <v>QCU4JD1I43</v>
      </c>
      <c r="S120" s="1" t="str">
        <f t="shared" ca="1" si="24"/>
        <v>RRC45933X3</v>
      </c>
      <c r="T120" s="5">
        <v>1.6722689075630253</v>
      </c>
      <c r="U120" s="4">
        <f t="shared" si="25"/>
        <v>1.6722689075630253</v>
      </c>
      <c r="V120" s="6">
        <v>0</v>
      </c>
      <c r="W120" s="4">
        <f t="shared" si="26"/>
        <v>1.6722689075630253</v>
      </c>
      <c r="X120" s="4">
        <f t="shared" si="27"/>
        <v>0.31773109243697478</v>
      </c>
      <c r="Y120" s="4">
        <f t="shared" si="28"/>
        <v>1.99</v>
      </c>
      <c r="Z120" s="1">
        <f t="shared" ca="1" si="29"/>
        <v>4798334</v>
      </c>
    </row>
    <row r="121" spans="1:26" x14ac:dyDescent="0.3">
      <c r="A121" s="3" t="s">
        <v>525</v>
      </c>
      <c r="B121" s="1" t="s">
        <v>333</v>
      </c>
      <c r="C121" s="1" t="s">
        <v>661</v>
      </c>
      <c r="D121" s="1">
        <v>2</v>
      </c>
      <c r="E121" s="1">
        <v>72513</v>
      </c>
      <c r="F121" s="1" t="s">
        <v>774</v>
      </c>
      <c r="G121" s="1" t="s">
        <v>213</v>
      </c>
      <c r="H121" s="1" t="str">
        <f t="shared" ca="1" si="15"/>
        <v>36B576601402</v>
      </c>
      <c r="I121" s="1" t="str">
        <f t="shared" ca="1" si="16"/>
        <v>IRJD18673655</v>
      </c>
      <c r="J121" s="7">
        <f t="shared" ca="1" si="17"/>
        <v>44328</v>
      </c>
      <c r="K121" s="1">
        <f t="shared" ca="1" si="18"/>
        <v>269979857</v>
      </c>
      <c r="L121" s="1" t="str">
        <f t="shared" ca="1" si="19"/>
        <v>DE265122385</v>
      </c>
      <c r="M121" s="1">
        <v>1</v>
      </c>
      <c r="N121" s="1" t="str">
        <f t="shared" ca="1" si="20"/>
        <v>874V6LE</v>
      </c>
      <c r="O121" t="s">
        <v>140</v>
      </c>
      <c r="P121" s="1">
        <f t="shared" ca="1" si="21"/>
        <v>871540207</v>
      </c>
      <c r="Q121" s="7">
        <f t="shared" ca="1" si="22"/>
        <v>44330</v>
      </c>
      <c r="R121" s="1" t="str">
        <f t="shared" ca="1" si="23"/>
        <v>WCN6XU8C34</v>
      </c>
      <c r="S121" s="1" t="str">
        <f t="shared" ca="1" si="24"/>
        <v>YGV80570Q1</v>
      </c>
      <c r="T121" s="5">
        <v>3.3529411764705888</v>
      </c>
      <c r="U121" s="4">
        <f t="shared" si="25"/>
        <v>3.3529411764705888</v>
      </c>
      <c r="V121" s="6">
        <v>0</v>
      </c>
      <c r="W121" s="4">
        <f t="shared" si="26"/>
        <v>3.3529411764705888</v>
      </c>
      <c r="X121" s="4">
        <f t="shared" si="27"/>
        <v>0.6370588235294119</v>
      </c>
      <c r="Y121" s="4">
        <f t="shared" si="28"/>
        <v>3.9900000000000007</v>
      </c>
      <c r="Z121" s="1">
        <f t="shared" ca="1" si="29"/>
        <v>9407437</v>
      </c>
    </row>
    <row r="122" spans="1:26" x14ac:dyDescent="0.3">
      <c r="A122" s="3" t="s">
        <v>526</v>
      </c>
      <c r="B122" s="1" t="s">
        <v>334</v>
      </c>
      <c r="C122" s="1" t="s">
        <v>612</v>
      </c>
      <c r="D122" s="1">
        <v>58</v>
      </c>
      <c r="E122" s="1">
        <v>71154</v>
      </c>
      <c r="F122" s="1" t="s">
        <v>775</v>
      </c>
      <c r="G122" s="1" t="s">
        <v>213</v>
      </c>
      <c r="H122" s="1" t="str">
        <f t="shared" ca="1" si="15"/>
        <v>73L422039738</v>
      </c>
      <c r="I122" s="1" t="str">
        <f t="shared" ca="1" si="16"/>
        <v>GSRF6616165</v>
      </c>
      <c r="J122" s="7">
        <f t="shared" ca="1" si="17"/>
        <v>44489</v>
      </c>
      <c r="K122" s="1">
        <f t="shared" ca="1" si="18"/>
        <v>53320116</v>
      </c>
      <c r="L122" s="1" t="str">
        <f t="shared" ca="1" si="19"/>
        <v>DE485505201</v>
      </c>
      <c r="M122" s="1">
        <v>1</v>
      </c>
      <c r="N122" s="1" t="str">
        <f t="shared" ca="1" si="20"/>
        <v>217E7TI</v>
      </c>
      <c r="O122" t="s">
        <v>141</v>
      </c>
      <c r="P122" s="1">
        <f t="shared" ca="1" si="21"/>
        <v>129662798</v>
      </c>
      <c r="Q122" s="7">
        <f t="shared" ca="1" si="22"/>
        <v>44498</v>
      </c>
      <c r="R122" s="1" t="str">
        <f t="shared" ca="1" si="23"/>
        <v>DVH3XN8T89</v>
      </c>
      <c r="S122" s="1" t="str">
        <f t="shared" ca="1" si="24"/>
        <v>RWL3115Q6</v>
      </c>
      <c r="T122" s="5">
        <v>5.3697478991596634</v>
      </c>
      <c r="U122" s="4">
        <f t="shared" si="25"/>
        <v>5.3697478991596634</v>
      </c>
      <c r="V122" s="6">
        <v>0</v>
      </c>
      <c r="W122" s="4">
        <f t="shared" si="26"/>
        <v>5.3697478991596634</v>
      </c>
      <c r="X122" s="4">
        <f t="shared" si="27"/>
        <v>1.020252100840336</v>
      </c>
      <c r="Y122" s="4">
        <f t="shared" si="28"/>
        <v>6.39</v>
      </c>
      <c r="Z122" s="1">
        <f t="shared" ca="1" si="29"/>
        <v>4779333</v>
      </c>
    </row>
    <row r="123" spans="1:26" x14ac:dyDescent="0.3">
      <c r="A123" s="3" t="s">
        <v>527</v>
      </c>
      <c r="B123" s="1" t="s">
        <v>335</v>
      </c>
      <c r="C123" s="1" t="s">
        <v>634</v>
      </c>
      <c r="D123" s="1">
        <v>1</v>
      </c>
      <c r="E123" s="1">
        <v>71297</v>
      </c>
      <c r="F123" s="1" t="s">
        <v>776</v>
      </c>
      <c r="G123" s="1" t="s">
        <v>213</v>
      </c>
      <c r="H123" s="1" t="str">
        <f t="shared" ca="1" si="15"/>
        <v>21R36791016</v>
      </c>
      <c r="I123" s="1" t="str">
        <f t="shared" ca="1" si="16"/>
        <v>MPFI38606163</v>
      </c>
      <c r="J123" s="7">
        <f t="shared" ca="1" si="17"/>
        <v>44262</v>
      </c>
      <c r="K123" s="1">
        <f t="shared" ca="1" si="18"/>
        <v>640374819</v>
      </c>
      <c r="L123" s="1" t="str">
        <f t="shared" ca="1" si="19"/>
        <v>DE65115286</v>
      </c>
      <c r="M123" s="1">
        <v>1</v>
      </c>
      <c r="N123" s="1" t="str">
        <f t="shared" ca="1" si="20"/>
        <v>536Y1EE</v>
      </c>
      <c r="O123" t="s">
        <v>142</v>
      </c>
      <c r="P123" s="1">
        <f t="shared" ca="1" si="21"/>
        <v>971478001</v>
      </c>
      <c r="Q123" s="7">
        <f t="shared" ca="1" si="22"/>
        <v>44265</v>
      </c>
      <c r="R123" s="1" t="str">
        <f t="shared" ca="1" si="23"/>
        <v>QTP3QI2T64</v>
      </c>
      <c r="S123" s="1" t="str">
        <f t="shared" ca="1" si="24"/>
        <v>KGV77937W4</v>
      </c>
      <c r="T123" s="5">
        <v>42.008403361344541</v>
      </c>
      <c r="U123" s="4">
        <f t="shared" si="25"/>
        <v>42.008403361344541</v>
      </c>
      <c r="V123" s="6">
        <v>0</v>
      </c>
      <c r="W123" s="4">
        <f t="shared" si="26"/>
        <v>42.008403361344541</v>
      </c>
      <c r="X123" s="4">
        <f t="shared" si="27"/>
        <v>7.9815966386554633</v>
      </c>
      <c r="Y123" s="4">
        <f t="shared" si="28"/>
        <v>49.99</v>
      </c>
      <c r="Z123" s="1">
        <f t="shared" ca="1" si="29"/>
        <v>2899281</v>
      </c>
    </row>
    <row r="124" spans="1:26" x14ac:dyDescent="0.3">
      <c r="A124" s="3" t="s">
        <v>528</v>
      </c>
      <c r="B124" s="1" t="s">
        <v>336</v>
      </c>
      <c r="C124" s="1" t="s">
        <v>662</v>
      </c>
      <c r="D124" s="1">
        <v>36</v>
      </c>
      <c r="E124" s="1">
        <v>72574</v>
      </c>
      <c r="F124" s="1" t="s">
        <v>777</v>
      </c>
      <c r="G124" s="1" t="s">
        <v>213</v>
      </c>
      <c r="H124" s="1" t="str">
        <f t="shared" ca="1" si="15"/>
        <v>16C100338121</v>
      </c>
      <c r="I124" s="1" t="str">
        <f t="shared" ca="1" si="16"/>
        <v>VEEQ81800405</v>
      </c>
      <c r="J124" s="7">
        <f t="shared" ca="1" si="17"/>
        <v>44282</v>
      </c>
      <c r="K124" s="1">
        <f t="shared" ca="1" si="18"/>
        <v>982306987</v>
      </c>
      <c r="L124" s="1" t="str">
        <f t="shared" ca="1" si="19"/>
        <v>DE143575562</v>
      </c>
      <c r="M124" s="1">
        <v>1</v>
      </c>
      <c r="N124" s="1" t="str">
        <f t="shared" ca="1" si="20"/>
        <v>324S2GI</v>
      </c>
      <c r="O124" t="s">
        <v>143</v>
      </c>
      <c r="P124" s="1">
        <f t="shared" ca="1" si="21"/>
        <v>191632855</v>
      </c>
      <c r="Q124" s="7">
        <f t="shared" ca="1" si="22"/>
        <v>44286</v>
      </c>
      <c r="R124" s="1" t="str">
        <f t="shared" ca="1" si="23"/>
        <v>VBD5RL4K75</v>
      </c>
      <c r="S124" s="1" t="str">
        <f t="shared" ca="1" si="24"/>
        <v>YND37698R1</v>
      </c>
      <c r="T124" s="5">
        <v>3.0168067226890756</v>
      </c>
      <c r="U124" s="4">
        <f t="shared" si="25"/>
        <v>3.0168067226890756</v>
      </c>
      <c r="V124" s="6">
        <v>0</v>
      </c>
      <c r="W124" s="4">
        <f t="shared" si="26"/>
        <v>3.0168067226890756</v>
      </c>
      <c r="X124" s="4">
        <f t="shared" si="27"/>
        <v>0.5731932773109244</v>
      </c>
      <c r="Y124" s="4">
        <f t="shared" si="28"/>
        <v>3.59</v>
      </c>
      <c r="Z124" s="1">
        <f t="shared" ca="1" si="29"/>
        <v>741336</v>
      </c>
    </row>
    <row r="125" spans="1:26" x14ac:dyDescent="0.3">
      <c r="A125" s="3" t="s">
        <v>529</v>
      </c>
      <c r="B125" s="1" t="s">
        <v>337</v>
      </c>
      <c r="C125" s="1" t="s">
        <v>643</v>
      </c>
      <c r="D125" s="1">
        <v>5</v>
      </c>
      <c r="E125" s="1">
        <v>72401</v>
      </c>
      <c r="F125" s="1" t="s">
        <v>778</v>
      </c>
      <c r="G125" s="1" t="s">
        <v>213</v>
      </c>
      <c r="H125" s="1" t="str">
        <f t="shared" ca="1" si="15"/>
        <v>21I581631045</v>
      </c>
      <c r="I125" s="1" t="str">
        <f t="shared" ca="1" si="16"/>
        <v>EIMV26017682</v>
      </c>
      <c r="J125" s="7">
        <f t="shared" ca="1" si="17"/>
        <v>44430</v>
      </c>
      <c r="K125" s="1">
        <f t="shared" ca="1" si="18"/>
        <v>828650939</v>
      </c>
      <c r="L125" s="1" t="str">
        <f t="shared" ca="1" si="19"/>
        <v>DE580404408</v>
      </c>
      <c r="M125" s="1">
        <v>1</v>
      </c>
      <c r="N125" s="1" t="str">
        <f t="shared" ca="1" si="20"/>
        <v>813V1XD</v>
      </c>
      <c r="O125" t="s">
        <v>144</v>
      </c>
      <c r="P125" s="1">
        <f t="shared" ca="1" si="21"/>
        <v>401661253</v>
      </c>
      <c r="Q125" s="7">
        <f t="shared" ca="1" si="22"/>
        <v>44430</v>
      </c>
      <c r="R125" s="1" t="str">
        <f t="shared" ca="1" si="23"/>
        <v>HQU0WK9G31</v>
      </c>
      <c r="S125" s="1" t="str">
        <f t="shared" ca="1" si="24"/>
        <v>NXZ97148J9</v>
      </c>
      <c r="T125" s="5">
        <v>1.6722689075630253</v>
      </c>
      <c r="U125" s="4">
        <f t="shared" si="25"/>
        <v>1.6722689075630253</v>
      </c>
      <c r="V125" s="6">
        <v>0</v>
      </c>
      <c r="W125" s="4">
        <f t="shared" si="26"/>
        <v>1.6722689075630253</v>
      </c>
      <c r="X125" s="4">
        <f t="shared" si="27"/>
        <v>0.31773109243697478</v>
      </c>
      <c r="Y125" s="4">
        <f t="shared" si="28"/>
        <v>1.99</v>
      </c>
      <c r="Z125" s="1">
        <f t="shared" ca="1" si="29"/>
        <v>1760649</v>
      </c>
    </row>
    <row r="126" spans="1:26" x14ac:dyDescent="0.3">
      <c r="A126" s="3" t="s">
        <v>530</v>
      </c>
      <c r="B126" s="1" t="s">
        <v>338</v>
      </c>
      <c r="C126" s="1" t="s">
        <v>659</v>
      </c>
      <c r="D126" s="1">
        <v>8</v>
      </c>
      <c r="E126" s="1">
        <v>72359</v>
      </c>
      <c r="F126" s="1" t="s">
        <v>779</v>
      </c>
      <c r="G126" s="1" t="s">
        <v>213</v>
      </c>
      <c r="H126" s="1" t="str">
        <f t="shared" ca="1" si="15"/>
        <v>99H830173978</v>
      </c>
      <c r="I126" s="1" t="str">
        <f t="shared" ca="1" si="16"/>
        <v>QDBI23644866</v>
      </c>
      <c r="J126" s="7">
        <f t="shared" ca="1" si="17"/>
        <v>44490</v>
      </c>
      <c r="K126" s="1">
        <f t="shared" ca="1" si="18"/>
        <v>785933134</v>
      </c>
      <c r="L126" s="1" t="str">
        <f t="shared" ca="1" si="19"/>
        <v>DE290817119</v>
      </c>
      <c r="M126" s="1">
        <v>1</v>
      </c>
      <c r="N126" s="1" t="str">
        <f t="shared" ca="1" si="20"/>
        <v>55E8OU</v>
      </c>
      <c r="O126" t="s">
        <v>145</v>
      </c>
      <c r="P126" s="1">
        <f t="shared" ca="1" si="21"/>
        <v>213770946</v>
      </c>
      <c r="Q126" s="7">
        <f t="shared" ca="1" si="22"/>
        <v>44499</v>
      </c>
      <c r="R126" s="1" t="str">
        <f t="shared" ca="1" si="23"/>
        <v>JPX9GB9H15</v>
      </c>
      <c r="S126" s="1" t="str">
        <f t="shared" ca="1" si="24"/>
        <v>BAI54525X8</v>
      </c>
      <c r="T126" s="5">
        <v>27.722689075630257</v>
      </c>
      <c r="U126" s="4">
        <f t="shared" si="25"/>
        <v>27.722689075630257</v>
      </c>
      <c r="V126" s="6">
        <v>2</v>
      </c>
      <c r="W126" s="4">
        <f t="shared" si="26"/>
        <v>29.722689075630257</v>
      </c>
      <c r="X126" s="4">
        <f t="shared" si="27"/>
        <v>5.6473109243697488</v>
      </c>
      <c r="Y126" s="4">
        <f t="shared" si="28"/>
        <v>35.370000000000005</v>
      </c>
      <c r="Z126" s="1">
        <f t="shared" ca="1" si="29"/>
        <v>7009376</v>
      </c>
    </row>
    <row r="127" spans="1:26" x14ac:dyDescent="0.3">
      <c r="A127" s="3" t="s">
        <v>531</v>
      </c>
      <c r="B127" s="1" t="s">
        <v>339</v>
      </c>
      <c r="C127" s="1" t="s">
        <v>611</v>
      </c>
      <c r="D127" s="1">
        <v>8</v>
      </c>
      <c r="E127" s="1">
        <v>72369</v>
      </c>
      <c r="F127" s="1" t="s">
        <v>686</v>
      </c>
      <c r="G127" s="1" t="s">
        <v>213</v>
      </c>
      <c r="H127" s="1" t="str">
        <f t="shared" ca="1" si="15"/>
        <v>5C745468133</v>
      </c>
      <c r="I127" s="1" t="str">
        <f t="shared" ca="1" si="16"/>
        <v>OWYL38681891</v>
      </c>
      <c r="J127" s="7">
        <f t="shared" ca="1" si="17"/>
        <v>44246</v>
      </c>
      <c r="K127" s="1">
        <f t="shared" ca="1" si="18"/>
        <v>885334192</v>
      </c>
      <c r="L127" s="1" t="str">
        <f t="shared" ca="1" si="19"/>
        <v>DE618277527</v>
      </c>
      <c r="M127" s="1">
        <v>1</v>
      </c>
      <c r="N127" s="1" t="str">
        <f t="shared" ca="1" si="20"/>
        <v>892S3WT</v>
      </c>
      <c r="O127" t="s">
        <v>146</v>
      </c>
      <c r="P127" s="1">
        <f t="shared" ca="1" si="21"/>
        <v>326424137</v>
      </c>
      <c r="Q127" s="7">
        <f t="shared" ca="1" si="22"/>
        <v>44250</v>
      </c>
      <c r="R127" s="1" t="str">
        <f t="shared" ca="1" si="23"/>
        <v>CZE0TB9A86</v>
      </c>
      <c r="S127" s="1" t="str">
        <f t="shared" ca="1" si="24"/>
        <v>JPI53526S4</v>
      </c>
      <c r="T127" s="5">
        <v>27.722689075630257</v>
      </c>
      <c r="U127" s="4">
        <f t="shared" si="25"/>
        <v>27.722689075630257</v>
      </c>
      <c r="V127" s="6">
        <v>4.99</v>
      </c>
      <c r="W127" s="4">
        <f t="shared" si="26"/>
        <v>32.712689075630259</v>
      </c>
      <c r="X127" s="4">
        <f t="shared" si="27"/>
        <v>6.2154109243697491</v>
      </c>
      <c r="Y127" s="4">
        <f t="shared" si="28"/>
        <v>38.928100000000008</v>
      </c>
      <c r="Z127" s="1">
        <f t="shared" ca="1" si="29"/>
        <v>872319</v>
      </c>
    </row>
    <row r="128" spans="1:26" x14ac:dyDescent="0.3">
      <c r="A128" s="3" t="s">
        <v>515</v>
      </c>
      <c r="B128" s="1" t="s">
        <v>340</v>
      </c>
      <c r="C128" s="1" t="s">
        <v>610</v>
      </c>
      <c r="D128" s="1">
        <v>6</v>
      </c>
      <c r="E128" s="1">
        <v>72584</v>
      </c>
      <c r="F128" s="1" t="s">
        <v>780</v>
      </c>
      <c r="G128" s="1" t="s">
        <v>213</v>
      </c>
      <c r="H128" s="1" t="str">
        <f t="shared" ca="1" si="15"/>
        <v>89K46180331</v>
      </c>
      <c r="I128" s="1" t="str">
        <f t="shared" ca="1" si="16"/>
        <v>QAXX35332258</v>
      </c>
      <c r="J128" s="7">
        <f t="shared" ca="1" si="17"/>
        <v>44422</v>
      </c>
      <c r="K128" s="1">
        <f t="shared" ca="1" si="18"/>
        <v>393148638</v>
      </c>
      <c r="L128" s="1" t="str">
        <f t="shared" ca="1" si="19"/>
        <v>DE360034316</v>
      </c>
      <c r="M128" s="1">
        <v>1</v>
      </c>
      <c r="N128" s="1" t="str">
        <f t="shared" ca="1" si="20"/>
        <v>108I2QW</v>
      </c>
      <c r="O128" t="s">
        <v>147</v>
      </c>
      <c r="P128" s="1">
        <f t="shared" ca="1" si="21"/>
        <v>586543969</v>
      </c>
      <c r="Q128" s="7">
        <f t="shared" ca="1" si="22"/>
        <v>44425</v>
      </c>
      <c r="R128" s="1" t="str">
        <f t="shared" ca="1" si="23"/>
        <v>GWI5OC2V24</v>
      </c>
      <c r="S128" s="1" t="str">
        <f t="shared" ca="1" si="24"/>
        <v>LEF85514Y2</v>
      </c>
      <c r="T128" s="5">
        <v>14.277310924369747</v>
      </c>
      <c r="U128" s="4">
        <f t="shared" si="25"/>
        <v>14.277310924369747</v>
      </c>
      <c r="V128" s="6">
        <v>0</v>
      </c>
      <c r="W128" s="4">
        <f t="shared" si="26"/>
        <v>14.277310924369747</v>
      </c>
      <c r="X128" s="4">
        <f t="shared" si="27"/>
        <v>2.712689075630252</v>
      </c>
      <c r="Y128" s="4">
        <f t="shared" si="28"/>
        <v>16.989999999999998</v>
      </c>
      <c r="Z128" s="1">
        <f t="shared" ca="1" si="29"/>
        <v>3522429</v>
      </c>
    </row>
    <row r="129" spans="1:26" x14ac:dyDescent="0.3">
      <c r="A129" s="3" t="s">
        <v>532</v>
      </c>
      <c r="B129" s="1" t="s">
        <v>341</v>
      </c>
      <c r="C129" s="1" t="s">
        <v>614</v>
      </c>
      <c r="D129" s="1">
        <v>5</v>
      </c>
      <c r="E129" s="1">
        <v>68723</v>
      </c>
      <c r="F129" s="1" t="s">
        <v>753</v>
      </c>
      <c r="G129" s="1" t="s">
        <v>213</v>
      </c>
      <c r="H129" s="1" t="str">
        <f t="shared" ca="1" si="15"/>
        <v>21E832566587</v>
      </c>
      <c r="I129" s="1" t="str">
        <f t="shared" ca="1" si="16"/>
        <v>AJRN61321759</v>
      </c>
      <c r="J129" s="7">
        <f t="shared" ca="1" si="17"/>
        <v>44316</v>
      </c>
      <c r="K129" s="1">
        <f t="shared" ca="1" si="18"/>
        <v>915769607</v>
      </c>
      <c r="L129" s="1" t="str">
        <f t="shared" ca="1" si="19"/>
        <v>DE347034716</v>
      </c>
      <c r="M129" s="1">
        <v>2</v>
      </c>
      <c r="N129" s="1" t="str">
        <f t="shared" ca="1" si="20"/>
        <v>183N3RT</v>
      </c>
      <c r="O129" t="s">
        <v>148</v>
      </c>
      <c r="P129" s="1">
        <f t="shared" ca="1" si="21"/>
        <v>302738771</v>
      </c>
      <c r="Q129" s="7">
        <f t="shared" ca="1" si="22"/>
        <v>44317</v>
      </c>
      <c r="R129" s="1" t="str">
        <f t="shared" ca="1" si="23"/>
        <v>BYN6HD9M26</v>
      </c>
      <c r="S129" s="1" t="str">
        <f t="shared" ca="1" si="24"/>
        <v>XGL96919E0</v>
      </c>
      <c r="T129" s="5">
        <v>2.5126050420168071</v>
      </c>
      <c r="U129" s="4">
        <f t="shared" si="25"/>
        <v>5.0252100840336142</v>
      </c>
      <c r="V129" s="6">
        <v>0</v>
      </c>
      <c r="W129" s="4">
        <f t="shared" si="26"/>
        <v>5.0252100840336142</v>
      </c>
      <c r="X129" s="4">
        <f t="shared" si="27"/>
        <v>0.95478991596638674</v>
      </c>
      <c r="Y129" s="4">
        <f t="shared" si="28"/>
        <v>5.9800000000000013</v>
      </c>
      <c r="Z129" s="1">
        <f t="shared" ca="1" si="29"/>
        <v>2824863</v>
      </c>
    </row>
    <row r="130" spans="1:26" x14ac:dyDescent="0.3">
      <c r="A130" s="3" t="s">
        <v>533</v>
      </c>
      <c r="B130" s="1" t="s">
        <v>342</v>
      </c>
      <c r="C130" s="1" t="s">
        <v>663</v>
      </c>
      <c r="D130" s="1">
        <v>62</v>
      </c>
      <c r="E130" s="1">
        <v>71126</v>
      </c>
      <c r="F130" s="1" t="s">
        <v>781</v>
      </c>
      <c r="G130" s="1" t="s">
        <v>213</v>
      </c>
      <c r="H130" s="1" t="str">
        <f t="shared" ca="1" si="15"/>
        <v>66Z53853556</v>
      </c>
      <c r="I130" s="1" t="str">
        <f t="shared" ca="1" si="16"/>
        <v>BKYY20673427</v>
      </c>
      <c r="J130" s="7">
        <f t="shared" ca="1" si="17"/>
        <v>44239</v>
      </c>
      <c r="K130" s="1">
        <f t="shared" ca="1" si="18"/>
        <v>813847380</v>
      </c>
      <c r="L130" s="1" t="str">
        <f t="shared" ca="1" si="19"/>
        <v>DE691267598</v>
      </c>
      <c r="M130" s="1">
        <v>1</v>
      </c>
      <c r="N130" s="1" t="str">
        <f t="shared" ca="1" si="20"/>
        <v>284M7TZ</v>
      </c>
      <c r="O130" t="s">
        <v>149</v>
      </c>
      <c r="P130" s="1">
        <f t="shared" ca="1" si="21"/>
        <v>737989699</v>
      </c>
      <c r="Q130" s="7">
        <f t="shared" ca="1" si="22"/>
        <v>44243</v>
      </c>
      <c r="R130" s="1" t="str">
        <f t="shared" ca="1" si="23"/>
        <v>QME4YF2C27</v>
      </c>
      <c r="S130" s="1" t="str">
        <f t="shared" ca="1" si="24"/>
        <v>XHW28197D4</v>
      </c>
      <c r="T130" s="5">
        <v>3.3529411764705888</v>
      </c>
      <c r="U130" s="4">
        <f t="shared" si="25"/>
        <v>3.3529411764705888</v>
      </c>
      <c r="V130" s="6">
        <v>3</v>
      </c>
      <c r="W130" s="4">
        <f t="shared" si="26"/>
        <v>6.3529411764705888</v>
      </c>
      <c r="X130" s="4">
        <f t="shared" si="27"/>
        <v>1.207058823529412</v>
      </c>
      <c r="Y130" s="4">
        <f t="shared" si="28"/>
        <v>7.5600000000000005</v>
      </c>
      <c r="Z130" s="1">
        <f t="shared" ca="1" si="29"/>
        <v>252530</v>
      </c>
    </row>
    <row r="131" spans="1:26" x14ac:dyDescent="0.3">
      <c r="A131" s="3" t="s">
        <v>534</v>
      </c>
      <c r="B131" s="1" t="s">
        <v>343</v>
      </c>
      <c r="C131" s="1" t="s">
        <v>664</v>
      </c>
      <c r="D131" s="1">
        <v>6</v>
      </c>
      <c r="E131" s="1">
        <v>68789</v>
      </c>
      <c r="F131" s="1" t="s">
        <v>782</v>
      </c>
      <c r="G131" s="1" t="s">
        <v>213</v>
      </c>
      <c r="H131" s="1" t="str">
        <f t="shared" ref="H131:H194" ca="1" si="30">_xlfn.CONCAT(INT(RAND()*100),CHAR(RANDBETWEEN(65,90)),INT(RAND()*1000000000))</f>
        <v>1I617535286</v>
      </c>
      <c r="I131" s="1" t="str">
        <f t="shared" ref="I131:I194" ca="1" si="31">_xlfn.CONCAT(CHAR(RANDBETWEEN(65,90)),CHAR(RANDBETWEEN(65,90)),CHAR(RANDBETWEEN(65,90)),CHAR(RANDBETWEEN(65,90)),INT(RAND()*100000000))</f>
        <v>FEWR91067739</v>
      </c>
      <c r="J131" s="7">
        <f t="shared" ref="J131:J194" ca="1" si="32">DATE(2020,12,10) + RANDBETWEEN(0,365)</f>
        <v>44189</v>
      </c>
      <c r="K131" s="1">
        <f t="shared" ref="K131:K194" ca="1" si="33">INT(RAND()*1000000000)</f>
        <v>203091923</v>
      </c>
      <c r="L131" s="1" t="str">
        <f t="shared" ref="L131:L194" ca="1" si="34">_xlfn.CONCAT("DE",INT(RAND()*1000000000))</f>
        <v>DE11030139</v>
      </c>
      <c r="M131" s="1">
        <v>1</v>
      </c>
      <c r="N131" s="1" t="str">
        <f t="shared" ref="N131:N194" ca="1" si="35">_xlfn.CONCAT(INT(RAND()*1000),CHAR(RANDBETWEEN(65,90)),INT(RAND()*10),CHAR(RANDBETWEEN(65,90)),CHAR(RANDBETWEEN(65,90)))</f>
        <v>98P4HB</v>
      </c>
      <c r="O131" t="s">
        <v>150</v>
      </c>
      <c r="P131" s="1">
        <f t="shared" ref="P131:P194" ca="1" si="36">INT(RAND()*1000000000)</f>
        <v>426964557</v>
      </c>
      <c r="Q131" s="7">
        <f t="shared" ref="Q131:Q194" ca="1" si="37">J131+INT(RAND()*10)</f>
        <v>44197</v>
      </c>
      <c r="R131" s="1" t="str">
        <f t="shared" ref="R131:R194" ca="1" si="38">_xlfn.CONCAT(CHAR(RANDBETWEEN(65,90)),CHAR(RANDBETWEEN(65,90)),CHAR(RANDBETWEEN(65,90)),INT(RAND()*10),CHAR(RANDBETWEEN(65,90)),CHAR(RANDBETWEEN(65,90)),INT(RAND()*10),CHAR(RANDBETWEEN(65,90)),INT(RAND()*100))</f>
        <v>XEF4WX8Y66</v>
      </c>
      <c r="S131" s="1" t="str">
        <f t="shared" ref="S131:S194" ca="1" si="39">_xlfn.CONCAT(CHAR(RANDBETWEEN(65,90)),CHAR(RANDBETWEEN(65,90)),CHAR(RANDBETWEEN(65,90)),INT(RAND()*100000),CHAR(RANDBETWEEN(65,90)),INT(RAND()*10))</f>
        <v>QWO33613T1</v>
      </c>
      <c r="T131" s="5">
        <v>75.621848739495803</v>
      </c>
      <c r="U131" s="4">
        <f t="shared" ref="U131:U194" si="40">T131*M131</f>
        <v>75.621848739495803</v>
      </c>
      <c r="V131" s="6">
        <v>0</v>
      </c>
      <c r="W131" s="4">
        <f t="shared" ref="W131:W194" si="41">U131+V131</f>
        <v>75.621848739495803</v>
      </c>
      <c r="X131" s="4">
        <f t="shared" ref="X131:X194" si="42">W131*0.19</f>
        <v>14.368151260504202</v>
      </c>
      <c r="Y131" s="4">
        <f t="shared" ref="Y131:Y194" si="43">X131+W131</f>
        <v>89.990000000000009</v>
      </c>
      <c r="Z131" s="1">
        <f t="shared" ref="Z131:Z194" ca="1" si="44">INT(RAND()*10000000)</f>
        <v>6278926</v>
      </c>
    </row>
    <row r="132" spans="1:26" x14ac:dyDescent="0.3">
      <c r="A132" s="3" t="s">
        <v>535</v>
      </c>
      <c r="B132" s="1" t="s">
        <v>344</v>
      </c>
      <c r="C132" s="1" t="s">
        <v>664</v>
      </c>
      <c r="D132" s="1">
        <v>84</v>
      </c>
      <c r="E132" s="1">
        <v>71229</v>
      </c>
      <c r="F132" s="1" t="s">
        <v>695</v>
      </c>
      <c r="G132" s="1" t="s">
        <v>213</v>
      </c>
      <c r="H132" s="1" t="str">
        <f t="shared" ca="1" si="30"/>
        <v>47J136893955</v>
      </c>
      <c r="I132" s="1" t="str">
        <f t="shared" ca="1" si="31"/>
        <v>CAUA41366270</v>
      </c>
      <c r="J132" s="7">
        <f t="shared" ca="1" si="32"/>
        <v>44297</v>
      </c>
      <c r="K132" s="1">
        <f t="shared" ca="1" si="33"/>
        <v>259370414</v>
      </c>
      <c r="L132" s="1" t="str">
        <f t="shared" ca="1" si="34"/>
        <v>DE782497370</v>
      </c>
      <c r="M132" s="1">
        <v>1</v>
      </c>
      <c r="N132" s="1" t="str">
        <f t="shared" ca="1" si="35"/>
        <v>651V6JJ</v>
      </c>
      <c r="O132" t="s">
        <v>151</v>
      </c>
      <c r="P132" s="1">
        <f t="shared" ca="1" si="36"/>
        <v>648783029</v>
      </c>
      <c r="Q132" s="7">
        <f t="shared" ca="1" si="37"/>
        <v>44298</v>
      </c>
      <c r="R132" s="1" t="str">
        <f t="shared" ca="1" si="38"/>
        <v>RGD1RC7R71</v>
      </c>
      <c r="S132" s="1" t="str">
        <f t="shared" ca="1" si="39"/>
        <v>HHK67596R1</v>
      </c>
      <c r="T132" s="5">
        <v>8.3949579831932777</v>
      </c>
      <c r="U132" s="4">
        <f t="shared" si="40"/>
        <v>8.3949579831932777</v>
      </c>
      <c r="V132" s="6">
        <v>1.69</v>
      </c>
      <c r="W132" s="4">
        <f t="shared" si="41"/>
        <v>10.084957983193277</v>
      </c>
      <c r="X132" s="4">
        <f t="shared" si="42"/>
        <v>1.9161420168067227</v>
      </c>
      <c r="Y132" s="4">
        <f t="shared" si="43"/>
        <v>12.001099999999999</v>
      </c>
      <c r="Z132" s="1">
        <f t="shared" ca="1" si="44"/>
        <v>5254683</v>
      </c>
    </row>
    <row r="133" spans="1:26" x14ac:dyDescent="0.3">
      <c r="A133" s="3" t="s">
        <v>536</v>
      </c>
      <c r="B133" s="1" t="s">
        <v>345</v>
      </c>
      <c r="C133" s="1" t="s">
        <v>641</v>
      </c>
      <c r="D133" s="1">
        <v>9</v>
      </c>
      <c r="E133" s="1">
        <v>72585</v>
      </c>
      <c r="F133" s="1" t="s">
        <v>773</v>
      </c>
      <c r="G133" s="1" t="s">
        <v>213</v>
      </c>
      <c r="H133" s="1" t="str">
        <f t="shared" ca="1" si="30"/>
        <v>32Y932714082</v>
      </c>
      <c r="I133" s="1" t="str">
        <f t="shared" ca="1" si="31"/>
        <v>DCYH42983845</v>
      </c>
      <c r="J133" s="7">
        <f t="shared" ca="1" si="32"/>
        <v>44508</v>
      </c>
      <c r="K133" s="1">
        <f t="shared" ca="1" si="33"/>
        <v>275730980</v>
      </c>
      <c r="L133" s="1" t="str">
        <f t="shared" ca="1" si="34"/>
        <v>DE545130281</v>
      </c>
      <c r="M133" s="1">
        <v>2</v>
      </c>
      <c r="N133" s="1" t="str">
        <f t="shared" ca="1" si="35"/>
        <v>42T4VW</v>
      </c>
      <c r="O133" t="s">
        <v>152</v>
      </c>
      <c r="P133" s="1">
        <f t="shared" ca="1" si="36"/>
        <v>869521700</v>
      </c>
      <c r="Q133" s="7">
        <f t="shared" ca="1" si="37"/>
        <v>44515</v>
      </c>
      <c r="R133" s="1" t="str">
        <f t="shared" ca="1" si="38"/>
        <v>MBS1HK9C54</v>
      </c>
      <c r="S133" s="1" t="str">
        <f t="shared" ca="1" si="39"/>
        <v>ABV89650B8</v>
      </c>
      <c r="T133" s="5">
        <v>33.605042016806728</v>
      </c>
      <c r="U133" s="4">
        <f t="shared" si="40"/>
        <v>67.210084033613455</v>
      </c>
      <c r="V133" s="6">
        <v>0</v>
      </c>
      <c r="W133" s="4">
        <f t="shared" si="41"/>
        <v>67.210084033613455</v>
      </c>
      <c r="X133" s="4">
        <f t="shared" si="42"/>
        <v>12.769915966386556</v>
      </c>
      <c r="Y133" s="4">
        <f t="shared" si="43"/>
        <v>79.980000000000018</v>
      </c>
      <c r="Z133" s="1">
        <f t="shared" ca="1" si="44"/>
        <v>4888147</v>
      </c>
    </row>
    <row r="134" spans="1:26" x14ac:dyDescent="0.3">
      <c r="A134" s="3" t="s">
        <v>537</v>
      </c>
      <c r="B134" s="1" t="s">
        <v>346</v>
      </c>
      <c r="C134" s="1" t="s">
        <v>665</v>
      </c>
      <c r="D134" s="1">
        <v>61</v>
      </c>
      <c r="E134" s="1">
        <v>72224</v>
      </c>
      <c r="F134" s="1" t="s">
        <v>745</v>
      </c>
      <c r="G134" s="1" t="s">
        <v>213</v>
      </c>
      <c r="H134" s="1" t="str">
        <f t="shared" ca="1" si="30"/>
        <v>39Z252512176</v>
      </c>
      <c r="I134" s="1" t="str">
        <f t="shared" ca="1" si="31"/>
        <v>BHVO71378534</v>
      </c>
      <c r="J134" s="7">
        <f t="shared" ca="1" si="32"/>
        <v>44448</v>
      </c>
      <c r="K134" s="1">
        <f t="shared" ca="1" si="33"/>
        <v>180939611</v>
      </c>
      <c r="L134" s="1" t="str">
        <f t="shared" ca="1" si="34"/>
        <v>DE767167965</v>
      </c>
      <c r="M134" s="1">
        <v>1</v>
      </c>
      <c r="N134" s="1" t="str">
        <f t="shared" ca="1" si="35"/>
        <v>912X3YG</v>
      </c>
      <c r="O134" t="s">
        <v>153</v>
      </c>
      <c r="P134" s="1">
        <f t="shared" ca="1" si="36"/>
        <v>935260662</v>
      </c>
      <c r="Q134" s="7">
        <f t="shared" ca="1" si="37"/>
        <v>44456</v>
      </c>
      <c r="R134" s="1" t="str">
        <f t="shared" ca="1" si="38"/>
        <v>NMG0EA9X52</v>
      </c>
      <c r="S134" s="1" t="str">
        <f t="shared" ca="1" si="39"/>
        <v>CTS55021O0</v>
      </c>
      <c r="T134" s="5">
        <v>42.008403361344541</v>
      </c>
      <c r="U134" s="4">
        <f t="shared" si="40"/>
        <v>42.008403361344541</v>
      </c>
      <c r="V134" s="6">
        <v>0</v>
      </c>
      <c r="W134" s="4">
        <f t="shared" si="41"/>
        <v>42.008403361344541</v>
      </c>
      <c r="X134" s="4">
        <f t="shared" si="42"/>
        <v>7.9815966386554633</v>
      </c>
      <c r="Y134" s="4">
        <f t="shared" si="43"/>
        <v>49.99</v>
      </c>
      <c r="Z134" s="1">
        <f t="shared" ca="1" si="44"/>
        <v>6334858</v>
      </c>
    </row>
    <row r="135" spans="1:26" x14ac:dyDescent="0.3">
      <c r="A135" s="3" t="s">
        <v>538</v>
      </c>
      <c r="B135" s="1" t="s">
        <v>347</v>
      </c>
      <c r="C135" s="1" t="s">
        <v>611</v>
      </c>
      <c r="D135" s="1">
        <v>95</v>
      </c>
      <c r="E135" s="1">
        <v>72474</v>
      </c>
      <c r="F135" s="1" t="s">
        <v>783</v>
      </c>
      <c r="G135" s="1" t="s">
        <v>213</v>
      </c>
      <c r="H135" s="1" t="str">
        <f t="shared" ca="1" si="30"/>
        <v>83W193309151</v>
      </c>
      <c r="I135" s="1" t="str">
        <f t="shared" ca="1" si="31"/>
        <v>APFD93182636</v>
      </c>
      <c r="J135" s="7">
        <f t="shared" ca="1" si="32"/>
        <v>44385</v>
      </c>
      <c r="K135" s="1">
        <f t="shared" ca="1" si="33"/>
        <v>412449380</v>
      </c>
      <c r="L135" s="1" t="str">
        <f t="shared" ca="1" si="34"/>
        <v>DE566344533</v>
      </c>
      <c r="M135" s="1">
        <v>1</v>
      </c>
      <c r="N135" s="1" t="str">
        <f t="shared" ca="1" si="35"/>
        <v>735W7FH</v>
      </c>
      <c r="O135" t="s">
        <v>154</v>
      </c>
      <c r="P135" s="1">
        <f t="shared" ca="1" si="36"/>
        <v>759046344</v>
      </c>
      <c r="Q135" s="7">
        <f t="shared" ca="1" si="37"/>
        <v>44386</v>
      </c>
      <c r="R135" s="1" t="str">
        <f t="shared" ca="1" si="38"/>
        <v>DWQ3TF1S80</v>
      </c>
      <c r="S135" s="1" t="str">
        <f t="shared" ca="1" si="39"/>
        <v>QET19253C0</v>
      </c>
      <c r="T135" s="5">
        <v>1.6722689075630253</v>
      </c>
      <c r="U135" s="4">
        <f t="shared" si="40"/>
        <v>1.6722689075630253</v>
      </c>
      <c r="V135" s="6">
        <v>7.56</v>
      </c>
      <c r="W135" s="4">
        <f t="shared" si="41"/>
        <v>9.2322689075630251</v>
      </c>
      <c r="X135" s="4">
        <f t="shared" si="42"/>
        <v>1.7541310924369748</v>
      </c>
      <c r="Y135" s="4">
        <f t="shared" si="43"/>
        <v>10.9864</v>
      </c>
      <c r="Z135" s="1">
        <f t="shared" ca="1" si="44"/>
        <v>2269121</v>
      </c>
    </row>
    <row r="136" spans="1:26" x14ac:dyDescent="0.3">
      <c r="A136" s="3" t="s">
        <v>455</v>
      </c>
      <c r="B136" s="1" t="s">
        <v>348</v>
      </c>
      <c r="C136" s="1" t="s">
        <v>666</v>
      </c>
      <c r="D136" s="1">
        <v>2</v>
      </c>
      <c r="E136" s="1">
        <v>71540</v>
      </c>
      <c r="F136" s="1" t="s">
        <v>784</v>
      </c>
      <c r="G136" s="1" t="s">
        <v>213</v>
      </c>
      <c r="H136" s="1" t="str">
        <f t="shared" ca="1" si="30"/>
        <v>26I698694068</v>
      </c>
      <c r="I136" s="1" t="str">
        <f t="shared" ca="1" si="31"/>
        <v>BEVB70055612</v>
      </c>
      <c r="J136" s="7">
        <f t="shared" ca="1" si="32"/>
        <v>44210</v>
      </c>
      <c r="K136" s="1">
        <f t="shared" ca="1" si="33"/>
        <v>468520116</v>
      </c>
      <c r="L136" s="1" t="str">
        <f t="shared" ca="1" si="34"/>
        <v>DE911478537</v>
      </c>
      <c r="M136" s="1">
        <v>1</v>
      </c>
      <c r="N136" s="1" t="str">
        <f t="shared" ca="1" si="35"/>
        <v>910K0BD</v>
      </c>
      <c r="O136" t="s">
        <v>155</v>
      </c>
      <c r="P136" s="1">
        <f t="shared" ca="1" si="36"/>
        <v>73967248</v>
      </c>
      <c r="Q136" s="7">
        <f t="shared" ca="1" si="37"/>
        <v>44215</v>
      </c>
      <c r="R136" s="1" t="str">
        <f t="shared" ca="1" si="38"/>
        <v>LPD4OX8A55</v>
      </c>
      <c r="S136" s="1" t="str">
        <f t="shared" ca="1" si="39"/>
        <v>XJG93712B3</v>
      </c>
      <c r="T136" s="5">
        <v>126.0420168067227</v>
      </c>
      <c r="U136" s="4">
        <f t="shared" si="40"/>
        <v>126.0420168067227</v>
      </c>
      <c r="V136" s="6">
        <v>0</v>
      </c>
      <c r="W136" s="4">
        <f t="shared" si="41"/>
        <v>126.0420168067227</v>
      </c>
      <c r="X136" s="4">
        <f t="shared" si="42"/>
        <v>23.947983193277313</v>
      </c>
      <c r="Y136" s="4">
        <f t="shared" si="43"/>
        <v>149.99</v>
      </c>
      <c r="Z136" s="1">
        <f t="shared" ca="1" si="44"/>
        <v>1257000</v>
      </c>
    </row>
    <row r="137" spans="1:26" x14ac:dyDescent="0.3">
      <c r="A137" s="3" t="s">
        <v>539</v>
      </c>
      <c r="B137" s="1" t="s">
        <v>349</v>
      </c>
      <c r="C137" s="1" t="s">
        <v>667</v>
      </c>
      <c r="D137" s="1">
        <v>12</v>
      </c>
      <c r="E137" s="1">
        <v>71134</v>
      </c>
      <c r="F137" s="1" t="s">
        <v>760</v>
      </c>
      <c r="G137" s="1" t="s">
        <v>213</v>
      </c>
      <c r="H137" s="1" t="str">
        <f t="shared" ca="1" si="30"/>
        <v>55W275035220</v>
      </c>
      <c r="I137" s="1" t="str">
        <f t="shared" ca="1" si="31"/>
        <v>YJFV78515665</v>
      </c>
      <c r="J137" s="7">
        <f t="shared" ca="1" si="32"/>
        <v>44408</v>
      </c>
      <c r="K137" s="1">
        <f t="shared" ca="1" si="33"/>
        <v>926511758</v>
      </c>
      <c r="L137" s="1" t="str">
        <f t="shared" ca="1" si="34"/>
        <v>DE525327354</v>
      </c>
      <c r="M137" s="1">
        <v>1</v>
      </c>
      <c r="N137" s="1" t="str">
        <f t="shared" ca="1" si="35"/>
        <v>527O0VZ</v>
      </c>
      <c r="O137" t="s">
        <v>156</v>
      </c>
      <c r="P137" s="1">
        <f t="shared" ca="1" si="36"/>
        <v>36642690</v>
      </c>
      <c r="Q137" s="7">
        <f t="shared" ca="1" si="37"/>
        <v>44412</v>
      </c>
      <c r="R137" s="1" t="str">
        <f t="shared" ca="1" si="38"/>
        <v>ZXJ1IP2S35</v>
      </c>
      <c r="S137" s="1" t="str">
        <f t="shared" ca="1" si="39"/>
        <v>DAA59153Z2</v>
      </c>
      <c r="T137" s="5">
        <v>42.008403361344541</v>
      </c>
      <c r="U137" s="4">
        <f t="shared" si="40"/>
        <v>42.008403361344541</v>
      </c>
      <c r="V137" s="6">
        <v>2.5499999999999998</v>
      </c>
      <c r="W137" s="4">
        <f t="shared" si="41"/>
        <v>44.558403361344538</v>
      </c>
      <c r="X137" s="4">
        <f t="shared" si="42"/>
        <v>8.466096638655463</v>
      </c>
      <c r="Y137" s="4">
        <f t="shared" si="43"/>
        <v>53.024500000000003</v>
      </c>
      <c r="Z137" s="1">
        <f t="shared" ca="1" si="44"/>
        <v>3856211</v>
      </c>
    </row>
    <row r="138" spans="1:26" x14ac:dyDescent="0.3">
      <c r="A138" s="3" t="s">
        <v>540</v>
      </c>
      <c r="B138" s="1" t="s">
        <v>350</v>
      </c>
      <c r="C138" s="1" t="s">
        <v>668</v>
      </c>
      <c r="D138" s="1">
        <v>6</v>
      </c>
      <c r="E138" s="1">
        <v>71397</v>
      </c>
      <c r="F138" s="1" t="s">
        <v>785</v>
      </c>
      <c r="G138" s="1" t="s">
        <v>213</v>
      </c>
      <c r="H138" s="1" t="str">
        <f t="shared" ca="1" si="30"/>
        <v>52E622422231</v>
      </c>
      <c r="I138" s="1" t="str">
        <f t="shared" ca="1" si="31"/>
        <v>EHRI99813213</v>
      </c>
      <c r="J138" s="7">
        <f t="shared" ca="1" si="32"/>
        <v>44510</v>
      </c>
      <c r="K138" s="1">
        <f t="shared" ca="1" si="33"/>
        <v>623300805</v>
      </c>
      <c r="L138" s="1" t="str">
        <f t="shared" ca="1" si="34"/>
        <v>DE112894549</v>
      </c>
      <c r="M138" s="1">
        <v>1</v>
      </c>
      <c r="N138" s="1" t="str">
        <f t="shared" ca="1" si="35"/>
        <v>661J4TV</v>
      </c>
      <c r="O138" t="s">
        <v>157</v>
      </c>
      <c r="P138" s="1">
        <f t="shared" ca="1" si="36"/>
        <v>880587030</v>
      </c>
      <c r="Q138" s="7">
        <f t="shared" ca="1" si="37"/>
        <v>44517</v>
      </c>
      <c r="R138" s="1" t="str">
        <f t="shared" ca="1" si="38"/>
        <v>KYS4KI6Q88</v>
      </c>
      <c r="S138" s="1" t="str">
        <f t="shared" ca="1" si="39"/>
        <v>JYL28933I5</v>
      </c>
      <c r="T138" s="5">
        <v>126.0420168067227</v>
      </c>
      <c r="U138" s="4">
        <f t="shared" si="40"/>
        <v>126.0420168067227</v>
      </c>
      <c r="V138" s="6">
        <v>0</v>
      </c>
      <c r="W138" s="4">
        <f t="shared" si="41"/>
        <v>126.0420168067227</v>
      </c>
      <c r="X138" s="4">
        <f t="shared" si="42"/>
        <v>23.947983193277313</v>
      </c>
      <c r="Y138" s="4">
        <f t="shared" si="43"/>
        <v>149.99</v>
      </c>
      <c r="Z138" s="1">
        <f t="shared" ca="1" si="44"/>
        <v>118762</v>
      </c>
    </row>
    <row r="139" spans="1:26" x14ac:dyDescent="0.3">
      <c r="A139" s="3" t="s">
        <v>541</v>
      </c>
      <c r="B139" s="1" t="s">
        <v>351</v>
      </c>
      <c r="C139" s="1" t="s">
        <v>623</v>
      </c>
      <c r="D139" s="1">
        <v>23</v>
      </c>
      <c r="E139" s="1">
        <v>68542</v>
      </c>
      <c r="F139" s="1" t="s">
        <v>786</v>
      </c>
      <c r="G139" s="1" t="s">
        <v>213</v>
      </c>
      <c r="H139" s="1" t="str">
        <f t="shared" ca="1" si="30"/>
        <v>26S265699396</v>
      </c>
      <c r="I139" s="1" t="str">
        <f t="shared" ca="1" si="31"/>
        <v>MJIK24019436</v>
      </c>
      <c r="J139" s="7">
        <f t="shared" ca="1" si="32"/>
        <v>44525</v>
      </c>
      <c r="K139" s="1">
        <f t="shared" ca="1" si="33"/>
        <v>185178391</v>
      </c>
      <c r="L139" s="1" t="str">
        <f t="shared" ca="1" si="34"/>
        <v>DE516752879</v>
      </c>
      <c r="M139" s="1">
        <v>1</v>
      </c>
      <c r="N139" s="1" t="str">
        <f t="shared" ca="1" si="35"/>
        <v>754W6GW</v>
      </c>
      <c r="O139" t="s">
        <v>158</v>
      </c>
      <c r="P139" s="1">
        <f t="shared" ca="1" si="36"/>
        <v>491608707</v>
      </c>
      <c r="Q139" s="7">
        <f t="shared" ca="1" si="37"/>
        <v>44527</v>
      </c>
      <c r="R139" s="1" t="str">
        <f t="shared" ca="1" si="38"/>
        <v>ENE2MK0P95</v>
      </c>
      <c r="S139" s="1" t="str">
        <f t="shared" ca="1" si="39"/>
        <v>UUW4848F3</v>
      </c>
      <c r="T139" s="5">
        <v>1.6722689075630253</v>
      </c>
      <c r="U139" s="4">
        <f t="shared" si="40"/>
        <v>1.6722689075630253</v>
      </c>
      <c r="V139" s="6">
        <v>0</v>
      </c>
      <c r="W139" s="4">
        <f t="shared" si="41"/>
        <v>1.6722689075630253</v>
      </c>
      <c r="X139" s="4">
        <f t="shared" si="42"/>
        <v>0.31773109243697478</v>
      </c>
      <c r="Y139" s="4">
        <f t="shared" si="43"/>
        <v>1.99</v>
      </c>
      <c r="Z139" s="1">
        <f t="shared" ca="1" si="44"/>
        <v>5007739</v>
      </c>
    </row>
    <row r="140" spans="1:26" x14ac:dyDescent="0.3">
      <c r="A140" s="3" t="s">
        <v>542</v>
      </c>
      <c r="B140" s="1" t="s">
        <v>352</v>
      </c>
      <c r="C140" s="1" t="s">
        <v>669</v>
      </c>
      <c r="D140" s="1">
        <v>3</v>
      </c>
      <c r="E140" s="1">
        <v>72355</v>
      </c>
      <c r="F140" s="1" t="s">
        <v>787</v>
      </c>
      <c r="G140" s="1" t="s">
        <v>213</v>
      </c>
      <c r="H140" s="1" t="str">
        <f t="shared" ca="1" si="30"/>
        <v>23Q661041073</v>
      </c>
      <c r="I140" s="1" t="str">
        <f t="shared" ca="1" si="31"/>
        <v>FUAO91338669</v>
      </c>
      <c r="J140" s="7">
        <f t="shared" ca="1" si="32"/>
        <v>44245</v>
      </c>
      <c r="K140" s="1">
        <f t="shared" ca="1" si="33"/>
        <v>820642696</v>
      </c>
      <c r="L140" s="1" t="str">
        <f t="shared" ca="1" si="34"/>
        <v>DE547543994</v>
      </c>
      <c r="M140" s="1">
        <v>1</v>
      </c>
      <c r="N140" s="1" t="str">
        <f t="shared" ca="1" si="35"/>
        <v>870V0IN</v>
      </c>
      <c r="O140" t="s">
        <v>159</v>
      </c>
      <c r="P140" s="1">
        <f t="shared" ca="1" si="36"/>
        <v>965551748</v>
      </c>
      <c r="Q140" s="7">
        <f t="shared" ca="1" si="37"/>
        <v>44246</v>
      </c>
      <c r="R140" s="1" t="str">
        <f t="shared" ca="1" si="38"/>
        <v>BJT5OC6P23</v>
      </c>
      <c r="S140" s="1" t="str">
        <f t="shared" ca="1" si="39"/>
        <v>DRN33644Z9</v>
      </c>
      <c r="T140" s="5">
        <v>5.3697478991596634</v>
      </c>
      <c r="U140" s="4">
        <f t="shared" si="40"/>
        <v>5.3697478991596634</v>
      </c>
      <c r="V140" s="6">
        <v>2.99</v>
      </c>
      <c r="W140" s="4">
        <f t="shared" si="41"/>
        <v>8.3597478991596645</v>
      </c>
      <c r="X140" s="4">
        <f t="shared" si="42"/>
        <v>1.5883521008403363</v>
      </c>
      <c r="Y140" s="4">
        <f t="shared" si="43"/>
        <v>9.9481000000000002</v>
      </c>
      <c r="Z140" s="1">
        <f t="shared" ca="1" si="44"/>
        <v>5150482</v>
      </c>
    </row>
    <row r="141" spans="1:26" x14ac:dyDescent="0.3">
      <c r="A141" s="3" t="s">
        <v>543</v>
      </c>
      <c r="B141" s="1" t="s">
        <v>353</v>
      </c>
      <c r="C141" s="1" t="s">
        <v>609</v>
      </c>
      <c r="D141" s="1">
        <v>1</v>
      </c>
      <c r="E141" s="1">
        <v>71229</v>
      </c>
      <c r="F141" s="1" t="s">
        <v>695</v>
      </c>
      <c r="G141" s="1" t="s">
        <v>213</v>
      </c>
      <c r="H141" s="1" t="str">
        <f t="shared" ca="1" si="30"/>
        <v>42C829585182</v>
      </c>
      <c r="I141" s="1" t="str">
        <f t="shared" ca="1" si="31"/>
        <v>MJCT39449767</v>
      </c>
      <c r="J141" s="7">
        <f t="shared" ca="1" si="32"/>
        <v>44428</v>
      </c>
      <c r="K141" s="1">
        <f t="shared" ca="1" si="33"/>
        <v>128931412</v>
      </c>
      <c r="L141" s="1" t="str">
        <f t="shared" ca="1" si="34"/>
        <v>DE277422307</v>
      </c>
      <c r="M141" s="1">
        <v>1</v>
      </c>
      <c r="N141" s="1" t="str">
        <f t="shared" ca="1" si="35"/>
        <v>71H5QN</v>
      </c>
      <c r="O141" t="s">
        <v>160</v>
      </c>
      <c r="P141" s="1">
        <f t="shared" ca="1" si="36"/>
        <v>589581407</v>
      </c>
      <c r="Q141" s="7">
        <f t="shared" ca="1" si="37"/>
        <v>44431</v>
      </c>
      <c r="R141" s="1" t="str">
        <f t="shared" ca="1" si="38"/>
        <v>REX6NA5G84</v>
      </c>
      <c r="S141" s="1" t="str">
        <f t="shared" ca="1" si="39"/>
        <v>KGI87852H3</v>
      </c>
      <c r="T141" s="5">
        <v>51.252100840336141</v>
      </c>
      <c r="U141" s="4">
        <f t="shared" si="40"/>
        <v>51.252100840336141</v>
      </c>
      <c r="V141" s="6">
        <v>3</v>
      </c>
      <c r="W141" s="4">
        <f t="shared" si="41"/>
        <v>54.252100840336141</v>
      </c>
      <c r="X141" s="4">
        <f t="shared" si="42"/>
        <v>10.307899159663867</v>
      </c>
      <c r="Y141" s="4">
        <f t="shared" si="43"/>
        <v>64.56</v>
      </c>
      <c r="Z141" s="1">
        <f t="shared" ca="1" si="44"/>
        <v>4438290</v>
      </c>
    </row>
    <row r="142" spans="1:26" x14ac:dyDescent="0.3">
      <c r="A142" s="3" t="s">
        <v>544</v>
      </c>
      <c r="B142" s="1" t="s">
        <v>354</v>
      </c>
      <c r="C142" s="1" t="s">
        <v>615</v>
      </c>
      <c r="D142" s="1">
        <v>48</v>
      </c>
      <c r="E142" s="1">
        <v>72513</v>
      </c>
      <c r="F142" s="1" t="s">
        <v>774</v>
      </c>
      <c r="G142" s="1" t="s">
        <v>213</v>
      </c>
      <c r="H142" s="1" t="str">
        <f t="shared" ca="1" si="30"/>
        <v>19P528336652</v>
      </c>
      <c r="I142" s="1" t="str">
        <f t="shared" ca="1" si="31"/>
        <v>JSHW26799720</v>
      </c>
      <c r="J142" s="7">
        <f t="shared" ca="1" si="32"/>
        <v>44486</v>
      </c>
      <c r="K142" s="1">
        <f t="shared" ca="1" si="33"/>
        <v>839735391</v>
      </c>
      <c r="L142" s="1" t="str">
        <f t="shared" ca="1" si="34"/>
        <v>DE587312473</v>
      </c>
      <c r="M142" s="1">
        <v>1</v>
      </c>
      <c r="N142" s="1" t="str">
        <f t="shared" ca="1" si="35"/>
        <v>490R3KO</v>
      </c>
      <c r="O142" t="s">
        <v>161</v>
      </c>
      <c r="P142" s="1">
        <f t="shared" ca="1" si="36"/>
        <v>95891976</v>
      </c>
      <c r="Q142" s="7">
        <f t="shared" ca="1" si="37"/>
        <v>44492</v>
      </c>
      <c r="R142" s="1" t="str">
        <f t="shared" ca="1" si="38"/>
        <v>UPK9NV0V86</v>
      </c>
      <c r="S142" s="1" t="str">
        <f t="shared" ca="1" si="39"/>
        <v>JAH61284K1</v>
      </c>
      <c r="T142" s="5">
        <v>302.51260504201684</v>
      </c>
      <c r="U142" s="4">
        <f t="shared" si="40"/>
        <v>302.51260504201684</v>
      </c>
      <c r="V142" s="6">
        <v>0</v>
      </c>
      <c r="W142" s="4">
        <f t="shared" si="41"/>
        <v>302.51260504201684</v>
      </c>
      <c r="X142" s="4">
        <f t="shared" si="42"/>
        <v>57.477394957983201</v>
      </c>
      <c r="Y142" s="4">
        <f t="shared" si="43"/>
        <v>359.99000000000007</v>
      </c>
      <c r="Z142" s="1">
        <f t="shared" ca="1" si="44"/>
        <v>6444992</v>
      </c>
    </row>
    <row r="143" spans="1:26" x14ac:dyDescent="0.3">
      <c r="A143" s="3" t="s">
        <v>545</v>
      </c>
      <c r="B143" s="1" t="s">
        <v>355</v>
      </c>
      <c r="C143" s="1" t="s">
        <v>594</v>
      </c>
      <c r="D143" s="1">
        <v>2</v>
      </c>
      <c r="E143" s="1">
        <v>72135</v>
      </c>
      <c r="F143" s="1" t="s">
        <v>788</v>
      </c>
      <c r="G143" s="1" t="s">
        <v>213</v>
      </c>
      <c r="H143" s="1" t="str">
        <f t="shared" ca="1" si="30"/>
        <v>67Z641916798</v>
      </c>
      <c r="I143" s="1" t="str">
        <f t="shared" ca="1" si="31"/>
        <v>CRVM55403907</v>
      </c>
      <c r="J143" s="7">
        <f t="shared" ca="1" si="32"/>
        <v>44319</v>
      </c>
      <c r="K143" s="1">
        <f t="shared" ca="1" si="33"/>
        <v>242091075</v>
      </c>
      <c r="L143" s="1" t="str">
        <f t="shared" ca="1" si="34"/>
        <v>DE148818248</v>
      </c>
      <c r="M143" s="1">
        <v>1</v>
      </c>
      <c r="N143" s="1" t="str">
        <f t="shared" ca="1" si="35"/>
        <v>826J3MP</v>
      </c>
      <c r="O143" t="s">
        <v>162</v>
      </c>
      <c r="P143" s="1">
        <f t="shared" ca="1" si="36"/>
        <v>826395268</v>
      </c>
      <c r="Q143" s="7">
        <f t="shared" ca="1" si="37"/>
        <v>44324</v>
      </c>
      <c r="R143" s="1" t="str">
        <f t="shared" ca="1" si="38"/>
        <v>AMZ8ET4C58</v>
      </c>
      <c r="S143" s="1" t="str">
        <f t="shared" ca="1" si="39"/>
        <v>VOT93342F1</v>
      </c>
      <c r="T143" s="5">
        <v>5.033613445378152</v>
      </c>
      <c r="U143" s="4">
        <f t="shared" si="40"/>
        <v>5.033613445378152</v>
      </c>
      <c r="V143" s="6">
        <v>1.22</v>
      </c>
      <c r="W143" s="4">
        <f t="shared" si="41"/>
        <v>6.2536134453781518</v>
      </c>
      <c r="X143" s="4">
        <f t="shared" si="42"/>
        <v>1.1881865546218489</v>
      </c>
      <c r="Y143" s="4">
        <f t="shared" si="43"/>
        <v>7.4418000000000006</v>
      </c>
      <c r="Z143" s="1">
        <f t="shared" ca="1" si="44"/>
        <v>6152366</v>
      </c>
    </row>
    <row r="144" spans="1:26" x14ac:dyDescent="0.3">
      <c r="A144" s="3" t="s">
        <v>546</v>
      </c>
      <c r="B144" s="1" t="s">
        <v>356</v>
      </c>
      <c r="C144" s="1" t="s">
        <v>629</v>
      </c>
      <c r="D144" s="1">
        <v>9</v>
      </c>
      <c r="E144" s="1">
        <v>71384</v>
      </c>
      <c r="F144" s="1" t="s">
        <v>697</v>
      </c>
      <c r="G144" s="1" t="s">
        <v>213</v>
      </c>
      <c r="H144" s="1" t="str">
        <f t="shared" ca="1" si="30"/>
        <v>5Y734661675</v>
      </c>
      <c r="I144" s="1" t="str">
        <f t="shared" ca="1" si="31"/>
        <v>LPSB49069434</v>
      </c>
      <c r="J144" s="7">
        <f t="shared" ca="1" si="32"/>
        <v>44490</v>
      </c>
      <c r="K144" s="1">
        <f t="shared" ca="1" si="33"/>
        <v>387866498</v>
      </c>
      <c r="L144" s="1" t="str">
        <f t="shared" ca="1" si="34"/>
        <v>DE868681329</v>
      </c>
      <c r="M144" s="1">
        <v>1</v>
      </c>
      <c r="N144" s="1" t="str">
        <f t="shared" ca="1" si="35"/>
        <v>417V8AZ</v>
      </c>
      <c r="O144" t="s">
        <v>163</v>
      </c>
      <c r="P144" s="1">
        <f t="shared" ca="1" si="36"/>
        <v>787914638</v>
      </c>
      <c r="Q144" s="7">
        <f t="shared" ca="1" si="37"/>
        <v>44493</v>
      </c>
      <c r="R144" s="1" t="str">
        <f t="shared" ca="1" si="38"/>
        <v>ZRT6KB4H64</v>
      </c>
      <c r="S144" s="1" t="str">
        <f t="shared" ca="1" si="39"/>
        <v>FKB54392X8</v>
      </c>
      <c r="T144" s="5">
        <v>84.025210084033617</v>
      </c>
      <c r="U144" s="4">
        <f t="shared" si="40"/>
        <v>84.025210084033617</v>
      </c>
      <c r="V144" s="6">
        <v>0</v>
      </c>
      <c r="W144" s="4">
        <f t="shared" si="41"/>
        <v>84.025210084033617</v>
      </c>
      <c r="X144" s="4">
        <f t="shared" si="42"/>
        <v>15.964789915966387</v>
      </c>
      <c r="Y144" s="4">
        <f t="shared" si="43"/>
        <v>99.990000000000009</v>
      </c>
      <c r="Z144" s="1">
        <f t="shared" ca="1" si="44"/>
        <v>2685080</v>
      </c>
    </row>
    <row r="145" spans="1:26" x14ac:dyDescent="0.3">
      <c r="A145" s="3" t="s">
        <v>547</v>
      </c>
      <c r="B145" s="1" t="s">
        <v>357</v>
      </c>
      <c r="C145" s="1" t="s">
        <v>670</v>
      </c>
      <c r="D145" s="1">
        <v>25</v>
      </c>
      <c r="E145" s="1">
        <v>72810</v>
      </c>
      <c r="F145" s="1" t="s">
        <v>689</v>
      </c>
      <c r="G145" s="1" t="s">
        <v>213</v>
      </c>
      <c r="H145" s="1" t="str">
        <f t="shared" ca="1" si="30"/>
        <v>8S451516627</v>
      </c>
      <c r="I145" s="1" t="str">
        <f t="shared" ca="1" si="31"/>
        <v>UDLP88470142</v>
      </c>
      <c r="J145" s="7">
        <f t="shared" ca="1" si="32"/>
        <v>44538</v>
      </c>
      <c r="K145" s="1">
        <f t="shared" ca="1" si="33"/>
        <v>703233849</v>
      </c>
      <c r="L145" s="1" t="str">
        <f t="shared" ca="1" si="34"/>
        <v>DE839253319</v>
      </c>
      <c r="M145" s="1">
        <v>1</v>
      </c>
      <c r="N145" s="1" t="str">
        <f t="shared" ca="1" si="35"/>
        <v>799I5PO</v>
      </c>
      <c r="O145" t="s">
        <v>164</v>
      </c>
      <c r="P145" s="1">
        <f t="shared" ca="1" si="36"/>
        <v>824017782</v>
      </c>
      <c r="Q145" s="7">
        <f t="shared" ca="1" si="37"/>
        <v>44543</v>
      </c>
      <c r="R145" s="1" t="str">
        <f t="shared" ca="1" si="38"/>
        <v>SNN3GM5A68</v>
      </c>
      <c r="S145" s="1" t="str">
        <f t="shared" ca="1" si="39"/>
        <v>KNR38799V7</v>
      </c>
      <c r="T145" s="5">
        <v>8.3949579831932777</v>
      </c>
      <c r="U145" s="4">
        <f t="shared" si="40"/>
        <v>8.3949579831932777</v>
      </c>
      <c r="V145" s="6">
        <v>1.99</v>
      </c>
      <c r="W145" s="4">
        <f t="shared" si="41"/>
        <v>10.384957983193278</v>
      </c>
      <c r="X145" s="4">
        <f t="shared" si="42"/>
        <v>1.9731420168067229</v>
      </c>
      <c r="Y145" s="4">
        <f t="shared" si="43"/>
        <v>12.3581</v>
      </c>
      <c r="Z145" s="1">
        <f t="shared" ca="1" si="44"/>
        <v>539285</v>
      </c>
    </row>
    <row r="146" spans="1:26" x14ac:dyDescent="0.3">
      <c r="A146" s="3" t="s">
        <v>548</v>
      </c>
      <c r="B146" s="1" t="s">
        <v>358</v>
      </c>
      <c r="C146" s="1" t="s">
        <v>601</v>
      </c>
      <c r="D146" s="1">
        <v>51</v>
      </c>
      <c r="E146" s="1">
        <v>72218</v>
      </c>
      <c r="F146" s="1" t="s">
        <v>718</v>
      </c>
      <c r="G146" s="1" t="s">
        <v>213</v>
      </c>
      <c r="H146" s="1" t="str">
        <f t="shared" ca="1" si="30"/>
        <v>29X704662095</v>
      </c>
      <c r="I146" s="1" t="str">
        <f t="shared" ca="1" si="31"/>
        <v>VKML84925581</v>
      </c>
      <c r="J146" s="7">
        <f t="shared" ca="1" si="32"/>
        <v>44349</v>
      </c>
      <c r="K146" s="1">
        <f t="shared" ca="1" si="33"/>
        <v>636331958</v>
      </c>
      <c r="L146" s="1" t="str">
        <f t="shared" ca="1" si="34"/>
        <v>DE799016855</v>
      </c>
      <c r="M146" s="1">
        <v>3</v>
      </c>
      <c r="N146" s="1" t="str">
        <f t="shared" ca="1" si="35"/>
        <v>854X4DZ</v>
      </c>
      <c r="O146" t="s">
        <v>165</v>
      </c>
      <c r="P146" s="1">
        <f t="shared" ca="1" si="36"/>
        <v>761929465</v>
      </c>
      <c r="Q146" s="7">
        <f t="shared" ca="1" si="37"/>
        <v>44358</v>
      </c>
      <c r="R146" s="1" t="str">
        <f t="shared" ca="1" si="38"/>
        <v>SCT0ZI6S2</v>
      </c>
      <c r="S146" s="1" t="str">
        <f t="shared" ca="1" si="39"/>
        <v>AFA844R2</v>
      </c>
      <c r="T146" s="5">
        <v>16.798319327731093</v>
      </c>
      <c r="U146" s="4">
        <f t="shared" si="40"/>
        <v>50.394957983193279</v>
      </c>
      <c r="V146" s="6">
        <v>1.7</v>
      </c>
      <c r="W146" s="4">
        <f t="shared" si="41"/>
        <v>52.094957983193282</v>
      </c>
      <c r="X146" s="4">
        <f t="shared" si="42"/>
        <v>9.8980420168067234</v>
      </c>
      <c r="Y146" s="4">
        <f t="shared" si="43"/>
        <v>61.993000000000009</v>
      </c>
      <c r="Z146" s="1">
        <f t="shared" ca="1" si="44"/>
        <v>8992169</v>
      </c>
    </row>
    <row r="147" spans="1:26" x14ac:dyDescent="0.3">
      <c r="A147" s="3" t="s">
        <v>549</v>
      </c>
      <c r="B147" s="1" t="s">
        <v>359</v>
      </c>
      <c r="C147" s="1" t="s">
        <v>607</v>
      </c>
      <c r="D147" s="1">
        <v>5</v>
      </c>
      <c r="E147" s="1">
        <v>72415</v>
      </c>
      <c r="F147" s="1" t="s">
        <v>732</v>
      </c>
      <c r="G147" s="1" t="s">
        <v>213</v>
      </c>
      <c r="H147" s="1" t="str">
        <f t="shared" ca="1" si="30"/>
        <v>25I380105417</v>
      </c>
      <c r="I147" s="1" t="str">
        <f t="shared" ca="1" si="31"/>
        <v>WHIV17192623</v>
      </c>
      <c r="J147" s="7">
        <f t="shared" ca="1" si="32"/>
        <v>44199</v>
      </c>
      <c r="K147" s="1">
        <f t="shared" ca="1" si="33"/>
        <v>391095625</v>
      </c>
      <c r="L147" s="1" t="str">
        <f t="shared" ca="1" si="34"/>
        <v>DE317046776</v>
      </c>
      <c r="M147" s="1">
        <v>1</v>
      </c>
      <c r="N147" s="1" t="str">
        <f t="shared" ca="1" si="35"/>
        <v>216N1WF</v>
      </c>
      <c r="O147" t="s">
        <v>166</v>
      </c>
      <c r="P147" s="1">
        <f t="shared" ca="1" si="36"/>
        <v>579272864</v>
      </c>
      <c r="Q147" s="7">
        <f t="shared" ca="1" si="37"/>
        <v>44206</v>
      </c>
      <c r="R147" s="1" t="str">
        <f t="shared" ca="1" si="38"/>
        <v>YGU9MQ1G31</v>
      </c>
      <c r="S147" s="1" t="str">
        <f t="shared" ca="1" si="39"/>
        <v>PMO43304S6</v>
      </c>
      <c r="T147" s="5">
        <v>142.84873949579833</v>
      </c>
      <c r="U147" s="4">
        <f t="shared" si="40"/>
        <v>142.84873949579833</v>
      </c>
      <c r="V147" s="6">
        <v>0</v>
      </c>
      <c r="W147" s="4">
        <f t="shared" si="41"/>
        <v>142.84873949579833</v>
      </c>
      <c r="X147" s="4">
        <f t="shared" si="42"/>
        <v>27.141260504201682</v>
      </c>
      <c r="Y147" s="4">
        <f t="shared" si="43"/>
        <v>169.99</v>
      </c>
      <c r="Z147" s="1">
        <f t="shared" ca="1" si="44"/>
        <v>3942872</v>
      </c>
    </row>
    <row r="148" spans="1:26" x14ac:dyDescent="0.3">
      <c r="A148" s="3" t="s">
        <v>536</v>
      </c>
      <c r="B148" s="1" t="s">
        <v>360</v>
      </c>
      <c r="C148" s="1" t="s">
        <v>670</v>
      </c>
      <c r="D148" s="1">
        <v>9</v>
      </c>
      <c r="E148" s="1">
        <v>72358</v>
      </c>
      <c r="F148" s="1" t="s">
        <v>693</v>
      </c>
      <c r="G148" s="1" t="s">
        <v>213</v>
      </c>
      <c r="H148" s="1" t="str">
        <f t="shared" ca="1" si="30"/>
        <v>61D647965021</v>
      </c>
      <c r="I148" s="1" t="str">
        <f t="shared" ca="1" si="31"/>
        <v>IGSG1926144</v>
      </c>
      <c r="J148" s="7">
        <f t="shared" ca="1" si="32"/>
        <v>44403</v>
      </c>
      <c r="K148" s="1">
        <f t="shared" ca="1" si="33"/>
        <v>874973476</v>
      </c>
      <c r="L148" s="1" t="str">
        <f t="shared" ca="1" si="34"/>
        <v>DE203839645</v>
      </c>
      <c r="M148" s="1">
        <v>1</v>
      </c>
      <c r="N148" s="1" t="str">
        <f t="shared" ca="1" si="35"/>
        <v>602V9ET</v>
      </c>
      <c r="O148" t="s">
        <v>167</v>
      </c>
      <c r="P148" s="1">
        <f t="shared" ca="1" si="36"/>
        <v>4436299</v>
      </c>
      <c r="Q148" s="7">
        <f t="shared" ca="1" si="37"/>
        <v>44411</v>
      </c>
      <c r="R148" s="1" t="str">
        <f t="shared" ca="1" si="38"/>
        <v>DHJ3KO8I20</v>
      </c>
      <c r="S148" s="1" t="str">
        <f t="shared" ca="1" si="39"/>
        <v>ZEU80280U9</v>
      </c>
      <c r="T148" s="5">
        <v>1.6722689075630253</v>
      </c>
      <c r="U148" s="4">
        <f t="shared" si="40"/>
        <v>1.6722689075630253</v>
      </c>
      <c r="V148" s="6">
        <v>1</v>
      </c>
      <c r="W148" s="4">
        <f t="shared" si="41"/>
        <v>2.6722689075630255</v>
      </c>
      <c r="X148" s="4">
        <f t="shared" si="42"/>
        <v>0.5077310924369749</v>
      </c>
      <c r="Y148" s="4">
        <f t="shared" si="43"/>
        <v>3.1800000000000006</v>
      </c>
      <c r="Z148" s="1">
        <f t="shared" ca="1" si="44"/>
        <v>8339973</v>
      </c>
    </row>
    <row r="149" spans="1:26" x14ac:dyDescent="0.3">
      <c r="A149" s="3" t="s">
        <v>550</v>
      </c>
      <c r="B149" s="1" t="s">
        <v>361</v>
      </c>
      <c r="C149" s="1" t="s">
        <v>671</v>
      </c>
      <c r="D149" s="1">
        <v>1</v>
      </c>
      <c r="E149" s="1">
        <v>71154</v>
      </c>
      <c r="F149" s="1" t="s">
        <v>775</v>
      </c>
      <c r="G149" s="1" t="s">
        <v>213</v>
      </c>
      <c r="H149" s="1" t="str">
        <f t="shared" ca="1" si="30"/>
        <v>82F974320189</v>
      </c>
      <c r="I149" s="1" t="str">
        <f t="shared" ca="1" si="31"/>
        <v>DWYX52138835</v>
      </c>
      <c r="J149" s="7">
        <f t="shared" ca="1" si="32"/>
        <v>44366</v>
      </c>
      <c r="K149" s="1">
        <f t="shared" ca="1" si="33"/>
        <v>547078894</v>
      </c>
      <c r="L149" s="1" t="str">
        <f t="shared" ca="1" si="34"/>
        <v>DE669148535</v>
      </c>
      <c r="M149" s="1">
        <v>2</v>
      </c>
      <c r="N149" s="1" t="str">
        <f t="shared" ca="1" si="35"/>
        <v>890X6JP</v>
      </c>
      <c r="O149" t="s">
        <v>168</v>
      </c>
      <c r="P149" s="1">
        <f t="shared" ca="1" si="36"/>
        <v>212042095</v>
      </c>
      <c r="Q149" s="7">
        <f t="shared" ca="1" si="37"/>
        <v>44375</v>
      </c>
      <c r="R149" s="1" t="str">
        <f t="shared" ca="1" si="38"/>
        <v>QJI8DB7X73</v>
      </c>
      <c r="S149" s="1" t="str">
        <f t="shared" ca="1" si="39"/>
        <v>NQX14582L5</v>
      </c>
      <c r="T149" s="5">
        <v>168.05882352941177</v>
      </c>
      <c r="U149" s="4">
        <f t="shared" si="40"/>
        <v>336.11764705882354</v>
      </c>
      <c r="V149" s="6">
        <v>0</v>
      </c>
      <c r="W149" s="4">
        <f t="shared" si="41"/>
        <v>336.11764705882354</v>
      </c>
      <c r="X149" s="4">
        <f t="shared" si="42"/>
        <v>63.862352941176475</v>
      </c>
      <c r="Y149" s="4">
        <f t="shared" si="43"/>
        <v>399.98</v>
      </c>
      <c r="Z149" s="1">
        <f t="shared" ca="1" si="44"/>
        <v>4000318</v>
      </c>
    </row>
    <row r="150" spans="1:26" x14ac:dyDescent="0.3">
      <c r="A150" s="3" t="s">
        <v>551</v>
      </c>
      <c r="B150" s="1" t="s">
        <v>362</v>
      </c>
      <c r="C150" s="1" t="s">
        <v>672</v>
      </c>
      <c r="D150" s="1">
        <v>62</v>
      </c>
      <c r="E150" s="1">
        <v>72631</v>
      </c>
      <c r="F150" s="1" t="s">
        <v>743</v>
      </c>
      <c r="G150" s="1" t="s">
        <v>213</v>
      </c>
      <c r="H150" s="1" t="str">
        <f t="shared" ca="1" si="30"/>
        <v>4V814515586</v>
      </c>
      <c r="I150" s="1" t="str">
        <f t="shared" ca="1" si="31"/>
        <v>ZFOP60184795</v>
      </c>
      <c r="J150" s="7">
        <f t="shared" ca="1" si="32"/>
        <v>44234</v>
      </c>
      <c r="K150" s="1">
        <f t="shared" ca="1" si="33"/>
        <v>17211674</v>
      </c>
      <c r="L150" s="1" t="str">
        <f t="shared" ca="1" si="34"/>
        <v>DE283263411</v>
      </c>
      <c r="M150" s="1">
        <v>1</v>
      </c>
      <c r="N150" s="1" t="str">
        <f t="shared" ca="1" si="35"/>
        <v>71Q6ZS</v>
      </c>
      <c r="O150" t="s">
        <v>169</v>
      </c>
      <c r="P150" s="1">
        <f t="shared" ca="1" si="36"/>
        <v>345761189</v>
      </c>
      <c r="Q150" s="7">
        <f t="shared" ca="1" si="37"/>
        <v>44236</v>
      </c>
      <c r="R150" s="1" t="str">
        <f t="shared" ca="1" si="38"/>
        <v>RQU5TL3J34</v>
      </c>
      <c r="S150" s="1" t="str">
        <f t="shared" ca="1" si="39"/>
        <v>KSL95661V5</v>
      </c>
      <c r="T150" s="5">
        <v>27.722689075630257</v>
      </c>
      <c r="U150" s="4">
        <f t="shared" si="40"/>
        <v>27.722689075630257</v>
      </c>
      <c r="V150" s="6">
        <v>1.22</v>
      </c>
      <c r="W150" s="4">
        <f t="shared" si="41"/>
        <v>28.942689075630256</v>
      </c>
      <c r="X150" s="4">
        <f t="shared" si="42"/>
        <v>5.4991109243697487</v>
      </c>
      <c r="Y150" s="4">
        <f t="shared" si="43"/>
        <v>34.441800000000001</v>
      </c>
      <c r="Z150" s="1">
        <f t="shared" ca="1" si="44"/>
        <v>6915961</v>
      </c>
    </row>
    <row r="151" spans="1:26" x14ac:dyDescent="0.3">
      <c r="A151" s="3" t="s">
        <v>421</v>
      </c>
      <c r="B151" s="1" t="s">
        <v>363</v>
      </c>
      <c r="C151" s="1" t="s">
        <v>637</v>
      </c>
      <c r="D151" s="1">
        <v>7</v>
      </c>
      <c r="E151" s="1">
        <v>71711</v>
      </c>
      <c r="F151" s="1" t="s">
        <v>789</v>
      </c>
      <c r="G151" s="1" t="s">
        <v>213</v>
      </c>
      <c r="H151" s="1" t="str">
        <f t="shared" ca="1" si="30"/>
        <v>72Z636221842</v>
      </c>
      <c r="I151" s="1" t="str">
        <f t="shared" ca="1" si="31"/>
        <v>TXCU84748019</v>
      </c>
      <c r="J151" s="7">
        <f t="shared" ca="1" si="32"/>
        <v>44416</v>
      </c>
      <c r="K151" s="1">
        <f t="shared" ca="1" si="33"/>
        <v>67040488</v>
      </c>
      <c r="L151" s="1" t="str">
        <f t="shared" ca="1" si="34"/>
        <v>DE660094918</v>
      </c>
      <c r="M151" s="1">
        <v>1</v>
      </c>
      <c r="N151" s="1" t="str">
        <f t="shared" ca="1" si="35"/>
        <v>316K4ZJ</v>
      </c>
      <c r="O151" t="s">
        <v>170</v>
      </c>
      <c r="P151" s="1">
        <f t="shared" ca="1" si="36"/>
        <v>292217639</v>
      </c>
      <c r="Q151" s="7">
        <f t="shared" ca="1" si="37"/>
        <v>44420</v>
      </c>
      <c r="R151" s="1" t="str">
        <f t="shared" ca="1" si="38"/>
        <v>ZTF4SF3H51</v>
      </c>
      <c r="S151" s="1" t="str">
        <f t="shared" ca="1" si="39"/>
        <v>ESA37989J1</v>
      </c>
      <c r="T151" s="5">
        <v>13.436974789915967</v>
      </c>
      <c r="U151" s="4">
        <f t="shared" si="40"/>
        <v>13.436974789915967</v>
      </c>
      <c r="V151" s="6">
        <v>0</v>
      </c>
      <c r="W151" s="4">
        <f t="shared" si="41"/>
        <v>13.436974789915967</v>
      </c>
      <c r="X151" s="4">
        <f t="shared" si="42"/>
        <v>2.5530252100840336</v>
      </c>
      <c r="Y151" s="4">
        <f t="shared" si="43"/>
        <v>15.99</v>
      </c>
      <c r="Z151" s="1">
        <f t="shared" ca="1" si="44"/>
        <v>8029193</v>
      </c>
    </row>
    <row r="152" spans="1:26" x14ac:dyDescent="0.3">
      <c r="A152" s="3" t="s">
        <v>552</v>
      </c>
      <c r="B152" s="1" t="s">
        <v>364</v>
      </c>
      <c r="C152" s="1" t="s">
        <v>608</v>
      </c>
      <c r="D152" s="1">
        <v>2</v>
      </c>
      <c r="E152" s="1">
        <v>71735</v>
      </c>
      <c r="F152" s="1" t="s">
        <v>711</v>
      </c>
      <c r="G152" s="1" t="s">
        <v>213</v>
      </c>
      <c r="H152" s="1" t="str">
        <f t="shared" ca="1" si="30"/>
        <v>96M519348392</v>
      </c>
      <c r="I152" s="1" t="str">
        <f t="shared" ca="1" si="31"/>
        <v>MIHH18126541</v>
      </c>
      <c r="J152" s="7">
        <f t="shared" ca="1" si="32"/>
        <v>44195</v>
      </c>
      <c r="K152" s="1">
        <f t="shared" ca="1" si="33"/>
        <v>852171001</v>
      </c>
      <c r="L152" s="1" t="str">
        <f t="shared" ca="1" si="34"/>
        <v>DE41126249</v>
      </c>
      <c r="M152" s="1">
        <v>1</v>
      </c>
      <c r="N152" s="1" t="str">
        <f t="shared" ca="1" si="35"/>
        <v>466L9KK</v>
      </c>
      <c r="O152" t="s">
        <v>171</v>
      </c>
      <c r="P152" s="1">
        <f t="shared" ca="1" si="36"/>
        <v>740432096</v>
      </c>
      <c r="Q152" s="7">
        <f t="shared" ca="1" si="37"/>
        <v>44196</v>
      </c>
      <c r="R152" s="1" t="str">
        <f t="shared" ca="1" si="38"/>
        <v>WMV4BU3K99</v>
      </c>
      <c r="S152" s="1" t="str">
        <f t="shared" ca="1" si="39"/>
        <v>TBL82902F0</v>
      </c>
      <c r="T152" s="5">
        <v>3.3529411764705888</v>
      </c>
      <c r="U152" s="4">
        <f t="shared" si="40"/>
        <v>3.3529411764705888</v>
      </c>
      <c r="V152" s="6">
        <v>0</v>
      </c>
      <c r="W152" s="4">
        <f t="shared" si="41"/>
        <v>3.3529411764705888</v>
      </c>
      <c r="X152" s="4">
        <f t="shared" si="42"/>
        <v>0.6370588235294119</v>
      </c>
      <c r="Y152" s="4">
        <f t="shared" si="43"/>
        <v>3.9900000000000007</v>
      </c>
      <c r="Z152" s="1">
        <f t="shared" ca="1" si="44"/>
        <v>2485208</v>
      </c>
    </row>
    <row r="153" spans="1:26" x14ac:dyDescent="0.3">
      <c r="A153" s="3" t="s">
        <v>553</v>
      </c>
      <c r="B153" s="1" t="s">
        <v>365</v>
      </c>
      <c r="C153" s="1" t="s">
        <v>630</v>
      </c>
      <c r="D153" s="1">
        <v>6</v>
      </c>
      <c r="E153" s="1">
        <v>69429</v>
      </c>
      <c r="F153" s="1" t="s">
        <v>766</v>
      </c>
      <c r="G153" s="1" t="s">
        <v>213</v>
      </c>
      <c r="H153" s="1" t="str">
        <f t="shared" ca="1" si="30"/>
        <v>90C108660277</v>
      </c>
      <c r="I153" s="1" t="str">
        <f t="shared" ca="1" si="31"/>
        <v>QULA61999987</v>
      </c>
      <c r="J153" s="7">
        <f t="shared" ca="1" si="32"/>
        <v>44447</v>
      </c>
      <c r="K153" s="1">
        <f t="shared" ca="1" si="33"/>
        <v>1038585</v>
      </c>
      <c r="L153" s="1" t="str">
        <f t="shared" ca="1" si="34"/>
        <v>DE742316683</v>
      </c>
      <c r="M153" s="1">
        <v>1</v>
      </c>
      <c r="N153" s="1" t="str">
        <f t="shared" ca="1" si="35"/>
        <v>454Y3AW</v>
      </c>
      <c r="O153" t="s">
        <v>172</v>
      </c>
      <c r="P153" s="1">
        <f t="shared" ca="1" si="36"/>
        <v>84877841</v>
      </c>
      <c r="Q153" s="7">
        <f t="shared" ca="1" si="37"/>
        <v>44456</v>
      </c>
      <c r="R153" s="1" t="str">
        <f t="shared" ca="1" si="38"/>
        <v>VJO9UZ5A37</v>
      </c>
      <c r="S153" s="1" t="str">
        <f t="shared" ca="1" si="39"/>
        <v>JNZ55872X9</v>
      </c>
      <c r="T153" s="5">
        <v>16.798319327731093</v>
      </c>
      <c r="U153" s="4">
        <f t="shared" si="40"/>
        <v>16.798319327731093</v>
      </c>
      <c r="V153" s="6">
        <v>2.1</v>
      </c>
      <c r="W153" s="4">
        <f t="shared" si="41"/>
        <v>18.898319327731095</v>
      </c>
      <c r="X153" s="4">
        <f t="shared" si="42"/>
        <v>3.590680672268908</v>
      </c>
      <c r="Y153" s="4">
        <f t="shared" si="43"/>
        <v>22.489000000000004</v>
      </c>
      <c r="Z153" s="1">
        <f t="shared" ca="1" si="44"/>
        <v>2523407</v>
      </c>
    </row>
    <row r="154" spans="1:26" x14ac:dyDescent="0.3">
      <c r="A154" s="3" t="s">
        <v>554</v>
      </c>
      <c r="B154" s="1" t="s">
        <v>366</v>
      </c>
      <c r="C154" s="1" t="s">
        <v>598</v>
      </c>
      <c r="D154" s="1">
        <v>4</v>
      </c>
      <c r="E154" s="1">
        <v>72800</v>
      </c>
      <c r="F154" s="1" t="s">
        <v>790</v>
      </c>
      <c r="G154" s="1" t="s">
        <v>213</v>
      </c>
      <c r="H154" s="1" t="str">
        <f t="shared" ca="1" si="30"/>
        <v>52G551266032</v>
      </c>
      <c r="I154" s="1" t="str">
        <f t="shared" ca="1" si="31"/>
        <v>MOXF76040120</v>
      </c>
      <c r="J154" s="7">
        <f t="shared" ca="1" si="32"/>
        <v>44437</v>
      </c>
      <c r="K154" s="1">
        <f t="shared" ca="1" si="33"/>
        <v>12335879</v>
      </c>
      <c r="L154" s="1" t="str">
        <f t="shared" ca="1" si="34"/>
        <v>DE279986558</v>
      </c>
      <c r="M154" s="1">
        <v>1</v>
      </c>
      <c r="N154" s="1" t="str">
        <f t="shared" ca="1" si="35"/>
        <v>250P7YL</v>
      </c>
      <c r="O154" t="s">
        <v>173</v>
      </c>
      <c r="P154" s="1">
        <f t="shared" ca="1" si="36"/>
        <v>576956460</v>
      </c>
      <c r="Q154" s="7">
        <f t="shared" ca="1" si="37"/>
        <v>44441</v>
      </c>
      <c r="R154" s="1" t="str">
        <f t="shared" ca="1" si="38"/>
        <v>HUX8RK4X37</v>
      </c>
      <c r="S154" s="1" t="str">
        <f t="shared" ca="1" si="39"/>
        <v>EFS18507U2</v>
      </c>
      <c r="T154" s="5">
        <v>84.025210084033617</v>
      </c>
      <c r="U154" s="4">
        <f t="shared" si="40"/>
        <v>84.025210084033617</v>
      </c>
      <c r="V154" s="6">
        <v>0</v>
      </c>
      <c r="W154" s="4">
        <f t="shared" si="41"/>
        <v>84.025210084033617</v>
      </c>
      <c r="X154" s="4">
        <f t="shared" si="42"/>
        <v>15.964789915966387</v>
      </c>
      <c r="Y154" s="4">
        <f t="shared" si="43"/>
        <v>99.990000000000009</v>
      </c>
      <c r="Z154" s="1">
        <f t="shared" ca="1" si="44"/>
        <v>6812784</v>
      </c>
    </row>
    <row r="155" spans="1:26" x14ac:dyDescent="0.3">
      <c r="A155" s="3" t="s">
        <v>555</v>
      </c>
      <c r="B155" s="1" t="s">
        <v>367</v>
      </c>
      <c r="C155" s="1" t="s">
        <v>628</v>
      </c>
      <c r="D155" s="1">
        <v>8</v>
      </c>
      <c r="E155" s="1">
        <v>72631</v>
      </c>
      <c r="F155" s="1" t="s">
        <v>743</v>
      </c>
      <c r="G155" s="1" t="s">
        <v>213</v>
      </c>
      <c r="H155" s="1" t="str">
        <f t="shared" ca="1" si="30"/>
        <v>96X736377462</v>
      </c>
      <c r="I155" s="1" t="str">
        <f t="shared" ca="1" si="31"/>
        <v>KTTN8033892</v>
      </c>
      <c r="J155" s="7">
        <f t="shared" ca="1" si="32"/>
        <v>44232</v>
      </c>
      <c r="K155" s="1">
        <f t="shared" ca="1" si="33"/>
        <v>200530522</v>
      </c>
      <c r="L155" s="1" t="str">
        <f t="shared" ca="1" si="34"/>
        <v>DE546079838</v>
      </c>
      <c r="M155" s="1">
        <v>1</v>
      </c>
      <c r="N155" s="1" t="str">
        <f t="shared" ca="1" si="35"/>
        <v>992F4MW</v>
      </c>
      <c r="O155" t="s">
        <v>174</v>
      </c>
      <c r="P155" s="1">
        <f t="shared" ca="1" si="36"/>
        <v>589122785</v>
      </c>
      <c r="Q155" s="7">
        <f t="shared" ca="1" si="37"/>
        <v>44235</v>
      </c>
      <c r="R155" s="1" t="str">
        <f t="shared" ca="1" si="38"/>
        <v>KKS8SF2H9</v>
      </c>
      <c r="S155" s="1" t="str">
        <f t="shared" ca="1" si="39"/>
        <v>POS24484T0</v>
      </c>
      <c r="T155" s="5">
        <v>13.436974789915967</v>
      </c>
      <c r="U155" s="4">
        <f t="shared" si="40"/>
        <v>13.436974789915967</v>
      </c>
      <c r="V155" s="6">
        <v>2.1</v>
      </c>
      <c r="W155" s="4">
        <f t="shared" si="41"/>
        <v>15.536974789915966</v>
      </c>
      <c r="X155" s="4">
        <f t="shared" si="42"/>
        <v>2.9520252100840336</v>
      </c>
      <c r="Y155" s="4">
        <f t="shared" si="43"/>
        <v>18.489000000000001</v>
      </c>
      <c r="Z155" s="1">
        <f t="shared" ca="1" si="44"/>
        <v>1225617</v>
      </c>
    </row>
    <row r="156" spans="1:26" x14ac:dyDescent="0.3">
      <c r="A156" s="3" t="s">
        <v>556</v>
      </c>
      <c r="B156" s="1" t="s">
        <v>368</v>
      </c>
      <c r="C156" s="1" t="s">
        <v>663</v>
      </c>
      <c r="D156" s="1">
        <v>1</v>
      </c>
      <c r="E156" s="1">
        <v>72661</v>
      </c>
      <c r="F156" s="1" t="s">
        <v>791</v>
      </c>
      <c r="G156" s="1" t="s">
        <v>213</v>
      </c>
      <c r="H156" s="1" t="str">
        <f t="shared" ca="1" si="30"/>
        <v>87S126024137</v>
      </c>
      <c r="I156" s="1" t="str">
        <f t="shared" ca="1" si="31"/>
        <v>RKVH72013084</v>
      </c>
      <c r="J156" s="7">
        <f t="shared" ca="1" si="32"/>
        <v>44475</v>
      </c>
      <c r="K156" s="1">
        <f t="shared" ca="1" si="33"/>
        <v>297999064</v>
      </c>
      <c r="L156" s="1" t="str">
        <f t="shared" ca="1" si="34"/>
        <v>DE837933359</v>
      </c>
      <c r="M156" s="1">
        <v>1</v>
      </c>
      <c r="N156" s="1" t="str">
        <f t="shared" ca="1" si="35"/>
        <v>368U8BG</v>
      </c>
      <c r="O156" t="s">
        <v>175</v>
      </c>
      <c r="P156" s="1">
        <f t="shared" ca="1" si="36"/>
        <v>237327067</v>
      </c>
      <c r="Q156" s="7">
        <f t="shared" ca="1" si="37"/>
        <v>44478</v>
      </c>
      <c r="R156" s="1" t="str">
        <f t="shared" ca="1" si="38"/>
        <v>IKD9BU3J23</v>
      </c>
      <c r="S156" s="1" t="str">
        <f t="shared" ca="1" si="39"/>
        <v>PYO74721R4</v>
      </c>
      <c r="T156" s="5">
        <v>1.6722689075630253</v>
      </c>
      <c r="U156" s="4">
        <f t="shared" si="40"/>
        <v>1.6722689075630253</v>
      </c>
      <c r="V156" s="6">
        <v>0</v>
      </c>
      <c r="W156" s="4">
        <f t="shared" si="41"/>
        <v>1.6722689075630253</v>
      </c>
      <c r="X156" s="4">
        <f t="shared" si="42"/>
        <v>0.31773109243697478</v>
      </c>
      <c r="Y156" s="4">
        <f t="shared" si="43"/>
        <v>1.99</v>
      </c>
      <c r="Z156" s="1">
        <f t="shared" ca="1" si="44"/>
        <v>8306554</v>
      </c>
    </row>
    <row r="157" spans="1:26" x14ac:dyDescent="0.3">
      <c r="A157" s="3" t="s">
        <v>532</v>
      </c>
      <c r="B157" s="1" t="s">
        <v>369</v>
      </c>
      <c r="C157" s="1" t="s">
        <v>656</v>
      </c>
      <c r="D157" s="1">
        <v>3</v>
      </c>
      <c r="E157" s="1">
        <v>72532</v>
      </c>
      <c r="F157" s="1" t="s">
        <v>688</v>
      </c>
      <c r="G157" s="1" t="s">
        <v>213</v>
      </c>
      <c r="H157" s="1" t="str">
        <f t="shared" ca="1" si="30"/>
        <v>85D530519554</v>
      </c>
      <c r="I157" s="1" t="str">
        <f t="shared" ca="1" si="31"/>
        <v>PKGJ7277129</v>
      </c>
      <c r="J157" s="7">
        <f t="shared" ca="1" si="32"/>
        <v>44485</v>
      </c>
      <c r="K157" s="1">
        <f t="shared" ca="1" si="33"/>
        <v>752818168</v>
      </c>
      <c r="L157" s="1" t="str">
        <f t="shared" ca="1" si="34"/>
        <v>DE814685191</v>
      </c>
      <c r="M157" s="1">
        <v>1</v>
      </c>
      <c r="N157" s="1" t="str">
        <f t="shared" ca="1" si="35"/>
        <v>654M2MN</v>
      </c>
      <c r="O157" t="s">
        <v>176</v>
      </c>
      <c r="P157" s="1">
        <f t="shared" ca="1" si="36"/>
        <v>343835548</v>
      </c>
      <c r="Q157" s="7">
        <f t="shared" ca="1" si="37"/>
        <v>44492</v>
      </c>
      <c r="R157" s="1" t="str">
        <f t="shared" ca="1" si="38"/>
        <v>QNV1VS8W41</v>
      </c>
      <c r="S157" s="1" t="str">
        <f t="shared" ca="1" si="39"/>
        <v>RRB35817P7</v>
      </c>
      <c r="T157" s="5">
        <v>42.008403361344541</v>
      </c>
      <c r="U157" s="4">
        <f t="shared" si="40"/>
        <v>42.008403361344541</v>
      </c>
      <c r="V157" s="6">
        <v>0</v>
      </c>
      <c r="W157" s="4">
        <f t="shared" si="41"/>
        <v>42.008403361344541</v>
      </c>
      <c r="X157" s="4">
        <f t="shared" si="42"/>
        <v>7.9815966386554633</v>
      </c>
      <c r="Y157" s="4">
        <f t="shared" si="43"/>
        <v>49.99</v>
      </c>
      <c r="Z157" s="1">
        <f t="shared" ca="1" si="44"/>
        <v>3315213</v>
      </c>
    </row>
    <row r="158" spans="1:26" x14ac:dyDescent="0.3">
      <c r="A158" s="3" t="s">
        <v>530</v>
      </c>
      <c r="B158" s="1" t="s">
        <v>370</v>
      </c>
      <c r="C158" s="1" t="s">
        <v>627</v>
      </c>
      <c r="D158" s="1">
        <v>2</v>
      </c>
      <c r="E158" s="1">
        <v>72587</v>
      </c>
      <c r="F158" s="1" t="s">
        <v>792</v>
      </c>
      <c r="G158" s="1" t="s">
        <v>213</v>
      </c>
      <c r="H158" s="1" t="str">
        <f t="shared" ca="1" si="30"/>
        <v>91V135937018</v>
      </c>
      <c r="I158" s="1" t="str">
        <f t="shared" ca="1" si="31"/>
        <v>CXOQ4213153</v>
      </c>
      <c r="J158" s="7">
        <f t="shared" ca="1" si="32"/>
        <v>44228</v>
      </c>
      <c r="K158" s="1">
        <f t="shared" ca="1" si="33"/>
        <v>48631284</v>
      </c>
      <c r="L158" s="1" t="str">
        <f t="shared" ca="1" si="34"/>
        <v>DE817467389</v>
      </c>
      <c r="M158" s="1">
        <v>1</v>
      </c>
      <c r="N158" s="1" t="str">
        <f t="shared" ca="1" si="35"/>
        <v>315Y0BQ</v>
      </c>
      <c r="O158" t="s">
        <v>177</v>
      </c>
      <c r="P158" s="1">
        <f t="shared" ca="1" si="36"/>
        <v>385434858</v>
      </c>
      <c r="Q158" s="7">
        <f t="shared" ca="1" si="37"/>
        <v>44229</v>
      </c>
      <c r="R158" s="1" t="str">
        <f t="shared" ca="1" si="38"/>
        <v>KVH9ZU1E51</v>
      </c>
      <c r="S158" s="1" t="str">
        <f t="shared" ca="1" si="39"/>
        <v>QRN76518Y3</v>
      </c>
      <c r="T158" s="5">
        <v>25.201680672268907</v>
      </c>
      <c r="U158" s="4">
        <f t="shared" si="40"/>
        <v>25.201680672268907</v>
      </c>
      <c r="V158" s="6">
        <v>3</v>
      </c>
      <c r="W158" s="4">
        <f t="shared" si="41"/>
        <v>28.201680672268907</v>
      </c>
      <c r="X158" s="4">
        <f t="shared" si="42"/>
        <v>5.3583193277310928</v>
      </c>
      <c r="Y158" s="4">
        <f t="shared" si="43"/>
        <v>33.56</v>
      </c>
      <c r="Z158" s="1">
        <f t="shared" ca="1" si="44"/>
        <v>7656893</v>
      </c>
    </row>
    <row r="159" spans="1:26" x14ac:dyDescent="0.3">
      <c r="A159" s="3" t="s">
        <v>542</v>
      </c>
      <c r="B159" s="1" t="s">
        <v>371</v>
      </c>
      <c r="C159" s="1" t="s">
        <v>659</v>
      </c>
      <c r="D159" s="1">
        <v>6</v>
      </c>
      <c r="E159" s="1">
        <v>72582</v>
      </c>
      <c r="F159" s="1" t="s">
        <v>793</v>
      </c>
      <c r="G159" s="1" t="s">
        <v>213</v>
      </c>
      <c r="H159" s="1" t="str">
        <f t="shared" ca="1" si="30"/>
        <v>72G696827274</v>
      </c>
      <c r="I159" s="1" t="str">
        <f t="shared" ca="1" si="31"/>
        <v>DISD41480536</v>
      </c>
      <c r="J159" s="7">
        <f t="shared" ca="1" si="32"/>
        <v>44473</v>
      </c>
      <c r="K159" s="1">
        <f t="shared" ca="1" si="33"/>
        <v>683714341</v>
      </c>
      <c r="L159" s="1" t="str">
        <f t="shared" ca="1" si="34"/>
        <v>DE125185050</v>
      </c>
      <c r="M159" s="1">
        <v>1</v>
      </c>
      <c r="N159" s="1" t="str">
        <f t="shared" ca="1" si="35"/>
        <v>271L0QB</v>
      </c>
      <c r="O159" t="s">
        <v>178</v>
      </c>
      <c r="P159" s="1">
        <f t="shared" ca="1" si="36"/>
        <v>954908262</v>
      </c>
      <c r="Q159" s="7">
        <f t="shared" ca="1" si="37"/>
        <v>44480</v>
      </c>
      <c r="R159" s="1" t="str">
        <f t="shared" ca="1" si="38"/>
        <v>NJG9TW7H66</v>
      </c>
      <c r="S159" s="1" t="str">
        <f t="shared" ca="1" si="39"/>
        <v>NGW68573T4</v>
      </c>
      <c r="T159" s="5">
        <v>168.05882352941177</v>
      </c>
      <c r="U159" s="4">
        <f t="shared" si="40"/>
        <v>168.05882352941177</v>
      </c>
      <c r="V159" s="6">
        <v>0</v>
      </c>
      <c r="W159" s="4">
        <f t="shared" si="41"/>
        <v>168.05882352941177</v>
      </c>
      <c r="X159" s="4">
        <f t="shared" si="42"/>
        <v>31.931176470588237</v>
      </c>
      <c r="Y159" s="4">
        <f t="shared" si="43"/>
        <v>199.99</v>
      </c>
      <c r="Z159" s="1">
        <f t="shared" ca="1" si="44"/>
        <v>6859938</v>
      </c>
    </row>
    <row r="160" spans="1:26" x14ac:dyDescent="0.3">
      <c r="A160" s="3" t="s">
        <v>557</v>
      </c>
      <c r="B160" s="1" t="s">
        <v>372</v>
      </c>
      <c r="C160" s="1" t="s">
        <v>596</v>
      </c>
      <c r="D160" s="1">
        <v>23</v>
      </c>
      <c r="E160" s="1">
        <v>72820</v>
      </c>
      <c r="F160" s="1" t="s">
        <v>741</v>
      </c>
      <c r="G160" s="1" t="s">
        <v>213</v>
      </c>
      <c r="H160" s="1" t="str">
        <f t="shared" ca="1" si="30"/>
        <v>48T595233732</v>
      </c>
      <c r="I160" s="1" t="str">
        <f t="shared" ca="1" si="31"/>
        <v>FENQ7496041</v>
      </c>
      <c r="J160" s="7">
        <f t="shared" ca="1" si="32"/>
        <v>44469</v>
      </c>
      <c r="K160" s="1">
        <f t="shared" ca="1" si="33"/>
        <v>37783585</v>
      </c>
      <c r="L160" s="1" t="str">
        <f t="shared" ca="1" si="34"/>
        <v>DE388322151</v>
      </c>
      <c r="M160" s="1">
        <v>2</v>
      </c>
      <c r="N160" s="1" t="str">
        <f t="shared" ca="1" si="35"/>
        <v>716F6MC</v>
      </c>
      <c r="O160" t="s">
        <v>179</v>
      </c>
      <c r="P160" s="1">
        <f t="shared" ca="1" si="36"/>
        <v>211533343</v>
      </c>
      <c r="Q160" s="7">
        <f t="shared" ca="1" si="37"/>
        <v>44473</v>
      </c>
      <c r="R160" s="1" t="str">
        <f t="shared" ca="1" si="38"/>
        <v>SWL3EV8E28</v>
      </c>
      <c r="S160" s="1" t="str">
        <f t="shared" ca="1" si="39"/>
        <v>PTC86611I2</v>
      </c>
      <c r="T160" s="5">
        <v>25.201680672268907</v>
      </c>
      <c r="U160" s="4">
        <f t="shared" si="40"/>
        <v>50.403361344537814</v>
      </c>
      <c r="V160" s="6">
        <v>0</v>
      </c>
      <c r="W160" s="4">
        <f t="shared" si="41"/>
        <v>50.403361344537814</v>
      </c>
      <c r="X160" s="4">
        <f t="shared" si="42"/>
        <v>9.576638655462185</v>
      </c>
      <c r="Y160" s="4">
        <f t="shared" si="43"/>
        <v>59.98</v>
      </c>
      <c r="Z160" s="1">
        <f t="shared" ca="1" si="44"/>
        <v>5065419</v>
      </c>
    </row>
    <row r="161" spans="1:26" x14ac:dyDescent="0.3">
      <c r="A161" s="3" t="s">
        <v>558</v>
      </c>
      <c r="B161" s="1" t="s">
        <v>373</v>
      </c>
      <c r="C161" s="1" t="s">
        <v>649</v>
      </c>
      <c r="D161" s="1">
        <v>25</v>
      </c>
      <c r="E161" s="1">
        <v>72818</v>
      </c>
      <c r="F161" s="1" t="s">
        <v>794</v>
      </c>
      <c r="G161" s="1" t="s">
        <v>213</v>
      </c>
      <c r="H161" s="1" t="str">
        <f t="shared" ca="1" si="30"/>
        <v>59N814551858</v>
      </c>
      <c r="I161" s="1" t="str">
        <f t="shared" ca="1" si="31"/>
        <v>MXZN82964685</v>
      </c>
      <c r="J161" s="7">
        <f t="shared" ca="1" si="32"/>
        <v>44498</v>
      </c>
      <c r="K161" s="1">
        <f t="shared" ca="1" si="33"/>
        <v>342169923</v>
      </c>
      <c r="L161" s="1" t="str">
        <f t="shared" ca="1" si="34"/>
        <v>DE162783662</v>
      </c>
      <c r="M161" s="1">
        <v>1</v>
      </c>
      <c r="N161" s="1" t="str">
        <f t="shared" ca="1" si="35"/>
        <v>8X2AM</v>
      </c>
      <c r="O161" t="s">
        <v>180</v>
      </c>
      <c r="P161" s="1">
        <f t="shared" ca="1" si="36"/>
        <v>877004062</v>
      </c>
      <c r="Q161" s="7">
        <f t="shared" ca="1" si="37"/>
        <v>44503</v>
      </c>
      <c r="R161" s="1" t="str">
        <f t="shared" ca="1" si="38"/>
        <v>CSW4VO4Z64</v>
      </c>
      <c r="S161" s="1" t="str">
        <f t="shared" ca="1" si="39"/>
        <v>KQL40500Y2</v>
      </c>
      <c r="T161" s="5">
        <v>42.008403361344541</v>
      </c>
      <c r="U161" s="4">
        <f t="shared" si="40"/>
        <v>42.008403361344541</v>
      </c>
      <c r="V161" s="6">
        <v>4.99</v>
      </c>
      <c r="W161" s="4">
        <f t="shared" si="41"/>
        <v>46.998403361344543</v>
      </c>
      <c r="X161" s="4">
        <f t="shared" si="42"/>
        <v>8.9296966386554626</v>
      </c>
      <c r="Y161" s="4">
        <f t="shared" si="43"/>
        <v>55.928100000000008</v>
      </c>
      <c r="Z161" s="1">
        <f t="shared" ca="1" si="44"/>
        <v>8538834</v>
      </c>
    </row>
    <row r="162" spans="1:26" x14ac:dyDescent="0.3">
      <c r="A162" s="3" t="s">
        <v>559</v>
      </c>
      <c r="B162" s="1" t="s">
        <v>374</v>
      </c>
      <c r="C162" s="1" t="s">
        <v>672</v>
      </c>
      <c r="D162" s="1">
        <v>1</v>
      </c>
      <c r="E162" s="1">
        <v>72336</v>
      </c>
      <c r="F162" s="1" t="s">
        <v>763</v>
      </c>
      <c r="G162" s="1" t="s">
        <v>213</v>
      </c>
      <c r="H162" s="1" t="str">
        <f t="shared" ca="1" si="30"/>
        <v>50G525147171</v>
      </c>
      <c r="I162" s="1" t="str">
        <f t="shared" ca="1" si="31"/>
        <v>YCSZ9855210</v>
      </c>
      <c r="J162" s="7">
        <f t="shared" ca="1" si="32"/>
        <v>44472</v>
      </c>
      <c r="K162" s="1">
        <f t="shared" ca="1" si="33"/>
        <v>867993366</v>
      </c>
      <c r="L162" s="1" t="str">
        <f t="shared" ca="1" si="34"/>
        <v>DE294619225</v>
      </c>
      <c r="M162" s="1">
        <v>1</v>
      </c>
      <c r="N162" s="1" t="str">
        <f t="shared" ca="1" si="35"/>
        <v>555D1OP</v>
      </c>
      <c r="O162" t="s">
        <v>181</v>
      </c>
      <c r="P162" s="1">
        <f t="shared" ca="1" si="36"/>
        <v>207280923</v>
      </c>
      <c r="Q162" s="7">
        <f t="shared" ca="1" si="37"/>
        <v>44475</v>
      </c>
      <c r="R162" s="1" t="str">
        <f t="shared" ca="1" si="38"/>
        <v>MQT2UD3Z27</v>
      </c>
      <c r="S162" s="1" t="str">
        <f t="shared" ca="1" si="39"/>
        <v>MFN6464L0</v>
      </c>
      <c r="T162" s="5">
        <v>100.83193277310924</v>
      </c>
      <c r="U162" s="4">
        <f t="shared" si="40"/>
        <v>100.83193277310924</v>
      </c>
      <c r="V162" s="6">
        <v>0</v>
      </c>
      <c r="W162" s="4">
        <f t="shared" si="41"/>
        <v>100.83193277310924</v>
      </c>
      <c r="X162" s="4">
        <f t="shared" si="42"/>
        <v>19.158067226890758</v>
      </c>
      <c r="Y162" s="4">
        <f t="shared" si="43"/>
        <v>119.99000000000001</v>
      </c>
      <c r="Z162" s="1">
        <f t="shared" ca="1" si="44"/>
        <v>1489556</v>
      </c>
    </row>
    <row r="163" spans="1:26" x14ac:dyDescent="0.3">
      <c r="A163" s="3" t="s">
        <v>560</v>
      </c>
      <c r="B163" s="1" t="s">
        <v>375</v>
      </c>
      <c r="C163" s="1" t="s">
        <v>599</v>
      </c>
      <c r="D163" s="1">
        <v>25</v>
      </c>
      <c r="E163" s="1">
        <v>72589</v>
      </c>
      <c r="F163" s="1" t="s">
        <v>795</v>
      </c>
      <c r="G163" s="1" t="s">
        <v>213</v>
      </c>
      <c r="H163" s="1" t="str">
        <f t="shared" ca="1" si="30"/>
        <v>13N994155394</v>
      </c>
      <c r="I163" s="1" t="str">
        <f t="shared" ca="1" si="31"/>
        <v>IZLX2778669</v>
      </c>
      <c r="J163" s="7">
        <f t="shared" ca="1" si="32"/>
        <v>44455</v>
      </c>
      <c r="K163" s="1">
        <f t="shared" ca="1" si="33"/>
        <v>630932796</v>
      </c>
      <c r="L163" s="1" t="str">
        <f t="shared" ca="1" si="34"/>
        <v>DE437703421</v>
      </c>
      <c r="M163" s="1">
        <v>2</v>
      </c>
      <c r="N163" s="1" t="str">
        <f t="shared" ca="1" si="35"/>
        <v>795E6GP</v>
      </c>
      <c r="O163" t="s">
        <v>182</v>
      </c>
      <c r="P163" s="1">
        <f t="shared" ca="1" si="36"/>
        <v>530444069</v>
      </c>
      <c r="Q163" s="7">
        <f t="shared" ca="1" si="37"/>
        <v>44458</v>
      </c>
      <c r="R163" s="1" t="str">
        <f t="shared" ca="1" si="38"/>
        <v>IHI8DC0G4</v>
      </c>
      <c r="S163" s="1" t="str">
        <f t="shared" ca="1" si="39"/>
        <v>WGD72945D4</v>
      </c>
      <c r="T163" s="5">
        <v>27.722689075630257</v>
      </c>
      <c r="U163" s="4">
        <f t="shared" si="40"/>
        <v>55.445378151260513</v>
      </c>
      <c r="V163" s="6">
        <v>0</v>
      </c>
      <c r="W163" s="4">
        <f t="shared" si="41"/>
        <v>55.445378151260513</v>
      </c>
      <c r="X163" s="4">
        <f t="shared" si="42"/>
        <v>10.534621848739498</v>
      </c>
      <c r="Y163" s="4">
        <f t="shared" si="43"/>
        <v>65.980000000000018</v>
      </c>
      <c r="Z163" s="1">
        <f t="shared" ca="1" si="44"/>
        <v>4673285</v>
      </c>
    </row>
    <row r="164" spans="1:26" x14ac:dyDescent="0.3">
      <c r="A164" s="3" t="s">
        <v>561</v>
      </c>
      <c r="B164" s="1" t="s">
        <v>376</v>
      </c>
      <c r="C164" s="1" t="s">
        <v>643</v>
      </c>
      <c r="D164" s="1">
        <v>95</v>
      </c>
      <c r="E164" s="1">
        <v>72535</v>
      </c>
      <c r="F164" s="1" t="s">
        <v>715</v>
      </c>
      <c r="G164" s="1" t="s">
        <v>213</v>
      </c>
      <c r="H164" s="1" t="str">
        <f t="shared" ca="1" si="30"/>
        <v>65H913882214</v>
      </c>
      <c r="I164" s="1" t="str">
        <f t="shared" ca="1" si="31"/>
        <v>FATK14486938</v>
      </c>
      <c r="J164" s="7">
        <f t="shared" ca="1" si="32"/>
        <v>44494</v>
      </c>
      <c r="K164" s="1">
        <f t="shared" ca="1" si="33"/>
        <v>638964303</v>
      </c>
      <c r="L164" s="1" t="str">
        <f t="shared" ca="1" si="34"/>
        <v>DE178111986</v>
      </c>
      <c r="M164" s="1">
        <v>2</v>
      </c>
      <c r="N164" s="1" t="str">
        <f t="shared" ca="1" si="35"/>
        <v>585Q4RK</v>
      </c>
      <c r="O164" t="s">
        <v>183</v>
      </c>
      <c r="P164" s="1">
        <f t="shared" ca="1" si="36"/>
        <v>753589468</v>
      </c>
      <c r="Q164" s="7">
        <f t="shared" ca="1" si="37"/>
        <v>44495</v>
      </c>
      <c r="R164" s="1" t="str">
        <f t="shared" ca="1" si="38"/>
        <v>IPX5UL7G83</v>
      </c>
      <c r="S164" s="1" t="str">
        <f t="shared" ca="1" si="39"/>
        <v>GYD91603O3</v>
      </c>
      <c r="T164" s="5">
        <v>27.722689075630257</v>
      </c>
      <c r="U164" s="4">
        <f t="shared" si="40"/>
        <v>55.445378151260513</v>
      </c>
      <c r="V164" s="6">
        <v>1.99</v>
      </c>
      <c r="W164" s="4">
        <f t="shared" si="41"/>
        <v>57.435378151260515</v>
      </c>
      <c r="X164" s="4">
        <f t="shared" si="42"/>
        <v>10.912721848739498</v>
      </c>
      <c r="Y164" s="4">
        <f t="shared" si="43"/>
        <v>68.348100000000017</v>
      </c>
      <c r="Z164" s="1">
        <f t="shared" ca="1" si="44"/>
        <v>7158496</v>
      </c>
    </row>
    <row r="165" spans="1:26" x14ac:dyDescent="0.3">
      <c r="A165" s="3" t="s">
        <v>562</v>
      </c>
      <c r="B165" s="1" t="s">
        <v>377</v>
      </c>
      <c r="C165" s="1" t="s">
        <v>607</v>
      </c>
      <c r="D165" s="1">
        <v>2</v>
      </c>
      <c r="E165" s="1">
        <v>69427</v>
      </c>
      <c r="F165" s="1" t="s">
        <v>796</v>
      </c>
      <c r="G165" s="1" t="s">
        <v>213</v>
      </c>
      <c r="H165" s="1" t="str">
        <f t="shared" ca="1" si="30"/>
        <v>74B8879330</v>
      </c>
      <c r="I165" s="1" t="str">
        <f t="shared" ca="1" si="31"/>
        <v>QRIR2069900</v>
      </c>
      <c r="J165" s="7">
        <f t="shared" ca="1" si="32"/>
        <v>44349</v>
      </c>
      <c r="K165" s="1">
        <f t="shared" ca="1" si="33"/>
        <v>959569702</v>
      </c>
      <c r="L165" s="1" t="str">
        <f t="shared" ca="1" si="34"/>
        <v>DE837610171</v>
      </c>
      <c r="M165" s="1">
        <v>1</v>
      </c>
      <c r="N165" s="1" t="str">
        <f t="shared" ca="1" si="35"/>
        <v>436Z0GV</v>
      </c>
      <c r="O165" t="s">
        <v>184</v>
      </c>
      <c r="P165" s="1">
        <f t="shared" ca="1" si="36"/>
        <v>580071653</v>
      </c>
      <c r="Q165" s="7">
        <f t="shared" ca="1" si="37"/>
        <v>44351</v>
      </c>
      <c r="R165" s="1" t="str">
        <f t="shared" ca="1" si="38"/>
        <v>CYX8TN5O12</v>
      </c>
      <c r="S165" s="1" t="str">
        <f t="shared" ca="1" si="39"/>
        <v>SMZ4419P5</v>
      </c>
      <c r="T165" s="5">
        <v>5.8739495798319332</v>
      </c>
      <c r="U165" s="4">
        <f t="shared" si="40"/>
        <v>5.8739495798319332</v>
      </c>
      <c r="V165" s="6">
        <v>1.4</v>
      </c>
      <c r="W165" s="4">
        <f t="shared" si="41"/>
        <v>7.2739495798319336</v>
      </c>
      <c r="X165" s="4">
        <f t="shared" si="42"/>
        <v>1.3820504201680675</v>
      </c>
      <c r="Y165" s="4">
        <f t="shared" si="43"/>
        <v>8.6560000000000006</v>
      </c>
      <c r="Z165" s="1">
        <f t="shared" ca="1" si="44"/>
        <v>5677635</v>
      </c>
    </row>
    <row r="166" spans="1:26" x14ac:dyDescent="0.3">
      <c r="A166" s="3" t="s">
        <v>483</v>
      </c>
      <c r="B166" s="1" t="s">
        <v>378</v>
      </c>
      <c r="C166" s="1" t="s">
        <v>673</v>
      </c>
      <c r="D166" s="1">
        <v>25</v>
      </c>
      <c r="E166" s="1">
        <v>72479</v>
      </c>
      <c r="F166" s="1" t="s">
        <v>681</v>
      </c>
      <c r="G166" s="1" t="s">
        <v>213</v>
      </c>
      <c r="H166" s="1" t="str">
        <f t="shared" ca="1" si="30"/>
        <v>18J392639389</v>
      </c>
      <c r="I166" s="1" t="str">
        <f t="shared" ca="1" si="31"/>
        <v>UKYV59037990</v>
      </c>
      <c r="J166" s="7">
        <f t="shared" ca="1" si="32"/>
        <v>44294</v>
      </c>
      <c r="K166" s="1">
        <f t="shared" ca="1" si="33"/>
        <v>241112841</v>
      </c>
      <c r="L166" s="1" t="str">
        <f t="shared" ca="1" si="34"/>
        <v>DE380002390</v>
      </c>
      <c r="M166" s="1">
        <v>2</v>
      </c>
      <c r="N166" s="1" t="str">
        <f t="shared" ca="1" si="35"/>
        <v>463O5WQ</v>
      </c>
      <c r="O166" t="s">
        <v>185</v>
      </c>
      <c r="P166" s="1">
        <f t="shared" ca="1" si="36"/>
        <v>357620796</v>
      </c>
      <c r="Q166" s="7">
        <f t="shared" ca="1" si="37"/>
        <v>44295</v>
      </c>
      <c r="R166" s="1" t="str">
        <f t="shared" ca="1" si="38"/>
        <v>VYP5UQ0U1</v>
      </c>
      <c r="S166" s="1" t="str">
        <f t="shared" ca="1" si="39"/>
        <v>JQQ5830N1</v>
      </c>
      <c r="T166" s="5">
        <v>42.008403361344541</v>
      </c>
      <c r="U166" s="4">
        <f t="shared" si="40"/>
        <v>84.016806722689083</v>
      </c>
      <c r="V166" s="6">
        <v>1.5</v>
      </c>
      <c r="W166" s="4">
        <f t="shared" si="41"/>
        <v>85.516806722689083</v>
      </c>
      <c r="X166" s="4">
        <f t="shared" si="42"/>
        <v>16.248193277310925</v>
      </c>
      <c r="Y166" s="4">
        <f t="shared" si="43"/>
        <v>101.76500000000001</v>
      </c>
      <c r="Z166" s="1">
        <f t="shared" ca="1" si="44"/>
        <v>8140467</v>
      </c>
    </row>
    <row r="167" spans="1:26" x14ac:dyDescent="0.3">
      <c r="A167" s="3" t="s">
        <v>563</v>
      </c>
      <c r="B167" s="1" t="s">
        <v>379</v>
      </c>
      <c r="C167" s="1" t="s">
        <v>624</v>
      </c>
      <c r="D167" s="1">
        <v>12</v>
      </c>
      <c r="E167" s="1">
        <v>72655</v>
      </c>
      <c r="F167" s="1" t="s">
        <v>797</v>
      </c>
      <c r="G167" s="1" t="s">
        <v>213</v>
      </c>
      <c r="H167" s="1" t="str">
        <f t="shared" ca="1" si="30"/>
        <v>7A128586983</v>
      </c>
      <c r="I167" s="1" t="str">
        <f t="shared" ca="1" si="31"/>
        <v>ERIW52450061</v>
      </c>
      <c r="J167" s="7">
        <f t="shared" ca="1" si="32"/>
        <v>44489</v>
      </c>
      <c r="K167" s="1">
        <f t="shared" ca="1" si="33"/>
        <v>534766671</v>
      </c>
      <c r="L167" s="1" t="str">
        <f t="shared" ca="1" si="34"/>
        <v>DE947965520</v>
      </c>
      <c r="M167" s="1">
        <v>1</v>
      </c>
      <c r="N167" s="1" t="str">
        <f t="shared" ca="1" si="35"/>
        <v>962F3NL</v>
      </c>
      <c r="O167" t="s">
        <v>186</v>
      </c>
      <c r="P167" s="1">
        <f t="shared" ca="1" si="36"/>
        <v>618599482</v>
      </c>
      <c r="Q167" s="7">
        <f t="shared" ca="1" si="37"/>
        <v>44491</v>
      </c>
      <c r="R167" s="1" t="str">
        <f t="shared" ca="1" si="38"/>
        <v>FYE7YI5S2</v>
      </c>
      <c r="S167" s="1" t="str">
        <f t="shared" ca="1" si="39"/>
        <v>VNA992F5</v>
      </c>
      <c r="T167" s="5">
        <v>100.83193277310924</v>
      </c>
      <c r="U167" s="4">
        <f t="shared" si="40"/>
        <v>100.83193277310924</v>
      </c>
      <c r="V167" s="6">
        <v>0</v>
      </c>
      <c r="W167" s="4">
        <f t="shared" si="41"/>
        <v>100.83193277310924</v>
      </c>
      <c r="X167" s="4">
        <f t="shared" si="42"/>
        <v>19.158067226890758</v>
      </c>
      <c r="Y167" s="4">
        <f t="shared" si="43"/>
        <v>119.99000000000001</v>
      </c>
      <c r="Z167" s="1">
        <f t="shared" ca="1" si="44"/>
        <v>1418367</v>
      </c>
    </row>
    <row r="168" spans="1:26" x14ac:dyDescent="0.3">
      <c r="A168" s="3" t="s">
        <v>564</v>
      </c>
      <c r="B168" s="1" t="s">
        <v>380</v>
      </c>
      <c r="C168" s="1" t="s">
        <v>634</v>
      </c>
      <c r="D168" s="1">
        <v>26</v>
      </c>
      <c r="E168" s="1">
        <v>71563</v>
      </c>
      <c r="F168" s="1" t="s">
        <v>735</v>
      </c>
      <c r="G168" s="1" t="s">
        <v>213</v>
      </c>
      <c r="H168" s="1" t="str">
        <f t="shared" ca="1" si="30"/>
        <v>4G620902428</v>
      </c>
      <c r="I168" s="1" t="str">
        <f t="shared" ca="1" si="31"/>
        <v>ZMHQ99679651</v>
      </c>
      <c r="J168" s="7">
        <f t="shared" ca="1" si="32"/>
        <v>44448</v>
      </c>
      <c r="K168" s="1">
        <f t="shared" ca="1" si="33"/>
        <v>560659902</v>
      </c>
      <c r="L168" s="1" t="str">
        <f t="shared" ca="1" si="34"/>
        <v>DE701021004</v>
      </c>
      <c r="M168" s="1">
        <v>1</v>
      </c>
      <c r="N168" s="1" t="str">
        <f t="shared" ca="1" si="35"/>
        <v>588C6WX</v>
      </c>
      <c r="O168" t="s">
        <v>187</v>
      </c>
      <c r="P168" s="1">
        <f t="shared" ca="1" si="36"/>
        <v>693460418</v>
      </c>
      <c r="Q168" s="7">
        <f t="shared" ca="1" si="37"/>
        <v>44452</v>
      </c>
      <c r="R168" s="1" t="str">
        <f t="shared" ca="1" si="38"/>
        <v>BSJ7OI1Z29</v>
      </c>
      <c r="S168" s="1" t="str">
        <f t="shared" ca="1" si="39"/>
        <v>ZBX73644B2</v>
      </c>
      <c r="T168" s="5">
        <v>25.201680672268907</v>
      </c>
      <c r="U168" s="4">
        <f t="shared" si="40"/>
        <v>25.201680672268907</v>
      </c>
      <c r="V168" s="6">
        <v>2.56</v>
      </c>
      <c r="W168" s="4">
        <f t="shared" si="41"/>
        <v>27.761680672268906</v>
      </c>
      <c r="X168" s="4">
        <f t="shared" si="42"/>
        <v>5.2747193277310922</v>
      </c>
      <c r="Y168" s="4">
        <f t="shared" si="43"/>
        <v>33.0364</v>
      </c>
      <c r="Z168" s="1">
        <f t="shared" ca="1" si="44"/>
        <v>9841562</v>
      </c>
    </row>
    <row r="169" spans="1:26" x14ac:dyDescent="0.3">
      <c r="A169" s="3" t="s">
        <v>565</v>
      </c>
      <c r="B169" s="1" t="s">
        <v>381</v>
      </c>
      <c r="C169" s="1" t="s">
        <v>617</v>
      </c>
      <c r="D169" s="1">
        <v>25</v>
      </c>
      <c r="E169" s="1">
        <v>72299</v>
      </c>
      <c r="F169" s="1" t="s">
        <v>798</v>
      </c>
      <c r="G169" s="1" t="s">
        <v>213</v>
      </c>
      <c r="H169" s="1" t="str">
        <f t="shared" ca="1" si="30"/>
        <v>25B276184413</v>
      </c>
      <c r="I169" s="1" t="str">
        <f t="shared" ca="1" si="31"/>
        <v>SWOS45882392</v>
      </c>
      <c r="J169" s="7">
        <f t="shared" ca="1" si="32"/>
        <v>44461</v>
      </c>
      <c r="K169" s="1">
        <f t="shared" ca="1" si="33"/>
        <v>907318152</v>
      </c>
      <c r="L169" s="1" t="str">
        <f t="shared" ca="1" si="34"/>
        <v>DE765780994</v>
      </c>
      <c r="M169" s="1">
        <v>2</v>
      </c>
      <c r="N169" s="1" t="str">
        <f t="shared" ca="1" si="35"/>
        <v>410F4GI</v>
      </c>
      <c r="O169" t="s">
        <v>188</v>
      </c>
      <c r="P169" s="1">
        <f t="shared" ca="1" si="36"/>
        <v>159369802</v>
      </c>
      <c r="Q169" s="7">
        <f t="shared" ca="1" si="37"/>
        <v>44468</v>
      </c>
      <c r="R169" s="1" t="str">
        <f t="shared" ca="1" si="38"/>
        <v>BYM4VW3G29</v>
      </c>
      <c r="S169" s="1" t="str">
        <f t="shared" ca="1" si="39"/>
        <v>KNS49207X1</v>
      </c>
      <c r="T169" s="5">
        <v>25.201680672268907</v>
      </c>
      <c r="U169" s="4">
        <f t="shared" si="40"/>
        <v>50.403361344537814</v>
      </c>
      <c r="V169" s="6">
        <v>2.1</v>
      </c>
      <c r="W169" s="4">
        <f t="shared" si="41"/>
        <v>52.503361344537815</v>
      </c>
      <c r="X169" s="4">
        <f t="shared" si="42"/>
        <v>9.9756386554621859</v>
      </c>
      <c r="Y169" s="4">
        <f t="shared" si="43"/>
        <v>62.478999999999999</v>
      </c>
      <c r="Z169" s="1">
        <f t="shared" ca="1" si="44"/>
        <v>503774</v>
      </c>
    </row>
    <row r="170" spans="1:26" x14ac:dyDescent="0.3">
      <c r="A170" s="3" t="s">
        <v>566</v>
      </c>
      <c r="B170" s="1" t="s">
        <v>382</v>
      </c>
      <c r="C170" s="1" t="s">
        <v>663</v>
      </c>
      <c r="D170" s="1">
        <v>25</v>
      </c>
      <c r="E170" s="1">
        <v>72362</v>
      </c>
      <c r="F170" s="1" t="s">
        <v>799</v>
      </c>
      <c r="G170" s="1" t="s">
        <v>213</v>
      </c>
      <c r="H170" s="1" t="str">
        <f t="shared" ca="1" si="30"/>
        <v>33D313626763</v>
      </c>
      <c r="I170" s="1" t="str">
        <f t="shared" ca="1" si="31"/>
        <v>UVWH50260501</v>
      </c>
      <c r="J170" s="7">
        <f t="shared" ca="1" si="32"/>
        <v>44245</v>
      </c>
      <c r="K170" s="1">
        <f t="shared" ca="1" si="33"/>
        <v>996476261</v>
      </c>
      <c r="L170" s="1" t="str">
        <f t="shared" ca="1" si="34"/>
        <v>DE957833120</v>
      </c>
      <c r="M170" s="1">
        <v>2</v>
      </c>
      <c r="N170" s="1" t="str">
        <f t="shared" ca="1" si="35"/>
        <v>650X2PZ</v>
      </c>
      <c r="O170" t="s">
        <v>189</v>
      </c>
      <c r="P170" s="1">
        <f t="shared" ca="1" si="36"/>
        <v>477425309</v>
      </c>
      <c r="Q170" s="7">
        <f t="shared" ca="1" si="37"/>
        <v>44250</v>
      </c>
      <c r="R170" s="1" t="str">
        <f t="shared" ca="1" si="38"/>
        <v>GKH7BE8G46</v>
      </c>
      <c r="S170" s="1" t="str">
        <f t="shared" ca="1" si="39"/>
        <v>JBS8266R3</v>
      </c>
      <c r="T170" s="5">
        <v>2.5126050420168071</v>
      </c>
      <c r="U170" s="4">
        <f t="shared" si="40"/>
        <v>5.0252100840336142</v>
      </c>
      <c r="V170" s="6">
        <v>0</v>
      </c>
      <c r="W170" s="4">
        <f t="shared" si="41"/>
        <v>5.0252100840336142</v>
      </c>
      <c r="X170" s="4">
        <f t="shared" si="42"/>
        <v>0.95478991596638674</v>
      </c>
      <c r="Y170" s="4">
        <f t="shared" si="43"/>
        <v>5.9800000000000013</v>
      </c>
      <c r="Z170" s="1">
        <f t="shared" ca="1" si="44"/>
        <v>3870115</v>
      </c>
    </row>
    <row r="171" spans="1:26" x14ac:dyDescent="0.3">
      <c r="A171" s="3" t="s">
        <v>567</v>
      </c>
      <c r="B171" s="1" t="s">
        <v>383</v>
      </c>
      <c r="C171" s="1" t="s">
        <v>634</v>
      </c>
      <c r="D171" s="1">
        <v>58</v>
      </c>
      <c r="E171" s="1">
        <v>72406</v>
      </c>
      <c r="F171" s="1" t="s">
        <v>800</v>
      </c>
      <c r="G171" s="1" t="s">
        <v>213</v>
      </c>
      <c r="H171" s="1" t="str">
        <f t="shared" ca="1" si="30"/>
        <v>76O964282092</v>
      </c>
      <c r="I171" s="1" t="str">
        <f t="shared" ca="1" si="31"/>
        <v>OVWT57036534</v>
      </c>
      <c r="J171" s="7">
        <f t="shared" ca="1" si="32"/>
        <v>44242</v>
      </c>
      <c r="K171" s="1">
        <f t="shared" ca="1" si="33"/>
        <v>271759734</v>
      </c>
      <c r="L171" s="1" t="str">
        <f t="shared" ca="1" si="34"/>
        <v>DE187294883</v>
      </c>
      <c r="M171" s="1">
        <v>1</v>
      </c>
      <c r="N171" s="1" t="str">
        <f t="shared" ca="1" si="35"/>
        <v>671C3IZ</v>
      </c>
      <c r="O171" t="s">
        <v>190</v>
      </c>
      <c r="P171" s="1">
        <f t="shared" ca="1" si="36"/>
        <v>600143634</v>
      </c>
      <c r="Q171" s="7">
        <f t="shared" ca="1" si="37"/>
        <v>44248</v>
      </c>
      <c r="R171" s="1" t="str">
        <f t="shared" ca="1" si="38"/>
        <v>TTV2SJ5Y65</v>
      </c>
      <c r="S171" s="1" t="str">
        <f t="shared" ca="1" si="39"/>
        <v>DGH7913R2</v>
      </c>
      <c r="T171" s="5">
        <v>2.5126050420168071</v>
      </c>
      <c r="U171" s="4">
        <f t="shared" si="40"/>
        <v>2.5126050420168071</v>
      </c>
      <c r="V171" s="6">
        <v>0</v>
      </c>
      <c r="W171" s="4">
        <f t="shared" si="41"/>
        <v>2.5126050420168071</v>
      </c>
      <c r="X171" s="4">
        <f t="shared" si="42"/>
        <v>0.47739495798319337</v>
      </c>
      <c r="Y171" s="4">
        <f t="shared" si="43"/>
        <v>2.9900000000000007</v>
      </c>
      <c r="Z171" s="1">
        <f t="shared" ca="1" si="44"/>
        <v>8371825</v>
      </c>
    </row>
    <row r="172" spans="1:26" x14ac:dyDescent="0.3">
      <c r="A172" s="3" t="s">
        <v>568</v>
      </c>
      <c r="B172" s="1" t="s">
        <v>384</v>
      </c>
      <c r="C172" s="1" t="s">
        <v>648</v>
      </c>
      <c r="D172" s="1">
        <v>3</v>
      </c>
      <c r="E172" s="1">
        <v>72299</v>
      </c>
      <c r="F172" s="1" t="s">
        <v>798</v>
      </c>
      <c r="G172" s="1" t="s">
        <v>213</v>
      </c>
      <c r="H172" s="1" t="str">
        <f t="shared" ca="1" si="30"/>
        <v>85S713064324</v>
      </c>
      <c r="I172" s="1" t="str">
        <f t="shared" ca="1" si="31"/>
        <v>ULPK77599654</v>
      </c>
      <c r="J172" s="7">
        <f t="shared" ca="1" si="32"/>
        <v>44414</v>
      </c>
      <c r="K172" s="1">
        <f t="shared" ca="1" si="33"/>
        <v>544529782</v>
      </c>
      <c r="L172" s="1" t="str">
        <f t="shared" ca="1" si="34"/>
        <v>DE881423819</v>
      </c>
      <c r="M172" s="1">
        <v>1</v>
      </c>
      <c r="N172" s="1" t="str">
        <f t="shared" ca="1" si="35"/>
        <v>722X5MB</v>
      </c>
      <c r="O172" t="s">
        <v>191</v>
      </c>
      <c r="P172" s="1">
        <f t="shared" ca="1" si="36"/>
        <v>196293535</v>
      </c>
      <c r="Q172" s="7">
        <f t="shared" ca="1" si="37"/>
        <v>44415</v>
      </c>
      <c r="R172" s="1" t="str">
        <f t="shared" ca="1" si="38"/>
        <v>ENE9OZ9E38</v>
      </c>
      <c r="S172" s="1" t="str">
        <f t="shared" ca="1" si="39"/>
        <v>VRT6160V5</v>
      </c>
      <c r="T172" s="5">
        <v>58.815126050420169</v>
      </c>
      <c r="U172" s="4">
        <f t="shared" si="40"/>
        <v>58.815126050420169</v>
      </c>
      <c r="V172" s="6">
        <v>0</v>
      </c>
      <c r="W172" s="4">
        <f t="shared" si="41"/>
        <v>58.815126050420169</v>
      </c>
      <c r="X172" s="4">
        <f t="shared" si="42"/>
        <v>11.174873949579831</v>
      </c>
      <c r="Y172" s="4">
        <f t="shared" si="43"/>
        <v>69.989999999999995</v>
      </c>
      <c r="Z172" s="1">
        <f t="shared" ca="1" si="44"/>
        <v>4123873</v>
      </c>
    </row>
    <row r="173" spans="1:26" x14ac:dyDescent="0.3">
      <c r="A173" s="3" t="s">
        <v>569</v>
      </c>
      <c r="B173" s="1" t="s">
        <v>385</v>
      </c>
      <c r="C173" s="1" t="s">
        <v>600</v>
      </c>
      <c r="D173" s="1">
        <v>48</v>
      </c>
      <c r="E173" s="1">
        <v>72393</v>
      </c>
      <c r="F173" s="1" t="s">
        <v>801</v>
      </c>
      <c r="G173" s="1" t="s">
        <v>213</v>
      </c>
      <c r="H173" s="1" t="str">
        <f t="shared" ca="1" si="30"/>
        <v>45I562818355</v>
      </c>
      <c r="I173" s="1" t="str">
        <f t="shared" ca="1" si="31"/>
        <v>TLIA21718414</v>
      </c>
      <c r="J173" s="7">
        <f t="shared" ca="1" si="32"/>
        <v>44523</v>
      </c>
      <c r="K173" s="1">
        <f t="shared" ca="1" si="33"/>
        <v>440850793</v>
      </c>
      <c r="L173" s="1" t="str">
        <f t="shared" ca="1" si="34"/>
        <v>DE583793663</v>
      </c>
      <c r="M173" s="1">
        <v>1</v>
      </c>
      <c r="N173" s="1" t="str">
        <f t="shared" ca="1" si="35"/>
        <v>666V4OZ</v>
      </c>
      <c r="O173" t="s">
        <v>192</v>
      </c>
      <c r="P173" s="1">
        <f t="shared" ca="1" si="36"/>
        <v>847289604</v>
      </c>
      <c r="Q173" s="7">
        <f t="shared" ca="1" si="37"/>
        <v>44525</v>
      </c>
      <c r="R173" s="1" t="str">
        <f t="shared" ca="1" si="38"/>
        <v>EHY3OB5A92</v>
      </c>
      <c r="S173" s="1" t="str">
        <f t="shared" ca="1" si="39"/>
        <v>GPU98398F2</v>
      </c>
      <c r="T173" s="5">
        <v>3.9411764705882359</v>
      </c>
      <c r="U173" s="4">
        <f t="shared" si="40"/>
        <v>3.9411764705882359</v>
      </c>
      <c r="V173" s="6">
        <v>6.43</v>
      </c>
      <c r="W173" s="4">
        <f t="shared" si="41"/>
        <v>10.371176470588235</v>
      </c>
      <c r="X173" s="4">
        <f t="shared" si="42"/>
        <v>1.9705235294117647</v>
      </c>
      <c r="Y173" s="4">
        <f t="shared" si="43"/>
        <v>12.341699999999999</v>
      </c>
      <c r="Z173" s="1">
        <f t="shared" ca="1" si="44"/>
        <v>2271903</v>
      </c>
    </row>
    <row r="174" spans="1:26" x14ac:dyDescent="0.3">
      <c r="A174" s="3" t="s">
        <v>559</v>
      </c>
      <c r="B174" s="1" t="s">
        <v>386</v>
      </c>
      <c r="C174" s="1" t="s">
        <v>674</v>
      </c>
      <c r="D174" s="1">
        <v>9</v>
      </c>
      <c r="E174" s="1">
        <v>72351</v>
      </c>
      <c r="F174" s="1" t="s">
        <v>687</v>
      </c>
      <c r="G174" s="1" t="s">
        <v>213</v>
      </c>
      <c r="H174" s="1" t="str">
        <f t="shared" ca="1" si="30"/>
        <v>18D65395609</v>
      </c>
      <c r="I174" s="1" t="str">
        <f t="shared" ca="1" si="31"/>
        <v>XCPU20863155</v>
      </c>
      <c r="J174" s="7">
        <f t="shared" ca="1" si="32"/>
        <v>44348</v>
      </c>
      <c r="K174" s="1">
        <f t="shared" ca="1" si="33"/>
        <v>152893591</v>
      </c>
      <c r="L174" s="1" t="str">
        <f t="shared" ca="1" si="34"/>
        <v>DE704445526</v>
      </c>
      <c r="M174" s="1">
        <v>1</v>
      </c>
      <c r="N174" s="1" t="str">
        <f t="shared" ca="1" si="35"/>
        <v>126R6SD</v>
      </c>
      <c r="O174" t="s">
        <v>193</v>
      </c>
      <c r="P174" s="1">
        <f t="shared" ca="1" si="36"/>
        <v>411514476</v>
      </c>
      <c r="Q174" s="7">
        <f t="shared" ca="1" si="37"/>
        <v>44349</v>
      </c>
      <c r="R174" s="1" t="str">
        <f t="shared" ca="1" si="38"/>
        <v>OXW4YZ3Z16</v>
      </c>
      <c r="S174" s="1" t="str">
        <f t="shared" ca="1" si="39"/>
        <v>TOD40450F6</v>
      </c>
      <c r="T174" s="5">
        <v>8.3949579831932777</v>
      </c>
      <c r="U174" s="4">
        <f t="shared" si="40"/>
        <v>8.3949579831932777</v>
      </c>
      <c r="V174" s="6">
        <v>1.99</v>
      </c>
      <c r="W174" s="4">
        <f t="shared" si="41"/>
        <v>10.384957983193278</v>
      </c>
      <c r="X174" s="4">
        <f t="shared" si="42"/>
        <v>1.9731420168067229</v>
      </c>
      <c r="Y174" s="4">
        <f t="shared" si="43"/>
        <v>12.3581</v>
      </c>
      <c r="Z174" s="1">
        <f t="shared" ca="1" si="44"/>
        <v>3037493</v>
      </c>
    </row>
    <row r="175" spans="1:26" x14ac:dyDescent="0.3">
      <c r="A175" s="3" t="s">
        <v>570</v>
      </c>
      <c r="B175" s="1" t="s">
        <v>387</v>
      </c>
      <c r="C175" s="1" t="s">
        <v>653</v>
      </c>
      <c r="D175" s="1">
        <v>4</v>
      </c>
      <c r="E175" s="1">
        <v>72532</v>
      </c>
      <c r="F175" s="1" t="s">
        <v>688</v>
      </c>
      <c r="G175" s="1" t="s">
        <v>213</v>
      </c>
      <c r="H175" s="1" t="str">
        <f t="shared" ca="1" si="30"/>
        <v>80J735622931</v>
      </c>
      <c r="I175" s="1" t="str">
        <f t="shared" ca="1" si="31"/>
        <v>NMZQ40927878</v>
      </c>
      <c r="J175" s="7">
        <f t="shared" ca="1" si="32"/>
        <v>44419</v>
      </c>
      <c r="K175" s="1">
        <f t="shared" ca="1" si="33"/>
        <v>39114851</v>
      </c>
      <c r="L175" s="1" t="str">
        <f t="shared" ca="1" si="34"/>
        <v>DE170630073</v>
      </c>
      <c r="M175" s="1">
        <v>1</v>
      </c>
      <c r="N175" s="1" t="str">
        <f t="shared" ca="1" si="35"/>
        <v>699N2QJ</v>
      </c>
      <c r="O175" t="s">
        <v>194</v>
      </c>
      <c r="P175" s="1">
        <f t="shared" ca="1" si="36"/>
        <v>804190754</v>
      </c>
      <c r="Q175" s="7">
        <f t="shared" ca="1" si="37"/>
        <v>44428</v>
      </c>
      <c r="R175" s="1" t="str">
        <f t="shared" ca="1" si="38"/>
        <v>SPW1GS5C32</v>
      </c>
      <c r="S175" s="1" t="str">
        <f t="shared" ca="1" si="39"/>
        <v>GQB19184P0</v>
      </c>
      <c r="T175" s="5">
        <v>126.0420168067227</v>
      </c>
      <c r="U175" s="4">
        <f t="shared" si="40"/>
        <v>126.0420168067227</v>
      </c>
      <c r="V175" s="6">
        <v>1.65</v>
      </c>
      <c r="W175" s="4">
        <f t="shared" si="41"/>
        <v>127.69201680672271</v>
      </c>
      <c r="X175" s="4">
        <f t="shared" si="42"/>
        <v>24.261483193277314</v>
      </c>
      <c r="Y175" s="4">
        <f t="shared" si="43"/>
        <v>151.95350000000002</v>
      </c>
      <c r="Z175" s="1">
        <f t="shared" ca="1" si="44"/>
        <v>2492243</v>
      </c>
    </row>
    <row r="176" spans="1:26" x14ac:dyDescent="0.3">
      <c r="A176" s="3" t="s">
        <v>466</v>
      </c>
      <c r="B176" s="1" t="s">
        <v>388</v>
      </c>
      <c r="C176" s="1" t="s">
        <v>659</v>
      </c>
      <c r="D176" s="1">
        <v>1</v>
      </c>
      <c r="E176" s="1">
        <v>69221</v>
      </c>
      <c r="F176" s="1" t="s">
        <v>709</v>
      </c>
      <c r="G176" s="1" t="s">
        <v>213</v>
      </c>
      <c r="H176" s="1" t="str">
        <f t="shared" ca="1" si="30"/>
        <v>36I609067961</v>
      </c>
      <c r="I176" s="1" t="str">
        <f t="shared" ca="1" si="31"/>
        <v>VSHO44056240</v>
      </c>
      <c r="J176" s="7">
        <f t="shared" ca="1" si="32"/>
        <v>44473</v>
      </c>
      <c r="K176" s="1">
        <f t="shared" ca="1" si="33"/>
        <v>348497714</v>
      </c>
      <c r="L176" s="1" t="str">
        <f t="shared" ca="1" si="34"/>
        <v>DE791693336</v>
      </c>
      <c r="M176" s="1">
        <v>2</v>
      </c>
      <c r="N176" s="1" t="str">
        <f t="shared" ca="1" si="35"/>
        <v>990W1AO</v>
      </c>
      <c r="O176" t="s">
        <v>195</v>
      </c>
      <c r="P176" s="1">
        <f t="shared" ca="1" si="36"/>
        <v>756063528</v>
      </c>
      <c r="Q176" s="7">
        <f t="shared" ca="1" si="37"/>
        <v>44473</v>
      </c>
      <c r="R176" s="1" t="str">
        <f t="shared" ca="1" si="38"/>
        <v>MDQ6KX5K97</v>
      </c>
      <c r="S176" s="1" t="str">
        <f t="shared" ca="1" si="39"/>
        <v>DLR58076V6</v>
      </c>
      <c r="T176" s="5">
        <v>2.5126050420168071</v>
      </c>
      <c r="U176" s="4">
        <f t="shared" si="40"/>
        <v>5.0252100840336142</v>
      </c>
      <c r="V176" s="6">
        <v>1.54</v>
      </c>
      <c r="W176" s="4">
        <f t="shared" si="41"/>
        <v>6.5652100840336143</v>
      </c>
      <c r="X176" s="4">
        <f t="shared" si="42"/>
        <v>1.2473899159663868</v>
      </c>
      <c r="Y176" s="4">
        <f t="shared" si="43"/>
        <v>7.8126000000000015</v>
      </c>
      <c r="Z176" s="1">
        <f t="shared" ca="1" si="44"/>
        <v>4651437</v>
      </c>
    </row>
    <row r="177" spans="1:26" x14ac:dyDescent="0.3">
      <c r="A177" s="3" t="s">
        <v>571</v>
      </c>
      <c r="B177" s="1" t="s">
        <v>389</v>
      </c>
      <c r="C177" s="1" t="s">
        <v>675</v>
      </c>
      <c r="D177" s="1">
        <v>25</v>
      </c>
      <c r="E177" s="1">
        <v>71277</v>
      </c>
      <c r="F177" s="1" t="s">
        <v>802</v>
      </c>
      <c r="G177" s="1" t="s">
        <v>213</v>
      </c>
      <c r="H177" s="1" t="str">
        <f t="shared" ca="1" si="30"/>
        <v>6L66307725</v>
      </c>
      <c r="I177" s="1" t="str">
        <f t="shared" ca="1" si="31"/>
        <v>QPTY37337626</v>
      </c>
      <c r="J177" s="7">
        <f t="shared" ca="1" si="32"/>
        <v>44359</v>
      </c>
      <c r="K177" s="1">
        <f t="shared" ca="1" si="33"/>
        <v>149080727</v>
      </c>
      <c r="L177" s="1" t="str">
        <f t="shared" ca="1" si="34"/>
        <v>DE818347004</v>
      </c>
      <c r="M177" s="1">
        <v>1</v>
      </c>
      <c r="N177" s="1" t="str">
        <f t="shared" ca="1" si="35"/>
        <v>400M9TA</v>
      </c>
      <c r="O177" t="s">
        <v>196</v>
      </c>
      <c r="P177" s="1">
        <f t="shared" ca="1" si="36"/>
        <v>457291188</v>
      </c>
      <c r="Q177" s="7">
        <f t="shared" ca="1" si="37"/>
        <v>44367</v>
      </c>
      <c r="R177" s="1" t="str">
        <f t="shared" ca="1" si="38"/>
        <v>RFO0YL7L76</v>
      </c>
      <c r="S177" s="1" t="str">
        <f t="shared" ca="1" si="39"/>
        <v>USB10062L7</v>
      </c>
      <c r="T177" s="5">
        <v>51.252100840336141</v>
      </c>
      <c r="U177" s="4">
        <f t="shared" si="40"/>
        <v>51.252100840336141</v>
      </c>
      <c r="V177" s="6">
        <v>0</v>
      </c>
      <c r="W177" s="4">
        <f t="shared" si="41"/>
        <v>51.252100840336141</v>
      </c>
      <c r="X177" s="4">
        <f t="shared" si="42"/>
        <v>9.7378991596638667</v>
      </c>
      <c r="Y177" s="4">
        <f t="shared" si="43"/>
        <v>60.990000000000009</v>
      </c>
      <c r="Z177" s="1">
        <f t="shared" ca="1" si="44"/>
        <v>4659131</v>
      </c>
    </row>
    <row r="178" spans="1:26" x14ac:dyDescent="0.3">
      <c r="A178" s="3" t="s">
        <v>414</v>
      </c>
      <c r="B178" s="1" t="s">
        <v>390</v>
      </c>
      <c r="C178" s="1" t="s">
        <v>612</v>
      </c>
      <c r="D178" s="1">
        <v>64</v>
      </c>
      <c r="E178" s="1">
        <v>71554</v>
      </c>
      <c r="F178" s="1" t="s">
        <v>722</v>
      </c>
      <c r="G178" s="1" t="s">
        <v>213</v>
      </c>
      <c r="H178" s="1" t="str">
        <f t="shared" ca="1" si="30"/>
        <v>76P147541499</v>
      </c>
      <c r="I178" s="1" t="str">
        <f t="shared" ca="1" si="31"/>
        <v>WGGN25228080</v>
      </c>
      <c r="J178" s="7">
        <f t="shared" ca="1" si="32"/>
        <v>44451</v>
      </c>
      <c r="K178" s="1">
        <f t="shared" ca="1" si="33"/>
        <v>521591935</v>
      </c>
      <c r="L178" s="1" t="str">
        <f t="shared" ca="1" si="34"/>
        <v>DE352379644</v>
      </c>
      <c r="M178" s="1">
        <v>1</v>
      </c>
      <c r="N178" s="1" t="str">
        <f t="shared" ca="1" si="35"/>
        <v>760O2VW</v>
      </c>
      <c r="O178" t="s">
        <v>197</v>
      </c>
      <c r="P178" s="1">
        <f t="shared" ca="1" si="36"/>
        <v>178133892</v>
      </c>
      <c r="Q178" s="7">
        <f t="shared" ca="1" si="37"/>
        <v>44455</v>
      </c>
      <c r="R178" s="1" t="str">
        <f t="shared" ca="1" si="38"/>
        <v>ONZ3WI0F4</v>
      </c>
      <c r="S178" s="1" t="str">
        <f t="shared" ca="1" si="39"/>
        <v>NHU80860S5</v>
      </c>
      <c r="T178" s="5">
        <v>3.3529411764705888</v>
      </c>
      <c r="U178" s="4">
        <f t="shared" si="40"/>
        <v>3.3529411764705888</v>
      </c>
      <c r="V178" s="6">
        <v>0</v>
      </c>
      <c r="W178" s="4">
        <f t="shared" si="41"/>
        <v>3.3529411764705888</v>
      </c>
      <c r="X178" s="4">
        <f t="shared" si="42"/>
        <v>0.6370588235294119</v>
      </c>
      <c r="Y178" s="4">
        <f t="shared" si="43"/>
        <v>3.9900000000000007</v>
      </c>
      <c r="Z178" s="1">
        <f t="shared" ca="1" si="44"/>
        <v>9657460</v>
      </c>
    </row>
    <row r="179" spans="1:26" x14ac:dyDescent="0.3">
      <c r="A179" s="3" t="s">
        <v>572</v>
      </c>
      <c r="B179" s="1" t="s">
        <v>391</v>
      </c>
      <c r="C179" s="1" t="s">
        <v>667</v>
      </c>
      <c r="D179" s="1">
        <v>65</v>
      </c>
      <c r="E179" s="1">
        <v>72379</v>
      </c>
      <c r="F179" s="1" t="s">
        <v>728</v>
      </c>
      <c r="G179" s="1" t="s">
        <v>213</v>
      </c>
      <c r="H179" s="1" t="str">
        <f t="shared" ca="1" si="30"/>
        <v>93X265227304</v>
      </c>
      <c r="I179" s="1" t="str">
        <f t="shared" ca="1" si="31"/>
        <v>TBIM58896695</v>
      </c>
      <c r="J179" s="7">
        <f t="shared" ca="1" si="32"/>
        <v>44319</v>
      </c>
      <c r="K179" s="1">
        <f t="shared" ca="1" si="33"/>
        <v>272223290</v>
      </c>
      <c r="L179" s="1" t="str">
        <f t="shared" ca="1" si="34"/>
        <v>DE332462483</v>
      </c>
      <c r="M179" s="1">
        <v>1</v>
      </c>
      <c r="N179" s="1" t="str">
        <f t="shared" ca="1" si="35"/>
        <v>763Z0GQ</v>
      </c>
      <c r="O179" t="s">
        <v>198</v>
      </c>
      <c r="P179" s="1">
        <f t="shared" ca="1" si="36"/>
        <v>188152534</v>
      </c>
      <c r="Q179" s="7">
        <f t="shared" ca="1" si="37"/>
        <v>44319</v>
      </c>
      <c r="R179" s="1" t="str">
        <f t="shared" ca="1" si="38"/>
        <v>COA0FQ5S96</v>
      </c>
      <c r="S179" s="1" t="str">
        <f t="shared" ca="1" si="39"/>
        <v>PXI50527Y1</v>
      </c>
      <c r="T179" s="5">
        <v>5.3697478991596634</v>
      </c>
      <c r="U179" s="4">
        <f t="shared" si="40"/>
        <v>5.3697478991596634</v>
      </c>
      <c r="V179" s="6">
        <v>0</v>
      </c>
      <c r="W179" s="4">
        <f t="shared" si="41"/>
        <v>5.3697478991596634</v>
      </c>
      <c r="X179" s="4">
        <f t="shared" si="42"/>
        <v>1.020252100840336</v>
      </c>
      <c r="Y179" s="4">
        <f t="shared" si="43"/>
        <v>6.39</v>
      </c>
      <c r="Z179" s="1">
        <f t="shared" ca="1" si="44"/>
        <v>5790282</v>
      </c>
    </row>
    <row r="180" spans="1:26" x14ac:dyDescent="0.3">
      <c r="A180" s="3" t="s">
        <v>573</v>
      </c>
      <c r="B180" s="1" t="s">
        <v>392</v>
      </c>
      <c r="C180" s="1" t="s">
        <v>621</v>
      </c>
      <c r="D180" s="1">
        <v>15</v>
      </c>
      <c r="E180" s="1">
        <v>72511</v>
      </c>
      <c r="F180" s="1" t="s">
        <v>678</v>
      </c>
      <c r="G180" s="1" t="s">
        <v>213</v>
      </c>
      <c r="H180" s="1" t="str">
        <f t="shared" ca="1" si="30"/>
        <v>89R833707312</v>
      </c>
      <c r="I180" s="1" t="str">
        <f t="shared" ca="1" si="31"/>
        <v>OUCP6600585</v>
      </c>
      <c r="J180" s="7">
        <f t="shared" ca="1" si="32"/>
        <v>44353</v>
      </c>
      <c r="K180" s="1">
        <f t="shared" ca="1" si="33"/>
        <v>203916994</v>
      </c>
      <c r="L180" s="1" t="str">
        <f t="shared" ca="1" si="34"/>
        <v>DE160319659</v>
      </c>
      <c r="M180" s="1">
        <v>1</v>
      </c>
      <c r="N180" s="1" t="str">
        <f t="shared" ca="1" si="35"/>
        <v>635P4HF</v>
      </c>
      <c r="O180" t="s">
        <v>199</v>
      </c>
      <c r="P180" s="1">
        <f t="shared" ca="1" si="36"/>
        <v>768279827</v>
      </c>
      <c r="Q180" s="7">
        <f t="shared" ca="1" si="37"/>
        <v>44358</v>
      </c>
      <c r="R180" s="1" t="str">
        <f t="shared" ca="1" si="38"/>
        <v>SXY4HO2D28</v>
      </c>
      <c r="S180" s="1" t="str">
        <f t="shared" ca="1" si="39"/>
        <v>YIL63006A4</v>
      </c>
      <c r="T180" s="5">
        <v>142.84873949579833</v>
      </c>
      <c r="U180" s="4">
        <f t="shared" si="40"/>
        <v>142.84873949579833</v>
      </c>
      <c r="V180" s="6">
        <v>0</v>
      </c>
      <c r="W180" s="4">
        <f t="shared" si="41"/>
        <v>142.84873949579833</v>
      </c>
      <c r="X180" s="4">
        <f t="shared" si="42"/>
        <v>27.141260504201682</v>
      </c>
      <c r="Y180" s="4">
        <f t="shared" si="43"/>
        <v>169.99</v>
      </c>
      <c r="Z180" s="1">
        <f t="shared" ca="1" si="44"/>
        <v>6111920</v>
      </c>
    </row>
    <row r="181" spans="1:26" x14ac:dyDescent="0.3">
      <c r="A181" s="3" t="s">
        <v>574</v>
      </c>
      <c r="B181" s="1" t="s">
        <v>393</v>
      </c>
      <c r="C181" s="1" t="s">
        <v>645</v>
      </c>
      <c r="D181" s="1">
        <v>45</v>
      </c>
      <c r="E181" s="1">
        <v>72147</v>
      </c>
      <c r="F181" s="1" t="s">
        <v>803</v>
      </c>
      <c r="G181" s="1" t="s">
        <v>213</v>
      </c>
      <c r="H181" s="1" t="str">
        <f t="shared" ca="1" si="30"/>
        <v>75O319374185</v>
      </c>
      <c r="I181" s="1" t="str">
        <f t="shared" ca="1" si="31"/>
        <v>ZCUI51484226</v>
      </c>
      <c r="J181" s="7">
        <f t="shared" ca="1" si="32"/>
        <v>44264</v>
      </c>
      <c r="K181" s="1">
        <f t="shared" ca="1" si="33"/>
        <v>505469340</v>
      </c>
      <c r="L181" s="1" t="str">
        <f t="shared" ca="1" si="34"/>
        <v>DE131463117</v>
      </c>
      <c r="M181" s="1">
        <v>1</v>
      </c>
      <c r="N181" s="1" t="str">
        <f t="shared" ca="1" si="35"/>
        <v>602M0DS</v>
      </c>
      <c r="O181" t="s">
        <v>200</v>
      </c>
      <c r="P181" s="1">
        <f t="shared" ca="1" si="36"/>
        <v>769115130</v>
      </c>
      <c r="Q181" s="7">
        <f t="shared" ca="1" si="37"/>
        <v>44267</v>
      </c>
      <c r="R181" s="1" t="str">
        <f t="shared" ca="1" si="38"/>
        <v>FFK7VZ8L7</v>
      </c>
      <c r="S181" s="1" t="str">
        <f t="shared" ca="1" si="39"/>
        <v>RJP51369T1</v>
      </c>
      <c r="T181" s="5">
        <v>51.252100840336141</v>
      </c>
      <c r="U181" s="4">
        <f t="shared" si="40"/>
        <v>51.252100840336141</v>
      </c>
      <c r="V181" s="6">
        <v>2</v>
      </c>
      <c r="W181" s="4">
        <f t="shared" si="41"/>
        <v>53.252100840336141</v>
      </c>
      <c r="X181" s="4">
        <f t="shared" si="42"/>
        <v>10.117899159663867</v>
      </c>
      <c r="Y181" s="4">
        <f t="shared" si="43"/>
        <v>63.370000000000005</v>
      </c>
      <c r="Z181" s="1">
        <f t="shared" ca="1" si="44"/>
        <v>3582964</v>
      </c>
    </row>
    <row r="182" spans="1:26" x14ac:dyDescent="0.3">
      <c r="A182" s="3" t="s">
        <v>575</v>
      </c>
      <c r="B182" s="1" t="s">
        <v>394</v>
      </c>
      <c r="C182" s="1" t="s">
        <v>622</v>
      </c>
      <c r="D182" s="1">
        <v>5</v>
      </c>
      <c r="E182" s="1">
        <v>72661</v>
      </c>
      <c r="F182" s="1" t="s">
        <v>791</v>
      </c>
      <c r="G182" s="1" t="s">
        <v>213</v>
      </c>
      <c r="H182" s="1" t="str">
        <f t="shared" ca="1" si="30"/>
        <v>23E951295877</v>
      </c>
      <c r="I182" s="1" t="str">
        <f t="shared" ca="1" si="31"/>
        <v>LSCT46483051</v>
      </c>
      <c r="J182" s="7">
        <f t="shared" ca="1" si="32"/>
        <v>44348</v>
      </c>
      <c r="K182" s="1">
        <f t="shared" ca="1" si="33"/>
        <v>515325026</v>
      </c>
      <c r="L182" s="1" t="str">
        <f t="shared" ca="1" si="34"/>
        <v>DE911580322</v>
      </c>
      <c r="M182" s="1">
        <v>1</v>
      </c>
      <c r="N182" s="1" t="str">
        <f t="shared" ca="1" si="35"/>
        <v>149D8CY</v>
      </c>
      <c r="O182" t="s">
        <v>201</v>
      </c>
      <c r="P182" s="1">
        <f t="shared" ca="1" si="36"/>
        <v>786137496</v>
      </c>
      <c r="Q182" s="7">
        <f t="shared" ca="1" si="37"/>
        <v>44354</v>
      </c>
      <c r="R182" s="1" t="str">
        <f t="shared" ca="1" si="38"/>
        <v>UXZ8NV3V20</v>
      </c>
      <c r="S182" s="1" t="str">
        <f t="shared" ca="1" si="39"/>
        <v>VOX90520Y0</v>
      </c>
      <c r="T182" s="5">
        <v>5.033613445378152</v>
      </c>
      <c r="U182" s="4">
        <f t="shared" si="40"/>
        <v>5.033613445378152</v>
      </c>
      <c r="V182" s="6">
        <v>0</v>
      </c>
      <c r="W182" s="4">
        <f t="shared" si="41"/>
        <v>5.033613445378152</v>
      </c>
      <c r="X182" s="4">
        <f t="shared" si="42"/>
        <v>0.95638655462184885</v>
      </c>
      <c r="Y182" s="4">
        <f t="shared" si="43"/>
        <v>5.9900000000000011</v>
      </c>
      <c r="Z182" s="1">
        <f t="shared" ca="1" si="44"/>
        <v>6515426</v>
      </c>
    </row>
    <row r="183" spans="1:26" x14ac:dyDescent="0.3">
      <c r="A183" s="3" t="s">
        <v>576</v>
      </c>
      <c r="B183" s="1" t="s">
        <v>395</v>
      </c>
      <c r="C183" s="1" t="s">
        <v>614</v>
      </c>
      <c r="D183" s="1">
        <v>9</v>
      </c>
      <c r="E183" s="1">
        <v>72537</v>
      </c>
      <c r="F183" s="1" t="s">
        <v>730</v>
      </c>
      <c r="G183" s="1" t="s">
        <v>213</v>
      </c>
      <c r="H183" s="1" t="str">
        <f t="shared" ca="1" si="30"/>
        <v>26M461928176</v>
      </c>
      <c r="I183" s="1" t="str">
        <f t="shared" ca="1" si="31"/>
        <v>DSGY78171715</v>
      </c>
      <c r="J183" s="7">
        <f t="shared" ca="1" si="32"/>
        <v>44187</v>
      </c>
      <c r="K183" s="1">
        <f t="shared" ca="1" si="33"/>
        <v>879213895</v>
      </c>
      <c r="L183" s="1" t="str">
        <f t="shared" ca="1" si="34"/>
        <v>DE401986401</v>
      </c>
      <c r="M183" s="1">
        <v>1</v>
      </c>
      <c r="N183" s="1" t="str">
        <f t="shared" ca="1" si="35"/>
        <v>3E6NG</v>
      </c>
      <c r="O183" t="s">
        <v>202</v>
      </c>
      <c r="P183" s="1">
        <f t="shared" ca="1" si="36"/>
        <v>292781538</v>
      </c>
      <c r="Q183" s="7">
        <f t="shared" ca="1" si="37"/>
        <v>44187</v>
      </c>
      <c r="R183" s="1" t="str">
        <f t="shared" ca="1" si="38"/>
        <v>VRG9XG4R84</v>
      </c>
      <c r="S183" s="1" t="str">
        <f t="shared" ca="1" si="39"/>
        <v>BHV60118Q0</v>
      </c>
      <c r="T183" s="5">
        <v>3.3529411764705888</v>
      </c>
      <c r="U183" s="4">
        <f t="shared" si="40"/>
        <v>3.3529411764705888</v>
      </c>
      <c r="V183" s="6">
        <v>1.69</v>
      </c>
      <c r="W183" s="4">
        <f t="shared" si="41"/>
        <v>5.0429411764705883</v>
      </c>
      <c r="X183" s="4">
        <f t="shared" si="42"/>
        <v>0.95815882352941173</v>
      </c>
      <c r="Y183" s="4">
        <f t="shared" si="43"/>
        <v>6.0011000000000001</v>
      </c>
      <c r="Z183" s="1">
        <f t="shared" ca="1" si="44"/>
        <v>7005687</v>
      </c>
    </row>
    <row r="184" spans="1:26" x14ac:dyDescent="0.3">
      <c r="A184" s="3" t="s">
        <v>577</v>
      </c>
      <c r="B184" s="1" t="s">
        <v>396</v>
      </c>
      <c r="C184" s="1" t="s">
        <v>620</v>
      </c>
      <c r="D184" s="1">
        <v>15</v>
      </c>
      <c r="E184" s="1">
        <v>72186</v>
      </c>
      <c r="F184" s="1" t="s">
        <v>804</v>
      </c>
      <c r="G184" s="1" t="s">
        <v>213</v>
      </c>
      <c r="H184" s="1" t="str">
        <f t="shared" ca="1" si="30"/>
        <v>83P226725841</v>
      </c>
      <c r="I184" s="1" t="str">
        <f t="shared" ca="1" si="31"/>
        <v>TNDP50996025</v>
      </c>
      <c r="J184" s="7">
        <f t="shared" ca="1" si="32"/>
        <v>44361</v>
      </c>
      <c r="K184" s="1">
        <f t="shared" ca="1" si="33"/>
        <v>725668982</v>
      </c>
      <c r="L184" s="1" t="str">
        <f t="shared" ca="1" si="34"/>
        <v>DE980363030</v>
      </c>
      <c r="M184" s="1">
        <v>1</v>
      </c>
      <c r="N184" s="1" t="str">
        <f t="shared" ca="1" si="35"/>
        <v>400O9KD</v>
      </c>
      <c r="O184" t="s">
        <v>203</v>
      </c>
      <c r="P184" s="1">
        <f t="shared" ca="1" si="36"/>
        <v>402466092</v>
      </c>
      <c r="Q184" s="7">
        <f t="shared" ca="1" si="37"/>
        <v>44366</v>
      </c>
      <c r="R184" s="1" t="str">
        <f t="shared" ca="1" si="38"/>
        <v>QLL8PD3R40</v>
      </c>
      <c r="S184" s="1" t="str">
        <f t="shared" ca="1" si="39"/>
        <v>XLM89832Y9</v>
      </c>
      <c r="T184" s="5">
        <v>168.05882352941177</v>
      </c>
      <c r="U184" s="4">
        <f t="shared" si="40"/>
        <v>168.05882352941177</v>
      </c>
      <c r="V184" s="6">
        <v>1.65</v>
      </c>
      <c r="W184" s="4">
        <f t="shared" si="41"/>
        <v>169.70882352941177</v>
      </c>
      <c r="X184" s="4">
        <f t="shared" si="42"/>
        <v>32.244676470588239</v>
      </c>
      <c r="Y184" s="4">
        <f t="shared" si="43"/>
        <v>201.95350000000002</v>
      </c>
      <c r="Z184" s="1">
        <f t="shared" ca="1" si="44"/>
        <v>5793448</v>
      </c>
    </row>
    <row r="185" spans="1:26" x14ac:dyDescent="0.3">
      <c r="A185" s="3" t="s">
        <v>578</v>
      </c>
      <c r="B185" s="1" t="s">
        <v>397</v>
      </c>
      <c r="C185" s="1" t="s">
        <v>633</v>
      </c>
      <c r="D185" s="1">
        <v>25</v>
      </c>
      <c r="E185" s="1">
        <v>69502</v>
      </c>
      <c r="F185" s="1" t="s">
        <v>805</v>
      </c>
      <c r="G185" s="1" t="s">
        <v>213</v>
      </c>
      <c r="H185" s="1" t="str">
        <f t="shared" ca="1" si="30"/>
        <v>24T477817183</v>
      </c>
      <c r="I185" s="1" t="str">
        <f t="shared" ca="1" si="31"/>
        <v>ZYOP71189463</v>
      </c>
      <c r="J185" s="7">
        <f t="shared" ca="1" si="32"/>
        <v>44487</v>
      </c>
      <c r="K185" s="1">
        <f t="shared" ca="1" si="33"/>
        <v>547563210</v>
      </c>
      <c r="L185" s="1" t="str">
        <f t="shared" ca="1" si="34"/>
        <v>DE106943582</v>
      </c>
      <c r="M185" s="1">
        <v>1</v>
      </c>
      <c r="N185" s="1" t="str">
        <f t="shared" ca="1" si="35"/>
        <v>363P9FB</v>
      </c>
      <c r="O185" t="s">
        <v>204</v>
      </c>
      <c r="P185" s="1">
        <f t="shared" ca="1" si="36"/>
        <v>134378232</v>
      </c>
      <c r="Q185" s="7">
        <f t="shared" ca="1" si="37"/>
        <v>44496</v>
      </c>
      <c r="R185" s="1" t="str">
        <f t="shared" ca="1" si="38"/>
        <v>MFM6ZH6A87</v>
      </c>
      <c r="S185" s="1" t="str">
        <f t="shared" ca="1" si="39"/>
        <v>ZSF7466L6</v>
      </c>
      <c r="T185" s="5">
        <v>1.6722689075630253</v>
      </c>
      <c r="U185" s="4">
        <f t="shared" si="40"/>
        <v>1.6722689075630253</v>
      </c>
      <c r="V185" s="6">
        <v>2</v>
      </c>
      <c r="W185" s="4">
        <f t="shared" si="41"/>
        <v>3.6722689075630255</v>
      </c>
      <c r="X185" s="4">
        <f t="shared" si="42"/>
        <v>0.69773109243697484</v>
      </c>
      <c r="Y185" s="4">
        <f t="shared" si="43"/>
        <v>4.37</v>
      </c>
      <c r="Z185" s="1">
        <f t="shared" ca="1" si="44"/>
        <v>4357326</v>
      </c>
    </row>
    <row r="186" spans="1:26" x14ac:dyDescent="0.3">
      <c r="A186" s="3" t="s">
        <v>579</v>
      </c>
      <c r="B186" s="1" t="s">
        <v>398</v>
      </c>
      <c r="C186" s="1" t="s">
        <v>662</v>
      </c>
      <c r="D186" s="1">
        <v>25</v>
      </c>
      <c r="E186" s="1">
        <v>71157</v>
      </c>
      <c r="F186" s="1" t="s">
        <v>806</v>
      </c>
      <c r="G186" s="1" t="s">
        <v>213</v>
      </c>
      <c r="H186" s="1" t="str">
        <f t="shared" ca="1" si="30"/>
        <v>29X988196011</v>
      </c>
      <c r="I186" s="1" t="str">
        <f t="shared" ca="1" si="31"/>
        <v>PFLA46714864</v>
      </c>
      <c r="J186" s="7">
        <f t="shared" ca="1" si="32"/>
        <v>44510</v>
      </c>
      <c r="K186" s="1">
        <f t="shared" ca="1" si="33"/>
        <v>753632450</v>
      </c>
      <c r="L186" s="1" t="str">
        <f t="shared" ca="1" si="34"/>
        <v>DE891256085</v>
      </c>
      <c r="M186" s="1">
        <v>1</v>
      </c>
      <c r="N186" s="1" t="str">
        <f t="shared" ca="1" si="35"/>
        <v>862P2QY</v>
      </c>
      <c r="O186" t="s">
        <v>205</v>
      </c>
      <c r="P186" s="1">
        <f t="shared" ca="1" si="36"/>
        <v>733270916</v>
      </c>
      <c r="Q186" s="7">
        <f t="shared" ca="1" si="37"/>
        <v>44514</v>
      </c>
      <c r="R186" s="1" t="str">
        <f t="shared" ca="1" si="38"/>
        <v>SLU0WK7E26</v>
      </c>
      <c r="S186" s="1" t="str">
        <f t="shared" ca="1" si="39"/>
        <v>SMD45002K9</v>
      </c>
      <c r="T186" s="5">
        <v>33.605042016806728</v>
      </c>
      <c r="U186" s="4">
        <f t="shared" si="40"/>
        <v>33.605042016806728</v>
      </c>
      <c r="V186" s="6">
        <v>2</v>
      </c>
      <c r="W186" s="4">
        <f t="shared" si="41"/>
        <v>35.605042016806728</v>
      </c>
      <c r="X186" s="4">
        <f t="shared" si="42"/>
        <v>6.7649579831932787</v>
      </c>
      <c r="Y186" s="4">
        <f t="shared" si="43"/>
        <v>42.370000000000005</v>
      </c>
      <c r="Z186" s="1">
        <f t="shared" ca="1" si="44"/>
        <v>2023976</v>
      </c>
    </row>
    <row r="187" spans="1:26" x14ac:dyDescent="0.3">
      <c r="A187" s="3" t="s">
        <v>580</v>
      </c>
      <c r="B187" s="1" t="s">
        <v>399</v>
      </c>
      <c r="C187" s="1" t="s">
        <v>604</v>
      </c>
      <c r="D187" s="1">
        <v>47</v>
      </c>
      <c r="E187" s="1">
        <v>71144</v>
      </c>
      <c r="F187" s="1" t="s">
        <v>721</v>
      </c>
      <c r="G187" s="1" t="s">
        <v>213</v>
      </c>
      <c r="H187" s="1" t="str">
        <f t="shared" ca="1" si="30"/>
        <v>76G891219933</v>
      </c>
      <c r="I187" s="1" t="str">
        <f t="shared" ca="1" si="31"/>
        <v>FIGR84460563</v>
      </c>
      <c r="J187" s="7">
        <f t="shared" ca="1" si="32"/>
        <v>44395</v>
      </c>
      <c r="K187" s="1">
        <f t="shared" ca="1" si="33"/>
        <v>73161989</v>
      </c>
      <c r="L187" s="1" t="str">
        <f t="shared" ca="1" si="34"/>
        <v>DE75419597</v>
      </c>
      <c r="M187" s="1">
        <v>1</v>
      </c>
      <c r="N187" s="1" t="str">
        <f t="shared" ca="1" si="35"/>
        <v>828N1OL</v>
      </c>
      <c r="O187" t="s">
        <v>206</v>
      </c>
      <c r="P187" s="1">
        <f t="shared" ca="1" si="36"/>
        <v>287818409</v>
      </c>
      <c r="Q187" s="7">
        <f t="shared" ca="1" si="37"/>
        <v>44395</v>
      </c>
      <c r="R187" s="1" t="str">
        <f t="shared" ca="1" si="38"/>
        <v>QKA8LC8A6</v>
      </c>
      <c r="S187" s="1" t="str">
        <f t="shared" ca="1" si="39"/>
        <v>NIA24045V1</v>
      </c>
      <c r="T187" s="5">
        <v>75.621848739495803</v>
      </c>
      <c r="U187" s="4">
        <f t="shared" si="40"/>
        <v>75.621848739495803</v>
      </c>
      <c r="V187" s="6">
        <v>1.24</v>
      </c>
      <c r="W187" s="4">
        <f t="shared" si="41"/>
        <v>76.861848739495798</v>
      </c>
      <c r="X187" s="4">
        <f t="shared" si="42"/>
        <v>14.603751260504202</v>
      </c>
      <c r="Y187" s="4">
        <f t="shared" si="43"/>
        <v>91.465599999999995</v>
      </c>
      <c r="Z187" s="1">
        <f t="shared" ca="1" si="44"/>
        <v>1228529</v>
      </c>
    </row>
    <row r="188" spans="1:26" x14ac:dyDescent="0.3">
      <c r="A188" s="3" t="s">
        <v>581</v>
      </c>
      <c r="B188" s="1" t="s">
        <v>400</v>
      </c>
      <c r="C188" s="1" t="s">
        <v>610</v>
      </c>
      <c r="D188" s="1">
        <v>15</v>
      </c>
      <c r="E188" s="1">
        <v>72218</v>
      </c>
      <c r="F188" s="1" t="s">
        <v>718</v>
      </c>
      <c r="G188" s="1" t="s">
        <v>213</v>
      </c>
      <c r="H188" s="1" t="str">
        <f t="shared" ca="1" si="30"/>
        <v>7Y883572002</v>
      </c>
      <c r="I188" s="1" t="str">
        <f t="shared" ca="1" si="31"/>
        <v>PQOM49742145</v>
      </c>
      <c r="J188" s="7">
        <f t="shared" ca="1" si="32"/>
        <v>44295</v>
      </c>
      <c r="K188" s="1">
        <f t="shared" ca="1" si="33"/>
        <v>38518839</v>
      </c>
      <c r="L188" s="1" t="str">
        <f t="shared" ca="1" si="34"/>
        <v>DE853955419</v>
      </c>
      <c r="M188" s="1">
        <v>1</v>
      </c>
      <c r="N188" s="1" t="str">
        <f t="shared" ca="1" si="35"/>
        <v>253S6YF</v>
      </c>
      <c r="O188" t="s">
        <v>207</v>
      </c>
      <c r="P188" s="1">
        <f t="shared" ca="1" si="36"/>
        <v>665214468</v>
      </c>
      <c r="Q188" s="7">
        <f t="shared" ca="1" si="37"/>
        <v>44295</v>
      </c>
      <c r="R188" s="1" t="str">
        <f t="shared" ca="1" si="38"/>
        <v>NPW7IH2R59</v>
      </c>
      <c r="S188" s="1" t="str">
        <f t="shared" ca="1" si="39"/>
        <v>KWQ30922T3</v>
      </c>
      <c r="T188" s="5">
        <v>75.621848739495803</v>
      </c>
      <c r="U188" s="4">
        <f t="shared" si="40"/>
        <v>75.621848739495803</v>
      </c>
      <c r="V188" s="6">
        <v>0</v>
      </c>
      <c r="W188" s="4">
        <f t="shared" si="41"/>
        <v>75.621848739495803</v>
      </c>
      <c r="X188" s="4">
        <f t="shared" si="42"/>
        <v>14.368151260504202</v>
      </c>
      <c r="Y188" s="4">
        <f t="shared" si="43"/>
        <v>89.990000000000009</v>
      </c>
      <c r="Z188" s="1">
        <f t="shared" ca="1" si="44"/>
        <v>8165027</v>
      </c>
    </row>
    <row r="189" spans="1:26" x14ac:dyDescent="0.3">
      <c r="A189" s="3" t="s">
        <v>582</v>
      </c>
      <c r="B189" s="1" t="s">
        <v>401</v>
      </c>
      <c r="C189" s="1" t="s">
        <v>676</v>
      </c>
      <c r="D189" s="1">
        <v>25</v>
      </c>
      <c r="E189" s="1">
        <v>69514</v>
      </c>
      <c r="F189" s="1" t="s">
        <v>807</v>
      </c>
      <c r="G189" s="1" t="s">
        <v>213</v>
      </c>
      <c r="H189" s="1" t="str">
        <f t="shared" ca="1" si="30"/>
        <v>47I983570669</v>
      </c>
      <c r="I189" s="1" t="str">
        <f t="shared" ca="1" si="31"/>
        <v>BBSD43777451</v>
      </c>
      <c r="J189" s="7">
        <f t="shared" ca="1" si="32"/>
        <v>44497</v>
      </c>
      <c r="K189" s="1">
        <f t="shared" ca="1" si="33"/>
        <v>156835084</v>
      </c>
      <c r="L189" s="1" t="str">
        <f t="shared" ca="1" si="34"/>
        <v>DE998748698</v>
      </c>
      <c r="M189" s="1">
        <v>1</v>
      </c>
      <c r="N189" s="1" t="str">
        <f t="shared" ca="1" si="35"/>
        <v>256L5KL</v>
      </c>
      <c r="O189" t="s">
        <v>208</v>
      </c>
      <c r="P189" s="1">
        <f t="shared" ca="1" si="36"/>
        <v>725208205</v>
      </c>
      <c r="Q189" s="7">
        <f t="shared" ca="1" si="37"/>
        <v>44497</v>
      </c>
      <c r="R189" s="1" t="str">
        <f t="shared" ca="1" si="38"/>
        <v>KXM8CA8C71</v>
      </c>
      <c r="S189" s="1" t="str">
        <f t="shared" ca="1" si="39"/>
        <v>DLQ61497F8</v>
      </c>
      <c r="T189" s="5">
        <v>1.6722689075630253</v>
      </c>
      <c r="U189" s="4">
        <f t="shared" si="40"/>
        <v>1.6722689075630253</v>
      </c>
      <c r="V189" s="6">
        <v>0</v>
      </c>
      <c r="W189" s="4">
        <f t="shared" si="41"/>
        <v>1.6722689075630253</v>
      </c>
      <c r="X189" s="4">
        <f t="shared" si="42"/>
        <v>0.31773109243697478</v>
      </c>
      <c r="Y189" s="4">
        <f t="shared" si="43"/>
        <v>1.99</v>
      </c>
      <c r="Z189" s="1">
        <f t="shared" ca="1" si="44"/>
        <v>9878000</v>
      </c>
    </row>
    <row r="190" spans="1:26" x14ac:dyDescent="0.3">
      <c r="A190" s="3" t="s">
        <v>554</v>
      </c>
      <c r="B190" s="1" t="s">
        <v>402</v>
      </c>
      <c r="C190" s="1" t="s">
        <v>609</v>
      </c>
      <c r="D190" s="1">
        <v>1</v>
      </c>
      <c r="E190" s="1">
        <v>69429</v>
      </c>
      <c r="F190" s="1" t="s">
        <v>766</v>
      </c>
      <c r="G190" s="1" t="s">
        <v>213</v>
      </c>
      <c r="H190" s="1" t="str">
        <f t="shared" ca="1" si="30"/>
        <v>24C783377290</v>
      </c>
      <c r="I190" s="1" t="str">
        <f t="shared" ca="1" si="31"/>
        <v>EJIK3670981</v>
      </c>
      <c r="J190" s="7">
        <f t="shared" ca="1" si="32"/>
        <v>44265</v>
      </c>
      <c r="K190" s="1">
        <f t="shared" ca="1" si="33"/>
        <v>976574134</v>
      </c>
      <c r="L190" s="1" t="str">
        <f t="shared" ca="1" si="34"/>
        <v>DE944670490</v>
      </c>
      <c r="M190" s="1">
        <v>2</v>
      </c>
      <c r="N190" s="1" t="str">
        <f t="shared" ca="1" si="35"/>
        <v>247W6CH</v>
      </c>
      <c r="O190" t="s">
        <v>209</v>
      </c>
      <c r="P190" s="1">
        <f t="shared" ca="1" si="36"/>
        <v>569930963</v>
      </c>
      <c r="Q190" s="7">
        <f t="shared" ca="1" si="37"/>
        <v>44272</v>
      </c>
      <c r="R190" s="1" t="str">
        <f t="shared" ca="1" si="38"/>
        <v>VDG6WE2E75</v>
      </c>
      <c r="S190" s="1" t="str">
        <f t="shared" ca="1" si="39"/>
        <v>PIX68036Z7</v>
      </c>
      <c r="T190" s="5">
        <v>27.722689075630257</v>
      </c>
      <c r="U190" s="4">
        <f t="shared" si="40"/>
        <v>55.445378151260513</v>
      </c>
      <c r="V190" s="6">
        <v>0</v>
      </c>
      <c r="W190" s="4">
        <f t="shared" si="41"/>
        <v>55.445378151260513</v>
      </c>
      <c r="X190" s="4">
        <f t="shared" si="42"/>
        <v>10.534621848739498</v>
      </c>
      <c r="Y190" s="4">
        <f t="shared" si="43"/>
        <v>65.980000000000018</v>
      </c>
      <c r="Z190" s="1">
        <f t="shared" ca="1" si="44"/>
        <v>9231521</v>
      </c>
    </row>
    <row r="191" spans="1:26" x14ac:dyDescent="0.3">
      <c r="A191" s="3" t="s">
        <v>583</v>
      </c>
      <c r="B191" s="1" t="s">
        <v>403</v>
      </c>
      <c r="C191" s="1" t="s">
        <v>643</v>
      </c>
      <c r="D191" s="1">
        <v>26</v>
      </c>
      <c r="E191" s="1">
        <v>72813</v>
      </c>
      <c r="F191" s="1" t="s">
        <v>808</v>
      </c>
      <c r="G191" s="1" t="s">
        <v>213</v>
      </c>
      <c r="H191" s="1" t="str">
        <f t="shared" ca="1" si="30"/>
        <v>86L19363887</v>
      </c>
      <c r="I191" s="1" t="str">
        <f t="shared" ca="1" si="31"/>
        <v>RIDJ37386007</v>
      </c>
      <c r="J191" s="7">
        <f t="shared" ca="1" si="32"/>
        <v>44286</v>
      </c>
      <c r="K191" s="1">
        <f t="shared" ca="1" si="33"/>
        <v>229854216</v>
      </c>
      <c r="L191" s="1" t="str">
        <f t="shared" ca="1" si="34"/>
        <v>DE211815058</v>
      </c>
      <c r="M191" s="1">
        <v>1</v>
      </c>
      <c r="N191" s="1" t="str">
        <f t="shared" ca="1" si="35"/>
        <v>500J6GS</v>
      </c>
      <c r="O191" t="s">
        <v>210</v>
      </c>
      <c r="P191" s="1">
        <f t="shared" ca="1" si="36"/>
        <v>914248925</v>
      </c>
      <c r="Q191" s="7">
        <f t="shared" ca="1" si="37"/>
        <v>44289</v>
      </c>
      <c r="R191" s="1" t="str">
        <f t="shared" ca="1" si="38"/>
        <v>SHV2KX3C59</v>
      </c>
      <c r="S191" s="1" t="str">
        <f t="shared" ca="1" si="39"/>
        <v>HYC87219J6</v>
      </c>
      <c r="T191" s="5">
        <v>42.008403361344541</v>
      </c>
      <c r="U191" s="4">
        <f t="shared" si="40"/>
        <v>42.008403361344541</v>
      </c>
      <c r="V191" s="6">
        <v>3.99</v>
      </c>
      <c r="W191" s="4">
        <f t="shared" si="41"/>
        <v>45.998403361344543</v>
      </c>
      <c r="X191" s="4">
        <f t="shared" si="42"/>
        <v>8.7396966386554631</v>
      </c>
      <c r="Y191" s="4">
        <f t="shared" si="43"/>
        <v>54.738100000000003</v>
      </c>
      <c r="Z191" s="1">
        <f t="shared" ca="1" si="44"/>
        <v>331564</v>
      </c>
    </row>
    <row r="192" spans="1:26" x14ac:dyDescent="0.3">
      <c r="A192" s="3" t="s">
        <v>584</v>
      </c>
      <c r="B192" s="1" t="s">
        <v>404</v>
      </c>
      <c r="C192" s="1" t="s">
        <v>618</v>
      </c>
      <c r="D192" s="1">
        <v>25</v>
      </c>
      <c r="E192" s="1">
        <v>72147</v>
      </c>
      <c r="F192" s="1" t="s">
        <v>803</v>
      </c>
      <c r="G192" s="1" t="s">
        <v>213</v>
      </c>
      <c r="H192" s="1" t="str">
        <f t="shared" ca="1" si="30"/>
        <v>26J203798832</v>
      </c>
      <c r="I192" s="1" t="str">
        <f t="shared" ca="1" si="31"/>
        <v>YFGT87484061</v>
      </c>
      <c r="J192" s="7">
        <f t="shared" ca="1" si="32"/>
        <v>44240</v>
      </c>
      <c r="K192" s="1">
        <f t="shared" ca="1" si="33"/>
        <v>293195843</v>
      </c>
      <c r="L192" s="1" t="str">
        <f t="shared" ca="1" si="34"/>
        <v>DE214251206</v>
      </c>
      <c r="M192" s="1">
        <v>1</v>
      </c>
      <c r="N192" s="1" t="str">
        <f t="shared" ca="1" si="35"/>
        <v>995A2BB</v>
      </c>
      <c r="O192" t="s">
        <v>211</v>
      </c>
      <c r="P192" s="1">
        <f t="shared" ca="1" si="36"/>
        <v>59332926</v>
      </c>
      <c r="Q192" s="7">
        <f t="shared" ca="1" si="37"/>
        <v>44248</v>
      </c>
      <c r="R192" s="1" t="str">
        <f t="shared" ca="1" si="38"/>
        <v>FFO9EP4S34</v>
      </c>
      <c r="S192" s="1" t="str">
        <f t="shared" ca="1" si="39"/>
        <v>EVA1503Q6</v>
      </c>
      <c r="T192" s="5">
        <v>3.3529411764705888</v>
      </c>
      <c r="U192" s="4">
        <f t="shared" si="40"/>
        <v>3.3529411764705888</v>
      </c>
      <c r="V192" s="6">
        <v>0</v>
      </c>
      <c r="W192" s="4">
        <f t="shared" si="41"/>
        <v>3.3529411764705888</v>
      </c>
      <c r="X192" s="4">
        <f t="shared" si="42"/>
        <v>0.6370588235294119</v>
      </c>
      <c r="Y192" s="4">
        <f t="shared" si="43"/>
        <v>3.9900000000000007</v>
      </c>
      <c r="Z192" s="1">
        <f t="shared" ca="1" si="44"/>
        <v>1573495</v>
      </c>
    </row>
    <row r="193" spans="1:26" x14ac:dyDescent="0.3">
      <c r="A193" s="3" t="s">
        <v>585</v>
      </c>
      <c r="B193" s="1" t="s">
        <v>405</v>
      </c>
      <c r="C193" s="1" t="s">
        <v>635</v>
      </c>
      <c r="D193" s="1">
        <v>9</v>
      </c>
      <c r="E193" s="1">
        <v>72417</v>
      </c>
      <c r="F193" s="1" t="s">
        <v>809</v>
      </c>
      <c r="G193" s="1" t="s">
        <v>213</v>
      </c>
      <c r="H193" s="1" t="str">
        <f t="shared" ca="1" si="30"/>
        <v>94S417625405</v>
      </c>
      <c r="I193" s="1" t="str">
        <f t="shared" ca="1" si="31"/>
        <v>KELF13018511</v>
      </c>
      <c r="J193" s="7">
        <f t="shared" ca="1" si="32"/>
        <v>44339</v>
      </c>
      <c r="K193" s="1">
        <f t="shared" ca="1" si="33"/>
        <v>279230709</v>
      </c>
      <c r="L193" s="1" t="str">
        <f t="shared" ca="1" si="34"/>
        <v>DE213682326</v>
      </c>
      <c r="M193" s="1">
        <v>1</v>
      </c>
      <c r="N193" s="1" t="str">
        <f t="shared" ca="1" si="35"/>
        <v>633R0JE</v>
      </c>
      <c r="O193" t="s">
        <v>212</v>
      </c>
      <c r="P193" s="1">
        <f t="shared" ca="1" si="36"/>
        <v>42789347</v>
      </c>
      <c r="Q193" s="7">
        <f t="shared" ca="1" si="37"/>
        <v>44347</v>
      </c>
      <c r="R193" s="1" t="str">
        <f t="shared" ca="1" si="38"/>
        <v>BOT1SC5V41</v>
      </c>
      <c r="S193" s="1" t="str">
        <f t="shared" ca="1" si="39"/>
        <v>WEM47476G2</v>
      </c>
      <c r="T193" s="5">
        <v>25.201680672268907</v>
      </c>
      <c r="U193" s="4">
        <f t="shared" si="40"/>
        <v>25.201680672268907</v>
      </c>
      <c r="V193" s="6">
        <v>0</v>
      </c>
      <c r="W193" s="4">
        <f t="shared" si="41"/>
        <v>25.201680672268907</v>
      </c>
      <c r="X193" s="4">
        <f t="shared" si="42"/>
        <v>4.7883193277310925</v>
      </c>
      <c r="Y193" s="4">
        <f t="shared" si="43"/>
        <v>29.99</v>
      </c>
      <c r="Z193" s="1">
        <f t="shared" ca="1" si="44"/>
        <v>7466155</v>
      </c>
    </row>
    <row r="194" spans="1:26" x14ac:dyDescent="0.3">
      <c r="A194" s="3" t="s">
        <v>586</v>
      </c>
      <c r="B194" s="1" t="s">
        <v>406</v>
      </c>
      <c r="C194" s="1" t="s">
        <v>677</v>
      </c>
      <c r="D194" s="1">
        <v>84</v>
      </c>
      <c r="E194" s="1">
        <v>72361</v>
      </c>
      <c r="F194" s="1" t="s">
        <v>690</v>
      </c>
      <c r="G194" s="1" t="s">
        <v>213</v>
      </c>
      <c r="H194" s="1" t="str">
        <f t="shared" ca="1" si="30"/>
        <v>22J390475515</v>
      </c>
      <c r="I194" s="1" t="str">
        <f t="shared" ca="1" si="31"/>
        <v>YMMV79848237</v>
      </c>
      <c r="J194" s="7">
        <f t="shared" ca="1" si="32"/>
        <v>44458</v>
      </c>
      <c r="K194" s="1">
        <f t="shared" ca="1" si="33"/>
        <v>963701846</v>
      </c>
      <c r="L194" s="1" t="str">
        <f t="shared" ca="1" si="34"/>
        <v>DE3741775</v>
      </c>
      <c r="M194" s="1">
        <v>1</v>
      </c>
      <c r="N194" s="1" t="str">
        <f t="shared" ca="1" si="35"/>
        <v>97K8WW</v>
      </c>
      <c r="O194" t="s">
        <v>85</v>
      </c>
      <c r="P194" s="1">
        <f t="shared" ca="1" si="36"/>
        <v>334611780</v>
      </c>
      <c r="Q194" s="7">
        <f t="shared" ca="1" si="37"/>
        <v>44462</v>
      </c>
      <c r="R194" s="1" t="str">
        <f t="shared" ca="1" si="38"/>
        <v>QXJ3DK6M73</v>
      </c>
      <c r="S194" s="1" t="str">
        <f t="shared" ca="1" si="39"/>
        <v>ASF63334C4</v>
      </c>
      <c r="T194" s="5">
        <v>14.277310924369747</v>
      </c>
      <c r="U194" s="4">
        <f t="shared" si="40"/>
        <v>14.277310924369747</v>
      </c>
      <c r="V194" s="6">
        <v>0</v>
      </c>
      <c r="W194" s="4">
        <f t="shared" si="41"/>
        <v>14.277310924369747</v>
      </c>
      <c r="X194" s="4">
        <f t="shared" si="42"/>
        <v>2.712689075630252</v>
      </c>
      <c r="Y194" s="4">
        <f t="shared" si="43"/>
        <v>16.989999999999998</v>
      </c>
      <c r="Z194" s="1">
        <f t="shared" ca="1" si="44"/>
        <v>8836247</v>
      </c>
    </row>
    <row r="195" spans="1:26" x14ac:dyDescent="0.3">
      <c r="A195" s="3" t="s">
        <v>587</v>
      </c>
      <c r="B195" s="1" t="s">
        <v>407</v>
      </c>
      <c r="C195" s="1" t="s">
        <v>629</v>
      </c>
      <c r="D195" s="1">
        <v>23</v>
      </c>
      <c r="E195" s="1">
        <v>71254</v>
      </c>
      <c r="F195" s="1" t="s">
        <v>810</v>
      </c>
      <c r="G195" s="1" t="s">
        <v>213</v>
      </c>
      <c r="H195" s="1" t="str">
        <f t="shared" ref="H195:H201" ca="1" si="45">_xlfn.CONCAT(INT(RAND()*100),CHAR(RANDBETWEEN(65,90)),INT(RAND()*1000000000))</f>
        <v>13O451394944</v>
      </c>
      <c r="I195" s="1" t="str">
        <f t="shared" ref="I195:I201" ca="1" si="46">_xlfn.CONCAT(CHAR(RANDBETWEEN(65,90)),CHAR(RANDBETWEEN(65,90)),CHAR(RANDBETWEEN(65,90)),CHAR(RANDBETWEEN(65,90)),INT(RAND()*100000000))</f>
        <v>NXDC77205613</v>
      </c>
      <c r="J195" s="7">
        <f t="shared" ref="J195:J201" ca="1" si="47">DATE(2020,12,10) + RANDBETWEEN(0,365)</f>
        <v>44231</v>
      </c>
      <c r="K195" s="1">
        <f t="shared" ref="K195:K201" ca="1" si="48">INT(RAND()*1000000000)</f>
        <v>234047261</v>
      </c>
      <c r="L195" s="1" t="str">
        <f t="shared" ref="L195:L201" ca="1" si="49">_xlfn.CONCAT("DE",INT(RAND()*1000000000))</f>
        <v>DE840938508</v>
      </c>
      <c r="M195" s="1">
        <v>1</v>
      </c>
      <c r="N195" s="1" t="str">
        <f t="shared" ref="N195:N201" ca="1" si="50">_xlfn.CONCAT(INT(RAND()*1000),CHAR(RANDBETWEEN(65,90)),INT(RAND()*10),CHAR(RANDBETWEEN(65,90)),CHAR(RANDBETWEEN(65,90)))</f>
        <v>217N3WJ</v>
      </c>
      <c r="O195" t="s">
        <v>86</v>
      </c>
      <c r="P195" s="1">
        <f t="shared" ref="P195:P201" ca="1" si="51">INT(RAND()*1000000000)</f>
        <v>47883840</v>
      </c>
      <c r="Q195" s="7">
        <f t="shared" ref="Q195:Q201" ca="1" si="52">J195+INT(RAND()*10)</f>
        <v>44240</v>
      </c>
      <c r="R195" s="1" t="str">
        <f t="shared" ref="R195:R201" ca="1" si="53">_xlfn.CONCAT(CHAR(RANDBETWEEN(65,90)),CHAR(RANDBETWEEN(65,90)),CHAR(RANDBETWEEN(65,90)),INT(RAND()*10),CHAR(RANDBETWEEN(65,90)),CHAR(RANDBETWEEN(65,90)),INT(RAND()*10),CHAR(RANDBETWEEN(65,90)),INT(RAND()*100))</f>
        <v>HGE5AR4A92</v>
      </c>
      <c r="S195" s="1" t="str">
        <f t="shared" ref="S195:S201" ca="1" si="54">_xlfn.CONCAT(CHAR(RANDBETWEEN(65,90)),CHAR(RANDBETWEEN(65,90)),CHAR(RANDBETWEEN(65,90)),INT(RAND()*100000),CHAR(RANDBETWEEN(65,90)),INT(RAND()*10))</f>
        <v>VUJ80142R8</v>
      </c>
      <c r="T195" s="5">
        <v>100.83193277310924</v>
      </c>
      <c r="U195" s="4">
        <f t="shared" ref="U195:U201" si="55">T195*M195</f>
        <v>100.83193277310924</v>
      </c>
      <c r="V195" s="6">
        <v>0</v>
      </c>
      <c r="W195" s="4">
        <f t="shared" ref="W195:W201" si="56">U195+V195</f>
        <v>100.83193277310924</v>
      </c>
      <c r="X195" s="4">
        <f t="shared" ref="X195:X201" si="57">W195*0.19</f>
        <v>19.158067226890758</v>
      </c>
      <c r="Y195" s="4">
        <f t="shared" ref="Y195:Y201" si="58">X195+W195</f>
        <v>119.99000000000001</v>
      </c>
      <c r="Z195" s="1">
        <f t="shared" ref="Z195:Z201" ca="1" si="59">INT(RAND()*10000000)</f>
        <v>859124</v>
      </c>
    </row>
    <row r="196" spans="1:26" x14ac:dyDescent="0.3">
      <c r="A196" s="3" t="s">
        <v>588</v>
      </c>
      <c r="B196" s="1" t="s">
        <v>408</v>
      </c>
      <c r="C196" s="1" t="s">
        <v>655</v>
      </c>
      <c r="D196" s="1">
        <v>6</v>
      </c>
      <c r="E196" s="1">
        <v>72355</v>
      </c>
      <c r="F196" s="1" t="s">
        <v>787</v>
      </c>
      <c r="G196" s="1" t="s">
        <v>213</v>
      </c>
      <c r="H196" s="1" t="str">
        <f t="shared" ca="1" si="45"/>
        <v>40E457915827</v>
      </c>
      <c r="I196" s="1" t="str">
        <f t="shared" ca="1" si="46"/>
        <v>CBWN1965809</v>
      </c>
      <c r="J196" s="7">
        <f t="shared" ca="1" si="47"/>
        <v>44325</v>
      </c>
      <c r="K196" s="1">
        <f t="shared" ca="1" si="48"/>
        <v>995598154</v>
      </c>
      <c r="L196" s="1" t="str">
        <f t="shared" ca="1" si="49"/>
        <v>DE460615534</v>
      </c>
      <c r="M196" s="1">
        <v>2</v>
      </c>
      <c r="N196" s="1" t="str">
        <f t="shared" ca="1" si="50"/>
        <v>347H2SH</v>
      </c>
      <c r="O196" t="s">
        <v>87</v>
      </c>
      <c r="P196" s="1">
        <f t="shared" ca="1" si="51"/>
        <v>884395496</v>
      </c>
      <c r="Q196" s="7">
        <f t="shared" ca="1" si="52"/>
        <v>44332</v>
      </c>
      <c r="R196" s="1" t="str">
        <f t="shared" ca="1" si="53"/>
        <v>EYZ4GY1A88</v>
      </c>
      <c r="S196" s="1" t="str">
        <f t="shared" ca="1" si="54"/>
        <v>WOU73570T3</v>
      </c>
      <c r="T196" s="5">
        <v>3.3529411764705888</v>
      </c>
      <c r="U196" s="4">
        <f t="shared" si="55"/>
        <v>6.7058823529411775</v>
      </c>
      <c r="V196" s="6">
        <v>0</v>
      </c>
      <c r="W196" s="4">
        <f t="shared" si="56"/>
        <v>6.7058823529411775</v>
      </c>
      <c r="X196" s="4">
        <f t="shared" si="57"/>
        <v>1.2741176470588238</v>
      </c>
      <c r="Y196" s="4">
        <f t="shared" si="58"/>
        <v>7.9800000000000013</v>
      </c>
      <c r="Z196" s="1">
        <f t="shared" ca="1" si="59"/>
        <v>2812872</v>
      </c>
    </row>
    <row r="197" spans="1:26" x14ac:dyDescent="0.3">
      <c r="A197" s="3" t="s">
        <v>589</v>
      </c>
      <c r="B197" s="1" t="s">
        <v>409</v>
      </c>
      <c r="C197" s="1" t="s">
        <v>639</v>
      </c>
      <c r="D197" s="1">
        <v>2</v>
      </c>
      <c r="E197" s="1">
        <v>69250</v>
      </c>
      <c r="F197" s="1" t="s">
        <v>811</v>
      </c>
      <c r="G197" s="1" t="s">
        <v>213</v>
      </c>
      <c r="H197" s="1" t="str">
        <f t="shared" ca="1" si="45"/>
        <v>85T949384431</v>
      </c>
      <c r="I197" s="1" t="str">
        <f t="shared" ca="1" si="46"/>
        <v>EWSC31311370</v>
      </c>
      <c r="J197" s="7">
        <f t="shared" ca="1" si="47"/>
        <v>44390</v>
      </c>
      <c r="K197" s="1">
        <f t="shared" ca="1" si="48"/>
        <v>137424648</v>
      </c>
      <c r="L197" s="1" t="str">
        <f t="shared" ca="1" si="49"/>
        <v>DE314028560</v>
      </c>
      <c r="M197" s="1">
        <v>1</v>
      </c>
      <c r="N197" s="1" t="str">
        <f t="shared" ca="1" si="50"/>
        <v>692V6HZ</v>
      </c>
      <c r="O197" t="s">
        <v>88</v>
      </c>
      <c r="P197" s="1">
        <f t="shared" ca="1" si="51"/>
        <v>55675532</v>
      </c>
      <c r="Q197" s="7">
        <f t="shared" ca="1" si="52"/>
        <v>44391</v>
      </c>
      <c r="R197" s="1" t="str">
        <f t="shared" ca="1" si="53"/>
        <v>LHY3UI0T42</v>
      </c>
      <c r="S197" s="1" t="str">
        <f t="shared" ca="1" si="54"/>
        <v>UBR58878K0</v>
      </c>
      <c r="T197" s="5">
        <v>3.9411764705882359</v>
      </c>
      <c r="U197" s="4">
        <f t="shared" si="55"/>
        <v>3.9411764705882359</v>
      </c>
      <c r="V197" s="6">
        <v>0</v>
      </c>
      <c r="W197" s="4">
        <f t="shared" si="56"/>
        <v>3.9411764705882359</v>
      </c>
      <c r="X197" s="4">
        <f t="shared" si="57"/>
        <v>0.74882352941176489</v>
      </c>
      <c r="Y197" s="4">
        <f t="shared" si="58"/>
        <v>4.6900000000000013</v>
      </c>
      <c r="Z197" s="1">
        <f t="shared" ca="1" si="59"/>
        <v>7135858</v>
      </c>
    </row>
    <row r="198" spans="1:26" x14ac:dyDescent="0.3">
      <c r="A198" s="3" t="s">
        <v>590</v>
      </c>
      <c r="B198" s="1" t="s">
        <v>410</v>
      </c>
      <c r="C198" s="1" t="s">
        <v>599</v>
      </c>
      <c r="D198" s="1">
        <v>61</v>
      </c>
      <c r="E198" s="1">
        <v>72514</v>
      </c>
      <c r="F198" s="1" t="s">
        <v>738</v>
      </c>
      <c r="G198" s="1" t="s">
        <v>213</v>
      </c>
      <c r="H198" s="1" t="str">
        <f t="shared" ca="1" si="45"/>
        <v>36Q244924792</v>
      </c>
      <c r="I198" s="1" t="str">
        <f t="shared" ca="1" si="46"/>
        <v>TJGX59828981</v>
      </c>
      <c r="J198" s="7">
        <f t="shared" ca="1" si="47"/>
        <v>44264</v>
      </c>
      <c r="K198" s="1">
        <f t="shared" ca="1" si="48"/>
        <v>255313808</v>
      </c>
      <c r="L198" s="1" t="str">
        <f t="shared" ca="1" si="49"/>
        <v>DE390287684</v>
      </c>
      <c r="M198" s="1">
        <v>2</v>
      </c>
      <c r="N198" s="1" t="str">
        <f t="shared" ca="1" si="50"/>
        <v>528G7LT</v>
      </c>
      <c r="O198" t="s">
        <v>89</v>
      </c>
      <c r="P198" s="1">
        <f t="shared" ca="1" si="51"/>
        <v>504761711</v>
      </c>
      <c r="Q198" s="7">
        <f t="shared" ca="1" si="52"/>
        <v>44267</v>
      </c>
      <c r="R198" s="1" t="str">
        <f t="shared" ca="1" si="53"/>
        <v>HJP7LI8X72</v>
      </c>
      <c r="S198" s="1" t="str">
        <f t="shared" ca="1" si="54"/>
        <v>VMS62456T1</v>
      </c>
      <c r="T198" s="5">
        <v>42.008403361344541</v>
      </c>
      <c r="U198" s="4">
        <f t="shared" si="55"/>
        <v>84.016806722689083</v>
      </c>
      <c r="V198" s="6">
        <v>2.99</v>
      </c>
      <c r="W198" s="4">
        <f t="shared" si="56"/>
        <v>87.006806722689078</v>
      </c>
      <c r="X198" s="4">
        <f t="shared" si="57"/>
        <v>16.531293277310926</v>
      </c>
      <c r="Y198" s="4">
        <f t="shared" si="58"/>
        <v>103.5381</v>
      </c>
      <c r="Z198" s="1">
        <f t="shared" ca="1" si="59"/>
        <v>5704430</v>
      </c>
    </row>
    <row r="199" spans="1:26" x14ac:dyDescent="0.3">
      <c r="A199" s="3" t="s">
        <v>591</v>
      </c>
      <c r="B199" s="1" t="s">
        <v>411</v>
      </c>
      <c r="C199" s="1" t="s">
        <v>625</v>
      </c>
      <c r="D199" s="1">
        <v>84</v>
      </c>
      <c r="E199" s="1">
        <v>68535</v>
      </c>
      <c r="F199" s="1" t="s">
        <v>812</v>
      </c>
      <c r="G199" s="1" t="s">
        <v>213</v>
      </c>
      <c r="H199" s="1" t="str">
        <f t="shared" ca="1" si="45"/>
        <v>16I48782822</v>
      </c>
      <c r="I199" s="1" t="str">
        <f t="shared" ca="1" si="46"/>
        <v>ZWPB53562242</v>
      </c>
      <c r="J199" s="7">
        <f t="shared" ca="1" si="47"/>
        <v>44502</v>
      </c>
      <c r="K199" s="1">
        <f t="shared" ca="1" si="48"/>
        <v>394309283</v>
      </c>
      <c r="L199" s="1" t="str">
        <f t="shared" ca="1" si="49"/>
        <v>DE299070529</v>
      </c>
      <c r="M199" s="1">
        <v>1</v>
      </c>
      <c r="N199" s="1" t="str">
        <f t="shared" ca="1" si="50"/>
        <v>879Z0JO</v>
      </c>
      <c r="O199" t="s">
        <v>90</v>
      </c>
      <c r="P199" s="1">
        <f t="shared" ca="1" si="51"/>
        <v>632377645</v>
      </c>
      <c r="Q199" s="7">
        <f t="shared" ca="1" si="52"/>
        <v>44508</v>
      </c>
      <c r="R199" s="1" t="str">
        <f t="shared" ca="1" si="53"/>
        <v>PWW7MN5Z14</v>
      </c>
      <c r="S199" s="1" t="str">
        <f t="shared" ca="1" si="54"/>
        <v>FPY37592S5</v>
      </c>
      <c r="T199" s="5">
        <v>1.6722689075630253</v>
      </c>
      <c r="U199" s="4">
        <f t="shared" si="55"/>
        <v>1.6722689075630253</v>
      </c>
      <c r="V199" s="6">
        <v>1</v>
      </c>
      <c r="W199" s="4">
        <f t="shared" si="56"/>
        <v>2.6722689075630255</v>
      </c>
      <c r="X199" s="4">
        <f t="shared" si="57"/>
        <v>0.5077310924369749</v>
      </c>
      <c r="Y199" s="4">
        <f t="shared" si="58"/>
        <v>3.1800000000000006</v>
      </c>
      <c r="Z199" s="1">
        <f t="shared" ca="1" si="59"/>
        <v>9407138</v>
      </c>
    </row>
    <row r="200" spans="1:26" x14ac:dyDescent="0.3">
      <c r="A200" s="3" t="s">
        <v>592</v>
      </c>
      <c r="B200" s="1" t="s">
        <v>412</v>
      </c>
      <c r="C200" s="1" t="s">
        <v>609</v>
      </c>
      <c r="D200" s="1">
        <v>48</v>
      </c>
      <c r="E200" s="1">
        <v>71573</v>
      </c>
      <c r="F200" s="1" t="s">
        <v>813</v>
      </c>
      <c r="G200" s="1" t="s">
        <v>213</v>
      </c>
      <c r="H200" s="1" t="str">
        <f t="shared" ca="1" si="45"/>
        <v>0K178141809</v>
      </c>
      <c r="I200" s="1" t="str">
        <f t="shared" ca="1" si="46"/>
        <v>FZYK87441914</v>
      </c>
      <c r="J200" s="7">
        <f t="shared" ca="1" si="47"/>
        <v>44432</v>
      </c>
      <c r="K200" s="1">
        <f t="shared" ca="1" si="48"/>
        <v>158565861</v>
      </c>
      <c r="L200" s="1" t="str">
        <f t="shared" ca="1" si="49"/>
        <v>DE697732509</v>
      </c>
      <c r="M200" s="1">
        <v>1</v>
      </c>
      <c r="N200" s="1" t="str">
        <f t="shared" ca="1" si="50"/>
        <v>364R8WZ</v>
      </c>
      <c r="O200" t="s">
        <v>91</v>
      </c>
      <c r="P200" s="1">
        <f t="shared" ca="1" si="51"/>
        <v>861664738</v>
      </c>
      <c r="Q200" s="7">
        <f t="shared" ca="1" si="52"/>
        <v>44437</v>
      </c>
      <c r="R200" s="1" t="str">
        <f t="shared" ca="1" si="53"/>
        <v>HHR7PO1N98</v>
      </c>
      <c r="S200" s="1" t="str">
        <f t="shared" ca="1" si="54"/>
        <v>TQN19513K4</v>
      </c>
      <c r="T200" s="5">
        <v>1.6722689075630253</v>
      </c>
      <c r="U200" s="4">
        <f t="shared" si="55"/>
        <v>1.6722689075630253</v>
      </c>
      <c r="V200" s="6">
        <v>1.5</v>
      </c>
      <c r="W200" s="4">
        <f t="shared" si="56"/>
        <v>3.1722689075630255</v>
      </c>
      <c r="X200" s="4">
        <f t="shared" si="57"/>
        <v>0.60273109243697487</v>
      </c>
      <c r="Y200" s="4">
        <f t="shared" si="58"/>
        <v>3.7750000000000004</v>
      </c>
      <c r="Z200" s="1">
        <f t="shared" ca="1" si="59"/>
        <v>4880366</v>
      </c>
    </row>
    <row r="201" spans="1:26" x14ac:dyDescent="0.3">
      <c r="A201" s="3" t="s">
        <v>593</v>
      </c>
      <c r="B201" s="1" t="s">
        <v>413</v>
      </c>
      <c r="C201" s="1" t="s">
        <v>608</v>
      </c>
      <c r="D201" s="1">
        <v>6</v>
      </c>
      <c r="E201" s="1">
        <v>72365</v>
      </c>
      <c r="F201" s="1" t="s">
        <v>765</v>
      </c>
      <c r="G201" s="1" t="s">
        <v>213</v>
      </c>
      <c r="H201" s="1" t="str">
        <f t="shared" ca="1" si="45"/>
        <v>93S978088472</v>
      </c>
      <c r="I201" s="1" t="str">
        <f t="shared" ca="1" si="46"/>
        <v>QWCK95057147</v>
      </c>
      <c r="J201" s="7">
        <f t="shared" ca="1" si="47"/>
        <v>44510</v>
      </c>
      <c r="K201" s="1">
        <f t="shared" ca="1" si="48"/>
        <v>519322830</v>
      </c>
      <c r="L201" s="1" t="str">
        <f t="shared" ca="1" si="49"/>
        <v>DE528370817</v>
      </c>
      <c r="M201" s="1">
        <v>1</v>
      </c>
      <c r="N201" s="1" t="str">
        <f t="shared" ca="1" si="50"/>
        <v>542C4RD</v>
      </c>
      <c r="O201" t="s">
        <v>194</v>
      </c>
      <c r="P201" s="1">
        <f t="shared" ca="1" si="51"/>
        <v>556949326</v>
      </c>
      <c r="Q201" s="7">
        <f t="shared" ca="1" si="52"/>
        <v>44512</v>
      </c>
      <c r="R201" s="1" t="str">
        <f t="shared" ca="1" si="53"/>
        <v>NVX7TL4M51</v>
      </c>
      <c r="S201" s="1" t="str">
        <f t="shared" ca="1" si="54"/>
        <v>LDZ85469K3</v>
      </c>
      <c r="T201" s="5">
        <v>2.5126050420168071</v>
      </c>
      <c r="U201" s="4">
        <f t="shared" si="55"/>
        <v>2.5126050420168071</v>
      </c>
      <c r="V201" s="6">
        <v>0</v>
      </c>
      <c r="W201" s="4">
        <f t="shared" si="56"/>
        <v>2.5126050420168071</v>
      </c>
      <c r="X201" s="4">
        <f t="shared" si="57"/>
        <v>0.47739495798319337</v>
      </c>
      <c r="Y201" s="4">
        <f t="shared" si="58"/>
        <v>2.9900000000000007</v>
      </c>
      <c r="Z201" s="1">
        <f t="shared" ca="1" si="59"/>
        <v>9094542</v>
      </c>
    </row>
    <row r="202" spans="1:26" x14ac:dyDescent="0.3">
      <c r="O202"/>
    </row>
    <row r="203" spans="1:26" x14ac:dyDescent="0.3">
      <c r="O203"/>
    </row>
    <row r="204" spans="1:26" x14ac:dyDescent="0.3">
      <c r="O204"/>
    </row>
    <row r="205" spans="1:26" x14ac:dyDescent="0.3">
      <c r="O205"/>
    </row>
    <row r="206" spans="1:26" x14ac:dyDescent="0.3">
      <c r="O206"/>
    </row>
    <row r="207" spans="1:26" x14ac:dyDescent="0.3">
      <c r="O207"/>
    </row>
    <row r="208" spans="1:26" x14ac:dyDescent="0.3">
      <c r="O208"/>
    </row>
    <row r="209" spans="15:15" x14ac:dyDescent="0.3">
      <c r="O209"/>
    </row>
    <row r="210" spans="15:15" x14ac:dyDescent="0.3">
      <c r="O2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Ebner</dc:creator>
  <cp:lastModifiedBy>Duncan Ebner</cp:lastModifiedBy>
  <dcterms:created xsi:type="dcterms:W3CDTF">2021-12-10T14:17:05Z</dcterms:created>
  <dcterms:modified xsi:type="dcterms:W3CDTF">2021-12-10T15:16:02Z</dcterms:modified>
</cp:coreProperties>
</file>