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omid/Desktop/Projects/excel_agent/tests/spreadsheets/"/>
    </mc:Choice>
  </mc:AlternateContent>
  <xr:revisionPtr revIDLastSave="0" documentId="13_ncr:1_{5E1FFCE1-BA8B-FA47-A834-F7F5CE2B549D}" xr6:coauthVersionLast="47" xr6:coauthVersionMax="47" xr10:uidLastSave="{00000000-0000-0000-0000-000000000000}"/>
  <bookViews>
    <workbookView xWindow="0" yWindow="760" windowWidth="34560" windowHeight="20080" xr2:uid="{00000000-000D-0000-FFFF-FFFF00000000}"/>
  </bookViews>
  <sheets>
    <sheet name="calcs" sheetId="1" r:id="rId1"/>
    <sheet name="sections" sheetId="2" r:id="rId2"/>
  </sheets>
  <definedNames>
    <definedName name="L">calcs!#REF!</definedName>
    <definedName name="Lspan">calcs!$C$3</definedName>
    <definedName name="P">calcs!$D$4</definedName>
    <definedName name="x">calcs!$C$3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20" i="1"/>
  <c r="J10" i="1"/>
  <c r="J9" i="1"/>
  <c r="L10" i="1" l="1"/>
  <c r="E19" i="1"/>
  <c r="L9" i="1" s="1"/>
  <c r="L13" i="1" s="1"/>
</calcChain>
</file>

<file path=xl/sharedStrings.xml><?xml version="1.0" encoding="utf-8"?>
<sst xmlns="http://schemas.openxmlformats.org/spreadsheetml/2006/main" count="34" uniqueCount="30">
  <si>
    <t>L [ft]</t>
  </si>
  <si>
    <t>length of the beam</t>
  </si>
  <si>
    <t>P [kip]</t>
  </si>
  <si>
    <t>mid span point load</t>
  </si>
  <si>
    <t>q [psf]</t>
  </si>
  <si>
    <t>area load</t>
  </si>
  <si>
    <t>Trib [ft]</t>
  </si>
  <si>
    <t>trib width</t>
  </si>
  <si>
    <t>Section</t>
  </si>
  <si>
    <t>charlie</t>
  </si>
  <si>
    <t>Moment capacity</t>
  </si>
  <si>
    <t>Mcap</t>
  </si>
  <si>
    <t>kip.ft</t>
  </si>
  <si>
    <t>shear capacity</t>
  </si>
  <si>
    <t>Vcap</t>
  </si>
  <si>
    <t>This spreadsheet is used to check 
a simple beam</t>
  </si>
  <si>
    <t>Section database</t>
  </si>
  <si>
    <t>sec name</t>
  </si>
  <si>
    <t>M [kip.ft]</t>
  </si>
  <si>
    <t>V [kip]</t>
  </si>
  <si>
    <t>alpha</t>
  </si>
  <si>
    <t>bravo</t>
  </si>
  <si>
    <t>delta</t>
  </si>
  <si>
    <t>Moment</t>
  </si>
  <si>
    <t>M</t>
  </si>
  <si>
    <t>Shear</t>
  </si>
  <si>
    <t>V</t>
  </si>
  <si>
    <t>design status</t>
  </si>
  <si>
    <t>Max P</t>
  </si>
  <si>
    <t>Check max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</si>
</sst>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27"/>
  <sheetViews>
    <sheetView tabSelected="1" zoomScale="106" workbookViewId="0">
      <selection activeCell="H25" sqref="H25"/>
    </sheetView>
  </sheetViews>
  <sheetFormatPr baseColWidth="10" defaultRowHeight="16" x14ac:dyDescent="0.2"/>
  <cols>
    <col min="4" max="4" width="14.5" bestFit="1" customWidth="1"/>
    <col min="6" max="6" width="16.83203125" bestFit="1" customWidth="1"/>
    <col min="8" max="8" width="15.1640625" bestFit="1" customWidth="1"/>
    <col min="9" max="9" width="15.33203125" bestFit="1" customWidth="1"/>
    <col min="11" max="11" width="12.1640625" bestFit="1" customWidth="1"/>
  </cols>
  <sheetData>
    <row r="3" spans="3:12" x14ac:dyDescent="0.2">
      <c r="C3" t="s">
        <v>0</v>
      </c>
      <c r="D3">
        <v>20</v>
      </c>
      <c r="F3" t="s">
        <v>1</v>
      </c>
    </row>
    <row r="4" spans="3:12" x14ac:dyDescent="0.2">
      <c r="C4" t="s">
        <v>2</v>
      </c>
      <c r="D4">
        <v>15</v>
      </c>
      <c r="F4" t="s">
        <v>3</v>
      </c>
    </row>
    <row r="5" spans="3:12" x14ac:dyDescent="0.2">
      <c r="C5" t="s">
        <v>4</v>
      </c>
      <c r="D5">
        <v>30</v>
      </c>
      <c r="F5" t="s">
        <v>5</v>
      </c>
    </row>
    <row r="6" spans="3:12" x14ac:dyDescent="0.2">
      <c r="C6" t="s">
        <v>6</v>
      </c>
      <c r="D6">
        <v>20</v>
      </c>
      <c r="F6" t="s">
        <v>7</v>
      </c>
    </row>
    <row r="7" spans="3:12" x14ac:dyDescent="0.2">
      <c r="C7" t="s">
        <v>8</v>
      </c>
      <c r="D7" t="s">
        <v>22</v>
      </c>
    </row>
    <row r="9" spans="3:12" x14ac:dyDescent="0.2">
      <c r="H9" t="s">
        <v>10</v>
      </c>
      <c r="I9" t="s">
        <v>11</v>
      </c>
      <c r="J9">
        <f>VLOOKUP(D7,calcs!J24:L27,2)</f>
        <v>200</v>
      </c>
      <c r="K9" t="s">
        <v>12</v>
      </c>
      <c r="L9" t="str">
        <f>IF(J9&gt;=E19,"OK","NG")</f>
        <v>OK</v>
      </c>
    </row>
    <row r="10" spans="3:12" x14ac:dyDescent="0.2">
      <c r="H10" t="s">
        <v>13</v>
      </c>
      <c r="I10" t="s">
        <v>14</v>
      </c>
      <c r="J10">
        <f>VLOOKUP(D7,calcs!J24:L27,3)</f>
        <v>150</v>
      </c>
      <c r="K10" t="s">
        <v>12</v>
      </c>
      <c r="L10" t="str">
        <f>IF(E20&lt;=J10,"OK","NG")</f>
        <v>NG</v>
      </c>
    </row>
    <row r="11" spans="3:12" x14ac:dyDescent="0.2">
      <c r="C11" s="1" t="s">
        <v>15</v>
      </c>
      <c r="D11" s="2"/>
      <c r="E11" s="2"/>
    </row>
    <row r="12" spans="3:12" x14ac:dyDescent="0.2">
      <c r="C12" s="2"/>
      <c r="D12" s="2"/>
      <c r="E12" s="2"/>
    </row>
    <row r="13" spans="3:12" x14ac:dyDescent="0.2">
      <c r="K13" t="s">
        <v>27</v>
      </c>
      <c r="L13" t="str">
        <f>IF(OR(L9="NG",L10="NG"),"Fail","Pass")</f>
        <v>Fail</v>
      </c>
    </row>
    <row r="15" spans="3:12" x14ac:dyDescent="0.2">
      <c r="C15" t="s">
        <v>28</v>
      </c>
      <c r="D15">
        <v>100</v>
      </c>
    </row>
    <row r="16" spans="3:12" x14ac:dyDescent="0.2">
      <c r="C16" t="s">
        <v>29</v>
      </c>
      <c r="D16" t="str">
        <f>IF(P&gt;D15,"Load is too much!","Load below limit")</f>
        <v>Load below limit</v>
      </c>
    </row>
    <row r="19" spans="3:12" x14ac:dyDescent="0.2">
      <c r="C19" t="s">
        <v>23</v>
      </c>
      <c r="D19" t="s">
        <v>24</v>
      </c>
      <c r="E19">
        <f>P*D3/4+(D5*D6/1000)*D3^2/8</f>
        <v>105</v>
      </c>
      <c r="F19" t="s">
        <v>12</v>
      </c>
    </row>
    <row r="20" spans="3:12" x14ac:dyDescent="0.2">
      <c r="C20" t="s">
        <v>25</v>
      </c>
      <c r="D20" t="s">
        <v>26</v>
      </c>
      <c r="E20">
        <f>P*D3/2+D5*D6*D3/2/1000</f>
        <v>156</v>
      </c>
      <c r="F20" t="s">
        <v>12</v>
      </c>
    </row>
    <row r="22" spans="3:12" x14ac:dyDescent="0.2">
      <c r="J22" t="s">
        <v>16</v>
      </c>
    </row>
    <row r="23" spans="3:12" x14ac:dyDescent="0.2">
      <c r="J23" t="s">
        <v>17</v>
      </c>
      <c r="K23" t="s">
        <v>18</v>
      </c>
      <c r="L23" t="s">
        <v>19</v>
      </c>
    </row>
    <row r="24" spans="3:12" x14ac:dyDescent="0.2">
      <c r="J24" t="s">
        <v>20</v>
      </c>
      <c r="K24">
        <v>20</v>
      </c>
      <c r="L24">
        <v>40</v>
      </c>
    </row>
    <row r="25" spans="3:12" x14ac:dyDescent="0.2">
      <c r="J25" t="s">
        <v>21</v>
      </c>
      <c r="K25">
        <v>50</v>
      </c>
      <c r="L25">
        <v>60</v>
      </c>
    </row>
    <row r="26" spans="3:12" x14ac:dyDescent="0.2">
      <c r="J26" t="s">
        <v>9</v>
      </c>
      <c r="K26">
        <v>100</v>
      </c>
      <c r="L26">
        <v>80</v>
      </c>
    </row>
    <row r="27" spans="3:12" x14ac:dyDescent="0.2">
      <c r="J27" t="s">
        <v>22</v>
      </c>
      <c r="K27">
        <v>200</v>
      </c>
      <c r="L27">
        <v>150</v>
      </c>
    </row>
  </sheetData>
  <mergeCells count="1">
    <mergeCell ref="C11:E12"/>
  </mergeCells>
  <conditionalFormatting sqref="L9:L10">
    <cfRule type="cellIs" dxfId="1" priority="1" operator="equal">
      <formula>"OK"</formula>
    </cfRule>
    <cfRule type="cellIs" dxfId="0" priority="2" operator="equal">
      <formula>"NG"</formula>
    </cfRule>
  </conditionalFormatting>
  <dataValidations count="1">
    <dataValidation type="list" allowBlank="1" showInputMessage="1" showErrorMessage="1" sqref="D7" xr:uid="{00000000-0002-0000-0000-000000000000}">
      <formula1>$J$24:$J$27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E625-AFC8-FC4C-B6B6-576297991F66}">
  <dimension ref="A1"/>
  <sheetViews>
    <sheetView workbookViewId="0">
      <selection activeCell="H20" sqref="H20"/>
    </sheetView>
  </sheetViews>
  <sheetFormatPr baseColWidth="10" defaultRowHeight="16" x14ac:dyDescent="0.2"/>
  <cols>
    <col min="5" max="5" width="15.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calcs</vt:lpstr>
      <vt:lpstr>sections</vt:lpstr>
      <vt:lpstr>Lspan</vt:lpstr>
      <vt:lpstr>P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Seyedomid Sajedi</dc:creator>
  <cp:lastModifiedBy>Seyedomid Sajedi</cp:lastModifiedBy>
  <dcterms:created xsi:type="dcterms:W3CDTF">2025-02-27T01:44:06Z</dcterms:created>
  <dcterms:modified xsi:type="dcterms:W3CDTF">2025-04-22T02:00:35Z</dcterms:modified>
</cp:coreProperties>
</file>