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Benja\Universidad\Docencia\DPPI\2022-23\Enunciado Practica\"/>
    </mc:Choice>
  </mc:AlternateContent>
  <xr:revisionPtr revIDLastSave="0" documentId="11_32A7A5B1FCD88D21F81D84C1B98D6C96275E3510" xr6:coauthVersionLast="47" xr6:coauthVersionMax="47" xr10:uidLastSave="{00000000-0000-0000-0000-000000000000}"/>
  <bookViews>
    <workbookView xWindow="-32040" yWindow="540" windowWidth="29798" windowHeight="20318" xr2:uid="{00000000-000D-0000-FFFF-FFFF00000000}"/>
  </bookViews>
  <sheets>
    <sheet name="CálculoEsfuerz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I14" i="1"/>
  <c r="L14" i="1" l="1"/>
  <c r="L13" i="1"/>
  <c r="K13" i="1" s="1"/>
  <c r="L12" i="1"/>
  <c r="L17" i="1" s="1"/>
  <c r="L11" i="1"/>
  <c r="K11" i="1" s="1"/>
  <c r="L10" i="1"/>
  <c r="K10" i="1" s="1"/>
  <c r="L9" i="1"/>
  <c r="K9" i="1"/>
  <c r="L8" i="1"/>
  <c r="K8" i="1"/>
  <c r="K12" i="1" l="1"/>
  <c r="K15" i="1" s="1"/>
  <c r="K17" i="1" s="1"/>
  <c r="L18" i="1"/>
  <c r="L15" i="1"/>
  <c r="K18" i="1"/>
</calcChain>
</file>

<file path=xl/sharedStrings.xml><?xml version="1.0" encoding="utf-8"?>
<sst xmlns="http://schemas.openxmlformats.org/spreadsheetml/2006/main" count="17" uniqueCount="17">
  <si>
    <t>Cálculo de Esfuerzo</t>
  </si>
  <si>
    <t>Tareas</t>
  </si>
  <si>
    <t>Porcentaje</t>
  </si>
  <si>
    <t>%Aplicado</t>
  </si>
  <si>
    <t>Duración (h)</t>
  </si>
  <si>
    <t>Duración (d)</t>
  </si>
  <si>
    <t>Construcción</t>
  </si>
  <si>
    <t>Gestión de proyecto</t>
  </si>
  <si>
    <t>Análisis de requisitos</t>
  </si>
  <si>
    <t>Diseño y Arquitectura del Software</t>
  </si>
  <si>
    <t>Pruebas y Depuración</t>
  </si>
  <si>
    <t>Documentación</t>
  </si>
  <si>
    <t>QA</t>
  </si>
  <si>
    <t>Total</t>
  </si>
  <si>
    <t>DesarrolloSW</t>
  </si>
  <si>
    <t>Analisis, Diseño y Gestion</t>
  </si>
  <si>
    <r>
      <t xml:space="preserve">Instrucciones: </t>
    </r>
    <r>
      <rPr>
        <b/>
        <sz val="10"/>
        <color theme="4"/>
        <rFont val="Century Gothic"/>
        <family val="2"/>
      </rPr>
      <t>Celdas de color azul son entradas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</si>
</sst>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6"/>
      <color rgb="FF000000"/>
      <name val="Century Gothic"/>
      <family val="2"/>
    </font>
    <font>
      <sz val="10"/>
      <color rgb="FF000000"/>
      <name val="Century Gothic"/>
      <family val="2"/>
    </font>
    <font>
      <b/>
      <sz val="10"/>
      <color rgb="FFFFFFFF"/>
      <name val="Century Gothic"/>
      <family val="2"/>
    </font>
    <font>
      <b/>
      <sz val="11"/>
      <color rgb="FFFFFFFF"/>
      <name val="Century Gothic"/>
      <family val="2"/>
    </font>
    <font>
      <sz val="9"/>
      <color rgb="FF000000"/>
      <name val="Century Gothic"/>
      <family val="2"/>
    </font>
    <font>
      <sz val="9"/>
      <color rgb="FF0000FF"/>
      <name val="Century Gothic"/>
      <family val="2"/>
    </font>
    <font>
      <sz val="10"/>
      <color rgb="FF000000"/>
      <name val="Arial"/>
      <family val="2"/>
    </font>
    <font>
      <b/>
      <sz val="10"/>
      <color rgb="FF000000"/>
      <name val="Century Gothic"/>
      <family val="2"/>
    </font>
    <font>
      <b/>
      <sz val="10"/>
      <color theme="4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3">
    <border>
      <left/>
      <right/>
      <top/>
      <bottom/>
      <diagonal/>
    </border>
    <border>
      <left/>
      <right style="thin">
        <color rgb="FF000080"/>
      </right>
      <top/>
      <bottom/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9" fontId="5" fillId="0" borderId="2" xfId="0" applyNumberFormat="1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/>
    <xf numFmtId="2" fontId="2" fillId="0" borderId="0" xfId="0" applyNumberFormat="1" applyFont="1"/>
    <xf numFmtId="9" fontId="5" fillId="0" borderId="0" xfId="0" applyNumberFormat="1" applyFont="1"/>
    <xf numFmtId="9" fontId="0" fillId="0" borderId="0" xfId="0" applyNumberForma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V28"/>
  <sheetViews>
    <sheetView tabSelected="1" zoomScale="190" zoomScaleNormal="190" workbookViewId="0">
      <selection activeCell="A22" sqref="A22"/>
    </sheetView>
  </sheetViews>
  <sheetFormatPr defaultColWidth="11.42578125" defaultRowHeight="12.75" customHeight="1"/>
  <cols>
    <col min="1" max="2" width="11.7109375" style="2" customWidth="1"/>
    <col min="3" max="3" width="6.85546875" style="2" customWidth="1"/>
    <col min="4" max="4" width="12.85546875" style="2" customWidth="1"/>
    <col min="5" max="8" width="12.140625" style="2" hidden="1" customWidth="1"/>
    <col min="9" max="10" width="11.7109375" style="2" customWidth="1"/>
    <col min="11" max="11" width="14" style="2" customWidth="1"/>
    <col min="12" max="12" width="13.42578125" style="2" customWidth="1"/>
    <col min="13" max="256" width="11.7109375" style="2" customWidth="1"/>
    <col min="257" max="257" width="11.7109375" customWidth="1"/>
  </cols>
  <sheetData>
    <row r="2" spans="1:256" ht="14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14.25">
      <c r="A3"/>
      <c r="B3"/>
      <c r="C3"/>
      <c r="D3"/>
      <c r="E3"/>
      <c r="F3"/>
      <c r="G3"/>
      <c r="H3"/>
      <c r="I3"/>
      <c r="J3" s="14">
        <v>0.65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20.25">
      <c r="A4" s="1" t="s">
        <v>0</v>
      </c>
    </row>
    <row r="6" spans="1:256" s="3" customFormat="1" ht="14.25">
      <c r="B6" s="4" t="s">
        <v>1</v>
      </c>
      <c r="C6" s="4"/>
      <c r="D6" s="4"/>
      <c r="E6" s="4"/>
      <c r="F6" s="4"/>
      <c r="G6" s="4"/>
      <c r="H6" s="4"/>
      <c r="I6" s="4" t="s">
        <v>2</v>
      </c>
      <c r="J6" s="4" t="s">
        <v>3</v>
      </c>
      <c r="K6" s="4" t="s">
        <v>4</v>
      </c>
      <c r="L6" s="4" t="s">
        <v>5</v>
      </c>
    </row>
    <row r="7" spans="1:256" ht="14.25">
      <c r="B7" s="15" t="s">
        <v>6</v>
      </c>
      <c r="C7" s="15"/>
      <c r="D7" s="15"/>
      <c r="E7" s="15"/>
      <c r="F7" s="15"/>
      <c r="G7" s="15"/>
      <c r="H7" s="15"/>
      <c r="I7" s="5">
        <v>0.35</v>
      </c>
      <c r="J7" s="6">
        <v>0.35</v>
      </c>
      <c r="K7" s="7">
        <v>114</v>
      </c>
      <c r="L7" s="7">
        <v>32</v>
      </c>
    </row>
    <row r="8" spans="1:256" ht="14.25">
      <c r="B8" s="15" t="s">
        <v>7</v>
      </c>
      <c r="C8" s="15"/>
      <c r="D8" s="15"/>
      <c r="E8" s="15"/>
      <c r="F8" s="15"/>
      <c r="G8" s="15"/>
      <c r="H8" s="15"/>
      <c r="I8" s="5">
        <v>0.11</v>
      </c>
      <c r="J8" s="6">
        <v>0.15</v>
      </c>
      <c r="K8" s="2">
        <f t="shared" ref="K8:K13" si="0">IF($K$7&gt;0,$K$7*J8,L8*8)</f>
        <v>17.099999999999998</v>
      </c>
      <c r="L8" s="12">
        <f t="shared" ref="L8:L13" si="1">IF($L$7&gt;0,$L$7*J8,K8/8)</f>
        <v>4.8</v>
      </c>
    </row>
    <row r="9" spans="1:256" ht="14.25">
      <c r="B9" s="15" t="s">
        <v>8</v>
      </c>
      <c r="C9" s="15"/>
      <c r="D9" s="15"/>
      <c r="E9" s="15"/>
      <c r="F9" s="15"/>
      <c r="G9" s="15"/>
      <c r="H9" s="15"/>
      <c r="I9" s="5">
        <v>0.18</v>
      </c>
      <c r="J9" s="6">
        <v>0.16</v>
      </c>
      <c r="K9" s="2">
        <f t="shared" si="0"/>
        <v>18.240000000000002</v>
      </c>
      <c r="L9" s="12">
        <f t="shared" si="1"/>
        <v>5.12</v>
      </c>
    </row>
    <row r="10" spans="1:256" ht="14.25">
      <c r="B10" s="15" t="s">
        <v>9</v>
      </c>
      <c r="C10" s="15"/>
      <c r="D10" s="15"/>
      <c r="E10" s="15"/>
      <c r="F10" s="15"/>
      <c r="G10" s="15"/>
      <c r="H10" s="15"/>
      <c r="I10" s="5">
        <v>0.15</v>
      </c>
      <c r="J10" s="6">
        <v>0.15</v>
      </c>
      <c r="K10" s="2">
        <f t="shared" si="0"/>
        <v>17.099999999999998</v>
      </c>
      <c r="L10" s="12">
        <f t="shared" si="1"/>
        <v>4.8</v>
      </c>
    </row>
    <row r="11" spans="1:256" ht="14.25">
      <c r="B11" s="15" t="s">
        <v>10</v>
      </c>
      <c r="C11" s="15"/>
      <c r="D11" s="15"/>
      <c r="E11" s="15"/>
      <c r="F11" s="15"/>
      <c r="G11" s="15"/>
      <c r="H11" s="15"/>
      <c r="I11" s="5">
        <v>0.1</v>
      </c>
      <c r="J11" s="6">
        <v>0.1</v>
      </c>
      <c r="K11" s="2">
        <f t="shared" si="0"/>
        <v>11.4</v>
      </c>
      <c r="L11" s="12">
        <f t="shared" si="1"/>
        <v>3.2</v>
      </c>
    </row>
    <row r="12" spans="1:256" ht="14.25">
      <c r="B12" s="15" t="s">
        <v>11</v>
      </c>
      <c r="C12" s="15"/>
      <c r="D12" s="15"/>
      <c r="E12" s="15"/>
      <c r="F12" s="15"/>
      <c r="G12" s="15"/>
      <c r="H12" s="15"/>
      <c r="I12" s="5">
        <v>0.1</v>
      </c>
      <c r="J12" s="6">
        <v>0.09</v>
      </c>
      <c r="K12" s="2">
        <f t="shared" si="0"/>
        <v>10.26</v>
      </c>
      <c r="L12" s="12">
        <f t="shared" si="1"/>
        <v>2.88</v>
      </c>
    </row>
    <row r="13" spans="1:256" ht="14.25">
      <c r="B13" s="15" t="s">
        <v>12</v>
      </c>
      <c r="C13" s="15"/>
      <c r="D13" s="15"/>
      <c r="E13" s="15"/>
      <c r="F13" s="15"/>
      <c r="G13" s="15"/>
      <c r="H13" s="15"/>
      <c r="I13" s="5">
        <v>0.01</v>
      </c>
      <c r="J13" s="6">
        <v>0</v>
      </c>
      <c r="K13" s="2">
        <f t="shared" si="0"/>
        <v>0</v>
      </c>
      <c r="L13" s="12">
        <f t="shared" si="1"/>
        <v>0</v>
      </c>
    </row>
    <row r="14" spans="1:256" ht="14.25">
      <c r="B14" s="8"/>
      <c r="C14" s="8"/>
      <c r="D14" s="8"/>
      <c r="E14" s="8"/>
      <c r="F14" s="8"/>
      <c r="G14" s="8"/>
      <c r="H14" s="8"/>
      <c r="I14" s="13">
        <f>SUM(I7:I13)</f>
        <v>0.99999999999999989</v>
      </c>
      <c r="J14" s="13">
        <f>SUM(J7:J13)</f>
        <v>1</v>
      </c>
      <c r="K14" s="8"/>
      <c r="L14" s="12">
        <f>K14/8</f>
        <v>0</v>
      </c>
    </row>
    <row r="15" spans="1:256" ht="14.25">
      <c r="B15" s="8"/>
      <c r="C15" s="8"/>
      <c r="D15" s="8"/>
      <c r="E15" s="8"/>
      <c r="F15" s="8"/>
      <c r="G15" s="8"/>
      <c r="H15" s="8"/>
      <c r="I15" s="8"/>
      <c r="J15" s="2" t="s">
        <v>13</v>
      </c>
      <c r="K15" s="8">
        <f>SUM(K7:K14)</f>
        <v>188.1</v>
      </c>
      <c r="L15" s="12">
        <f>SUM(L7:L14)</f>
        <v>52.8</v>
      </c>
    </row>
    <row r="17" spans="1:12" ht="14.25">
      <c r="J17" s="2" t="s">
        <v>14</v>
      </c>
      <c r="K17" s="2">
        <f>K15-K8-K12-(K9/2)-(K10/2)</f>
        <v>143.07</v>
      </c>
      <c r="L17" s="12">
        <f>L7+L12</f>
        <v>34.880000000000003</v>
      </c>
    </row>
    <row r="18" spans="1:12" ht="14.25">
      <c r="J18" s="2" t="s">
        <v>15</v>
      </c>
      <c r="K18" s="2">
        <f>K8+(K9/2)+(K10/2)</f>
        <v>34.769999999999996</v>
      </c>
      <c r="L18" s="12">
        <f>SUM(L8,L9,L10,L11)</f>
        <v>17.919999999999998</v>
      </c>
    </row>
    <row r="20" spans="1:12" ht="14.25">
      <c r="C20" s="9"/>
      <c r="D20" s="10"/>
      <c r="I20" s="9"/>
      <c r="L20" s="12"/>
    </row>
    <row r="21" spans="1:12" ht="14.25">
      <c r="A21" s="11" t="s">
        <v>16</v>
      </c>
      <c r="D21"/>
    </row>
    <row r="23" spans="1:12" ht="14.25"/>
    <row r="24" spans="1:12" ht="14.25"/>
    <row r="25" spans="1:12" ht="14.25"/>
    <row r="26" spans="1:12" ht="14.25"/>
    <row r="27" spans="1:12" ht="14.25"/>
    <row r="28" spans="1:12" ht="14.25"/>
  </sheetData>
  <mergeCells count="7">
    <mergeCell ref="B13:H13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75426e2-0f14-43b8-86bb-aece17810ea6">
      <Terms xmlns="http://schemas.microsoft.com/office/infopath/2007/PartnerControls"/>
    </lcf76f155ced4ddcb4097134ff3c332f>
    <TaxCatchAll xmlns="4d6f739f-0c4a-4009-b70a-e57ccd87c7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326AB81C6CF248AA54994EC2B758A4" ma:contentTypeVersion="11" ma:contentTypeDescription="Crear nuevo documento." ma:contentTypeScope="" ma:versionID="71b6670b48d8c51b791f3a7ca35e6ecd">
  <xsd:schema xmlns:xsd="http://www.w3.org/2001/XMLSchema" xmlns:xs="http://www.w3.org/2001/XMLSchema" xmlns:p="http://schemas.microsoft.com/office/2006/metadata/properties" xmlns:ns2="e75426e2-0f14-43b8-86bb-aece17810ea6" xmlns:ns3="4d6f739f-0c4a-4009-b70a-e57ccd87c7d3" targetNamespace="http://schemas.microsoft.com/office/2006/metadata/properties" ma:root="true" ma:fieldsID="8d68a84c4d9006f9a4de50fb13e999e4" ns2:_="" ns3:_="">
    <xsd:import namespace="e75426e2-0f14-43b8-86bb-aece17810ea6"/>
    <xsd:import namespace="4d6f739f-0c4a-4009-b70a-e57ccd87c7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5426e2-0f14-43b8-86bb-aece17810e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efd49586-4e9d-4401-97cc-84a6e35ca0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f739f-0c4a-4009-b70a-e57ccd87c7d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4ee4694-2146-410f-b44e-8a29b6f246c4}" ma:internalName="TaxCatchAll" ma:showField="CatchAllData" ma:web="4d6f739f-0c4a-4009-b70a-e57ccd87c7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031655-B6EB-4AB2-973A-1DB8B7FE5F61}"/>
</file>

<file path=customXml/itemProps2.xml><?xml version="1.0" encoding="utf-8"?>
<ds:datastoreItem xmlns:ds="http://schemas.openxmlformats.org/officeDocument/2006/customXml" ds:itemID="{A36B8947-180D-43B0-843C-D58202C80BB8}"/>
</file>

<file path=customXml/itemProps3.xml><?xml version="1.0" encoding="utf-8"?>
<ds:datastoreItem xmlns:ds="http://schemas.openxmlformats.org/officeDocument/2006/customXml" ds:itemID="{47009E0C-8C80-4F18-8446-C6CF7EB48F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Alonso González</dc:creator>
  <cp:keywords/>
  <dc:description/>
  <cp:lastModifiedBy>Mercurio Verde Hopson</cp:lastModifiedBy>
  <cp:revision/>
  <dcterms:created xsi:type="dcterms:W3CDTF">2020-04-02T10:10:31Z</dcterms:created>
  <dcterms:modified xsi:type="dcterms:W3CDTF">2024-03-25T11:37:00Z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0x010100B4326AB81C6CF248AA54994EC2B758A4</vt:lpwstr>
  </property>
</Properties>
</file>