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F:\Ingenieria Informatica\Tercero\Segundo_Semestre\Sistemas Distribuidos e Internet\Practicas\Entrega2\SDI2223-entrega2-32\docs\"/>
    </mc:Choice>
  </mc:AlternateContent>
  <bookViews>
    <workbookView xWindow="-105" yWindow="-105" windowWidth="38625" windowHeight="21225" tabRatio="500"/>
  </bookViews>
  <sheets>
    <sheet name="Pruebas" sheetId="1" r:id="rId1"/>
    <sheet name="Instrucciones" sheetId="2" r:id="rId2"/>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4" i="1" l="1"/>
  <c r="H45" i="1"/>
  <c r="H46" i="1"/>
  <c r="H47" i="1"/>
  <c r="H50" i="1" l="1"/>
  <c r="H52" i="1"/>
  <c r="H48" i="1"/>
  <c r="H49" i="1"/>
  <c r="H51"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C40" i="1" l="1"/>
  <c r="G14" i="1"/>
  <c r="G15" i="1"/>
  <c r="G16" i="1"/>
  <c r="G17" i="1"/>
  <c r="G18" i="1"/>
  <c r="G19" i="1"/>
  <c r="G20" i="1"/>
  <c r="G21" i="1"/>
  <c r="G22" i="1"/>
  <c r="G23" i="1"/>
  <c r="G24" i="1"/>
  <c r="G25" i="1"/>
  <c r="G26" i="1"/>
  <c r="G27" i="1"/>
  <c r="G28" i="1"/>
  <c r="G29" i="1"/>
  <c r="G30" i="1"/>
  <c r="G31" i="1"/>
  <c r="G32" i="1"/>
  <c r="G33" i="1"/>
  <c r="G34" i="1"/>
  <c r="G35" i="1"/>
  <c r="G36" i="1"/>
  <c r="G37" i="1"/>
  <c r="G38" i="1"/>
  <c r="G39" i="1"/>
  <c r="F14" i="1"/>
  <c r="F15" i="1"/>
  <c r="F16" i="1"/>
  <c r="F17" i="1"/>
  <c r="F18" i="1"/>
  <c r="F19" i="1"/>
  <c r="F20" i="1"/>
  <c r="F21" i="1"/>
  <c r="F22" i="1"/>
  <c r="F23" i="1"/>
  <c r="F24" i="1"/>
  <c r="F25" i="1"/>
  <c r="F26" i="1"/>
  <c r="F27" i="1"/>
  <c r="F28" i="1"/>
  <c r="F29" i="1"/>
  <c r="F30" i="1"/>
  <c r="F31" i="1"/>
  <c r="F32" i="1"/>
  <c r="F33" i="1"/>
  <c r="F34" i="1"/>
  <c r="F35" i="1"/>
  <c r="F36" i="1"/>
  <c r="F37" i="1"/>
  <c r="F38" i="1"/>
  <c r="F39" i="1"/>
  <c r="F40" i="1"/>
  <c r="E15" i="1"/>
  <c r="H15" i="1" s="1"/>
  <c r="E16" i="1"/>
  <c r="H16" i="1" s="1"/>
  <c r="E17" i="1"/>
  <c r="H17" i="1" s="1"/>
  <c r="E18" i="1"/>
  <c r="H18" i="1" s="1"/>
  <c r="E19" i="1"/>
  <c r="H19" i="1" s="1"/>
  <c r="E20" i="1"/>
  <c r="H20" i="1" s="1"/>
  <c r="E21" i="1"/>
  <c r="H21" i="1" s="1"/>
  <c r="E22" i="1"/>
  <c r="H22" i="1" s="1"/>
  <c r="E23" i="1"/>
  <c r="H23" i="1" s="1"/>
  <c r="E24" i="1"/>
  <c r="H24" i="1" s="1"/>
  <c r="E25" i="1"/>
  <c r="H25" i="1" s="1"/>
  <c r="E26" i="1"/>
  <c r="H26" i="1" s="1"/>
  <c r="E27" i="1"/>
  <c r="H27" i="1" s="1"/>
  <c r="E28" i="1"/>
  <c r="H28" i="1" s="1"/>
  <c r="E29" i="1"/>
  <c r="H29" i="1" s="1"/>
  <c r="E30" i="1"/>
  <c r="E31" i="1"/>
  <c r="E32" i="1"/>
  <c r="H32" i="1" s="1"/>
  <c r="E33" i="1"/>
  <c r="H33" i="1" s="1"/>
  <c r="E34" i="1"/>
  <c r="H34" i="1" s="1"/>
  <c r="E35" i="1"/>
  <c r="H35" i="1" s="1"/>
  <c r="E36" i="1"/>
  <c r="H36" i="1" s="1"/>
  <c r="E37" i="1"/>
  <c r="H37" i="1" s="1"/>
  <c r="E38" i="1"/>
  <c r="H38" i="1" s="1"/>
  <c r="E39" i="1"/>
  <c r="H39" i="1" s="1"/>
  <c r="E40" i="1"/>
  <c r="C31" i="1"/>
  <c r="C32" i="1"/>
  <c r="C33" i="1"/>
  <c r="C34" i="1"/>
  <c r="C35" i="1"/>
  <c r="C36" i="1"/>
  <c r="C37" i="1"/>
  <c r="C38" i="1"/>
  <c r="C39" i="1"/>
  <c r="C15" i="1"/>
  <c r="C16" i="1"/>
  <c r="C17" i="1"/>
  <c r="C18" i="1"/>
  <c r="C19" i="1"/>
  <c r="C20" i="1"/>
  <c r="C21" i="1"/>
  <c r="C22" i="1"/>
  <c r="C23" i="1"/>
  <c r="C24" i="1"/>
  <c r="C25" i="1"/>
  <c r="C26" i="1"/>
  <c r="C27" i="1"/>
  <c r="C28" i="1"/>
  <c r="C29" i="1"/>
  <c r="C30" i="1"/>
  <c r="H31" i="1" l="1"/>
  <c r="H30" i="1"/>
  <c r="H40" i="1"/>
  <c r="D41" i="1" l="1"/>
  <c r="G40" i="1"/>
  <c r="E14" i="1"/>
  <c r="H14" i="1" s="1"/>
  <c r="C14" i="1"/>
  <c r="C13" i="1"/>
  <c r="E13" i="1" l="1"/>
  <c r="H13" i="1" s="1"/>
  <c r="H83" i="1" l="1"/>
  <c r="B6" i="1" s="1"/>
  <c r="H41" i="1"/>
  <c r="G13" i="1"/>
  <c r="F13" i="1"/>
  <c r="B4" i="1" l="1"/>
  <c r="B8" i="1" s="1"/>
</calcChain>
</file>

<file path=xl/sharedStrings.xml><?xml version="1.0" encoding="utf-8"?>
<sst xmlns="http://schemas.openxmlformats.org/spreadsheetml/2006/main" count="311" uniqueCount="137">
  <si>
    <t>Puntuación (Para rellenar por el profesor)</t>
  </si>
  <si>
    <t>Puntos de Requisitos  (TOTAL REQ)</t>
  </si>
  <si>
    <t>Puntos de Penalización (TOTAL PEN)</t>
  </si>
  <si>
    <t>NOTA DE LA PRÁCTICA sobre 11  (TOTAL REQ - TOTAL PEN)</t>
  </si>
  <si>
    <t>REQUISITOS (Para rellenar por el profesor)</t>
  </si>
  <si>
    <t>Requisito</t>
  </si>
  <si>
    <t xml:space="preserve">Nº Casos </t>
  </si>
  <si>
    <t>Puntos</t>
  </si>
  <si>
    <t>NºOK</t>
  </si>
  <si>
    <t>Nº FAIL</t>
  </si>
  <si>
    <t>Nº SIN</t>
  </si>
  <si>
    <t>SubTotal = MIN(Puntos, (Nº OK/Nº Casos)*Puntos)</t>
  </si>
  <si>
    <t>TOTAL REQ</t>
  </si>
  <si>
    <t>&lt;-- Puntuación correspondiente a la realización los casos que se hayan incluido como OK suponiendo que la prueba esté perfecta así como el codigo.</t>
  </si>
  <si>
    <t>PENALIZACIONES (Para rellenar por el profesor)</t>
  </si>
  <si>
    <t>N</t>
  </si>
  <si>
    <t>Descripción</t>
  </si>
  <si>
    <t>Subtotal</t>
  </si>
  <si>
    <t>TOTAL PEN</t>
  </si>
  <si>
    <t>CASOS DE PRUEBA (Para rellenar por el ALUMNO</t>
  </si>
  <si>
    <t>Tipo</t>
  </si>
  <si>
    <t>Estado</t>
  </si>
  <si>
    <t>OB</t>
  </si>
  <si>
    <t>SIN</t>
  </si>
  <si>
    <t>OP</t>
  </si>
  <si>
    <t>Ex</t>
  </si>
  <si>
    <r>
      <t>El Alumno deberé rellenar la tabla que pone</t>
    </r>
    <r>
      <rPr>
        <b/>
        <sz val="12"/>
        <color theme="1"/>
        <rFont val="Calibri"/>
        <family val="2"/>
        <scheme val="minor"/>
      </rPr>
      <t xml:space="preserve"> Casos de Prueba. El resto de tablas son orientativas para que despues el profesor las rellene al evaluar la práctica</t>
    </r>
  </si>
  <si>
    <t xml:space="preserve">En caso de haber realizado alguna prueba extra deberá añadir más filas en esa tabla indicando el requisito y el estado y tipo de prueba en las columnas oportunas. Se ha dejado espacio para </t>
  </si>
  <si>
    <t>Tipo de caso</t>
  </si>
  <si>
    <t>Prueba obligatoria</t>
  </si>
  <si>
    <t>Prueba opcional</t>
  </si>
  <si>
    <t>Prueba extra añadida por el alumno</t>
  </si>
  <si>
    <t>Estado del caso</t>
  </si>
  <si>
    <t>Sin hacer</t>
  </si>
  <si>
    <t>OK</t>
  </si>
  <si>
    <t>Prueba realizada y funcionando correctamente</t>
  </si>
  <si>
    <t>FAIL</t>
  </si>
  <si>
    <t>Prueba realizada pero con algún fallo de funcionamiento.</t>
  </si>
  <si>
    <t>Explicación/Aclaración</t>
  </si>
  <si>
    <r>
      <t xml:space="preserve">El Alumno deberé rellenar la columna </t>
    </r>
    <r>
      <rPr>
        <b/>
        <sz val="12"/>
        <color theme="1"/>
        <rFont val="Calibri"/>
        <family val="2"/>
        <scheme val="minor"/>
      </rPr>
      <t>Estado</t>
    </r>
    <r>
      <rPr>
        <sz val="12"/>
        <color theme="1"/>
        <rFont val="Calibri"/>
        <family val="2"/>
        <scheme val="minor"/>
      </rPr>
      <t xml:space="preserve"> de esa tabla así como una </t>
    </r>
    <r>
      <rPr>
        <b/>
        <sz val="12"/>
        <color theme="1"/>
        <rFont val="Calibri"/>
        <family val="2"/>
        <scheme val="minor"/>
      </rPr>
      <t>explicación/aclaración</t>
    </r>
    <r>
      <rPr>
        <sz val="12"/>
        <color theme="1"/>
        <rFont val="Calibri"/>
        <family val="2"/>
        <scheme val="minor"/>
      </rPr>
      <t xml:space="preserve"> si así lo considera (sobre todo para los casos FAIL o SIN).</t>
    </r>
  </si>
  <si>
    <t>Caso de prueba</t>
  </si>
  <si>
    <t>Informe</t>
  </si>
  <si>
    <t>Descripción caso de prueba</t>
  </si>
  <si>
    <t>[Prueba1] Registro de Usuario con datos válidos.</t>
  </si>
  <si>
    <t>[Prueba3] Registro de Usuario con datos inválidos (repetición de contraseña inválida).</t>
  </si>
  <si>
    <t>[Prueba4] Registro de Usuario con datos inválidos (email existente).</t>
  </si>
  <si>
    <t>Penalizacion 1</t>
  </si>
  <si>
    <t>Penalizacion 2</t>
  </si>
  <si>
    <t>Penalizacion 3</t>
  </si>
  <si>
    <t>Pen. Máxima</t>
  </si>
  <si>
    <t>Valoración Profesor</t>
  </si>
  <si>
    <t>A RELLENAR POR EL PROFESOR (NUNCA=0, SIEMPRE=10)</t>
  </si>
  <si>
    <t>[Prueba9] Hacer click en la opción de salir de sesión y comprobar que se redirige a la página de inicio de sesión (Login).</t>
  </si>
  <si>
    <t>[Prueba10] Comprobar que el botón cerrar sesión no está visible si el usuario no está autenticado.</t>
  </si>
  <si>
    <t>[Prueba12] Ir a la lista de usuarios, borrar el primer usuario de la lista, comprobar que la lista se actualiza y que el usuario desaparece.</t>
  </si>
  <si>
    <t>[Prueba13] Ir a la lista de usuarios, borrar el último usuario de la lista, comprobar que la lista se actualiza y que el usuario desaparece.</t>
  </si>
  <si>
    <t>[Prueba14] Ir a la lista de usuarios, borrar 3 usuarios, comprobar que la lista se actualiza y que los usuarios desaparecen.</t>
  </si>
  <si>
    <t>W1</t>
  </si>
  <si>
    <t>W2</t>
  </si>
  <si>
    <t>W3</t>
  </si>
  <si>
    <t>W4</t>
  </si>
  <si>
    <t>W5</t>
  </si>
  <si>
    <t>W6</t>
  </si>
  <si>
    <t>W7</t>
  </si>
  <si>
    <t>W8</t>
  </si>
  <si>
    <t>W9</t>
  </si>
  <si>
    <t>W10</t>
  </si>
  <si>
    <t>INFORME</t>
  </si>
  <si>
    <t>C4</t>
  </si>
  <si>
    <t>C3</t>
  </si>
  <si>
    <t>C2</t>
  </si>
  <si>
    <t>C1</t>
  </si>
  <si>
    <t>S4</t>
  </si>
  <si>
    <t>S3</t>
  </si>
  <si>
    <t>S2</t>
  </si>
  <si>
    <t>S1</t>
  </si>
  <si>
    <t>Codigo</t>
  </si>
  <si>
    <t>W11</t>
  </si>
  <si>
    <t>W12</t>
  </si>
  <si>
    <t>S5</t>
  </si>
  <si>
    <t>S6</t>
  </si>
  <si>
    <t>C5</t>
  </si>
  <si>
    <t>C6</t>
  </si>
  <si>
    <t>C7</t>
  </si>
  <si>
    <t>S7</t>
  </si>
  <si>
    <t>W13</t>
  </si>
  <si>
    <t>[Prueba2] Registro de Usuario con datos inválidos (email, nombre, apellidos y fecha de nacimiento vacíos).</t>
  </si>
  <si>
    <t>[Prueba5] Inicio de sesión con datos válidos (administrador).</t>
  </si>
  <si>
    <t>[Prueba6] Inicio de sesión con datos válidos (usuario estándar).</t>
  </si>
  <si>
    <t>[Prueba7] Inicio de sesión con datos inválidos (usuario estándar, email existente, pero contraseña incorrecta).</t>
  </si>
  <si>
    <t>[Prueba8] Inicio de sesión con datos inválidos (campo email o contraseña vacíos).</t>
  </si>
  <si>
    <t>[Prueba11] Mostrar el listado de usuarios. Comprobar que se muestran todos los que existen en el sistema, contabilizando al menos el número de usuarios.</t>
  </si>
  <si>
    <t>[Prueba15] Intentar borrar el usuario que se encuentra en sesión y comprobar que no ha sido borrado (porque no es un usuario administrador o bien, porque, no se puede borrar a sí mismo, si está autenticado).</t>
  </si>
  <si>
    <t>[Prueba16] Ir al formulario de alta de oferta, rellenarla con datos válidos y pulsar el botón Submit. Comprobar que la oferta sale en el listado de ofertas de dicho usuario.</t>
  </si>
  <si>
    <t>[Prueba17] Ir al formulario de alta de oferta, rellenarla con datos inválidos (campo título vacío y precio en negativo) y pulsar el botón Submit. Comprobar que se muestra el mensaje de campo inválido.</t>
  </si>
  <si>
    <t xml:space="preserve">[Prueba18] Mostrar el listado de ofertas para dicho usuario y comprobar que se muestran todas las que existen para este usuario. </t>
  </si>
  <si>
    <t>[Prueba19] Ir a la lista de ofertas, borrar la primera oferta de la lista, comprobar que la lista se actualiza y que la oferta desaparece.</t>
  </si>
  <si>
    <t>[Prueba20] Ir a la lista de ofertas, borrar la última oferta de la lista, comprobar que la lista se actualiza y que la oferta desaparece.</t>
  </si>
  <si>
    <t>[Prueba21] Ir a la lista de ofertas, borrar una oferta de otro usuario, comprobar que la oferta no se borra.</t>
  </si>
  <si>
    <t>[Prueba22] Ir a la lista de ofertas, borrar una oferta propia que ha sido vendida, comprobar que la oferta no se borra.</t>
  </si>
  <si>
    <t>[Prueba23] Hacer una búsqueda con el campo vacío y comprobar que se muestra la página que corresponde con el listado de las ofertas existentes en el sistema</t>
  </si>
  <si>
    <t>[Prueba24] Hacer una búsqueda escribiendo en el campo un texto que no exista y comprobar que se muestra la página que corresponde, con la lista de ofertas vacía.</t>
  </si>
  <si>
    <t>[Prueba25] Hacer una búsqueda escribiendo en el campo un texto en minúscula o mayúscula y comprobar que se muestra la página que corresponde, con la lista de ofertas que contengan dicho texto, independientemente que el título esté almacenado en minúsculas o mayúscula</t>
  </si>
  <si>
    <t xml:space="preserve">[Prueba26] Sobre una búsqueda determinada (a elección de desarrollador), comprar una oferta que deja un saldo positivo en el contador del comprobador. Y comprobar que el contador se actualiza correctamente en la vista del comprador. </t>
  </si>
  <si>
    <t xml:space="preserve">[Prueba27] Sobre una búsqueda determinada (a elección de desarrollador), comprar una oferta que deja un saldo 0 en el contador del comprobador. Y comprobar que el contador se actualiza correctamente en la vista del comprador. </t>
  </si>
  <si>
    <t>[Prueba28]	Sobre una búsqueda determinada (a elección de desarrollador), intentar comprar una oferta que esté por encima de saldo disponible del comprador. Y comprobar que se muestra el mensaje de saldo no suficiente.</t>
  </si>
  <si>
    <t>[Prueba29] Ir a la opción de ofertas compradas del usuario y mostrar la lista. Comprobar que aparecen las ofertas que deben aparecer.</t>
  </si>
  <si>
    <t>[Prueba30] Al crear una oferta, marcar dicha oferta como destacada y a continuación comprobar: i) que aparece en el listado de ofertas destacadas para los usuarios y que el saldo del usuario se actualiza adecuadamente en la vista del ofertante (comprobar saldo antes y después, que deberá diferir en 20€).</t>
  </si>
  <si>
    <t>[Prueba31] Sobre el listado de ofertas de un usuario con más de 20 euros de saldo, pinchar en el enlace Destacada y a continuación comprobar: i) que aparece en el listado de ofertas destacadas para los usuarios y que el saldo del usuario se actualiza adecuadamente en la vista del ofertante (comprobar saldo antes y después, que deberá diferir en 20€ ).</t>
  </si>
  <si>
    <t>[Prueba32] Sobre el listado de ofertas de un usuario con menos de 20 euros de saldo, pinchar en el enlace Destacada y a continuación comprobar que se muestra el mensaje de saldo no suficiente.</t>
  </si>
  <si>
    <t>[Prueba33] Intentar acceder sin estar autenticado a la opción de listado de usuarios. Se deberá volver al formulario de login.</t>
  </si>
  <si>
    <t>[Prueba34] Intentar acceder sin estar autenticado a la opción de listado de conversaciones [REQUISITO OBLIGATORIO S5]. Se deberá volver al formulario de login.</t>
  </si>
  <si>
    <t>[Prueba35] Estando autenticado como usuario estándar intentar acceder a una opción disponible solo para usuarios administradores (Añadir menú de auditoria (visualizar logs)). Se deberá indicar un mensaje de acción prohibida.</t>
  </si>
  <si>
    <t xml:space="preserve">[Prueba36] Estando autenticado como usuario administrador visualizar todos los logs generados en una serie de interacciones. Esta prueba deberá generar al menos dos interacciones de cada tipo y comprobar que el listado incluye los logs correspondientes. </t>
  </si>
  <si>
    <t xml:space="preserve">[Prueba37] Estando autenticado como usuario administrador, ir a visualización de logs, pulsar el botón/enlace borrar logs y comprobar que se eliminan los logs de la base de datos. </t>
  </si>
  <si>
    <t xml:space="preserve">[Prueba38] Inicio de sesión con datos válidos. </t>
  </si>
  <si>
    <t>[Prueba39] Inicio de sesión con datos inválidos (email existente, pero contraseña incorrecta).</t>
  </si>
  <si>
    <t>[Prueba40] Inicio de sesión con datos inválidos (campo email o contraseña vacíos).</t>
  </si>
  <si>
    <t>[Prueba41] Mostrar el listado de ofertas para dicho usuario y comprobar que se muestran todas las que existen para este usuario. Esta prueba implica invocar a dos servicios: S1 y S2.</t>
  </si>
  <si>
    <t>[Prueba42] Enviar un mensaje a una oferta. Esta prueba consistirá en comprobar que el servicio almacena correctamente el mensaje para dicha oferta. Por lo tanto, el usuario tendrá que identificarse (S1), enviar un mensaje para una oferta de id conocido (S3) y comprobar que el mensaje ha quedado bien registrado (S4).</t>
  </si>
  <si>
    <t>[Prueba43] Enviar un primer mensaje una oferta propia y comprobar que no se inicia la conversación. En este caso de prueba, el propietario de la oferta tendrá que identificarse (S1), enviar un mensaje para una oferta propia (S3) y comprobar que el mensaje no se almacena (S4).</t>
  </si>
  <si>
    <t>[Prueba44] Obtener los mensajes de una conversación. Esta prueba consistirá en comprobar que el servicio retorna el número correcto de mensajes para una conversación. El ID de la conversación deberá conocerse a priori. Por lo tanto, se tendrá primero que invocar al servicio de identificación (S1), y solicitar el listado de mensajes de una conversación de id conocido a continuación (S4), comprobando que se retornan los mensajes adecuados.</t>
  </si>
  <si>
    <t>[Prueba45] Obtener la lista de conversaciones de un usuario. Esta prueba consistirá en comprobar que el servicio retorna el número correcto de conversaciones para dicho usuario. Por lo tanto, se tendrá primero que invocar al servicio de identificación (S1), y solicitar el listado de conversaciones a continuación (S5) comprobando que se retornan las conversaciones adecuadas.</t>
  </si>
  <si>
    <t xml:space="preserve">[Prueba46] Eliminar una conversación de ID conocido. Esta prueba consistirá en comprobar que se elimina correctamente una conversación concreta. Por lo tanto, se tendrá primero que invocar al servicio de identificación (S1), eliminar la conversación ID (S6) y solicitar el listado de conversaciones a continuación (S5), comprobando que se retornan las conversaciones adecuadas. </t>
  </si>
  <si>
    <t>[Prueba47] Marcar como leído un mensaje de ID conocido.  Esta prueba consistirá en comprobar que el mensaje marcado de ID conocido queda marcado correctamente a true como leído.  Por lo tanto, se tendrá primero que invocar al servicio de identificación (S1), solicitar el servicio de marcado (S7), comprobando que el mensaje marcado ha quedado marcado a true como leído (S4).</t>
  </si>
  <si>
    <t>[Prueba48] Inicio de sesión con datos válidos.</t>
  </si>
  <si>
    <t>[Prueba49] Inicio de sesión con datos inválidos (email existente, pero contraseña incorrecta).</t>
  </si>
  <si>
    <t>[Prueba50] Inicio de sesión con datos inválidos (campo email o contraseña vacíos).</t>
  </si>
  <si>
    <t>[Prueba51] Mostrar el listado de ofertas disponibles y comprobar que se muestran todas las que existen, menos las del usuario identificado.</t>
  </si>
  <si>
    <t>[Prueba52] Sobre listado de ofertas disponibles (a elección de desarrollador), enviar un mensaje a una oferta concreta. Se abriría dicha conversación por primera vez. Comprobar que el mensaje aparece en el listado de mensajes.</t>
  </si>
  <si>
    <t>[Prueba53] Sobre el listado de conversaciones enviar un mensaje a una conversación ya abierta.  Comprobar que el mensaje aparece en el listado de mensajes.</t>
  </si>
  <si>
    <t>[Prueba54] Mostrar el listado de conversaciones ya abiertas. Comprobar que el listado contiene la cantidad correcta de conversaciones.</t>
  </si>
  <si>
    <t>[Prueba55] Sobre el listado de conversaciones ya abiertas. Pinchar el enlace Eliminar en la primera y comprobar que el listado se actualiza correctamente</t>
  </si>
  <si>
    <t>[Prueba57] Identificarse en la aplicación y enviar un mensaje a una oferta, validar que el mensaje enviado aparece en el chat. Identificarse después con el usuario propietario de la oferta y validar que tiene un mensaje sin leer, entrar en el chat y comprobar que el mensaje pasa a tener el estado leído.</t>
  </si>
  <si>
    <t>[Prueba56] Sobre el listado de conversaciones ya abiertas. Pinchar el enlace Eliminar en la última y comprobar que el listado se actualiza correctamente.</t>
  </si>
  <si>
    <t>[Prueba58] Identificarse en la aplicación y enviar tres mensajes a una oferta, validar que los mensajes enviados aparecen en el chat. Identificarse después con el usuario propietario de la oferta y validar que el número de mensajes sin leer aparece en su oferta.</t>
  </si>
  <si>
    <t>Penalizacion informe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</si>
</sst>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sz val="24"/>
      <color theme="1"/>
      <name val="Calibri"/>
      <family val="2"/>
      <scheme val="minor"/>
    </font>
    <font>
      <b/>
      <sz val="16"/>
      <color theme="1"/>
      <name val="Calibri"/>
      <family val="2"/>
      <scheme val="minor"/>
    </font>
    <font>
      <b/>
      <sz val="20"/>
      <color theme="1"/>
      <name val="Calibri"/>
      <family val="2"/>
      <scheme val="minor"/>
    </font>
    <font>
      <b/>
      <sz val="26"/>
      <color theme="1"/>
      <name val="Calibri"/>
      <family val="2"/>
      <scheme val="minor"/>
    </font>
    <font>
      <sz val="10"/>
      <color rgb="FF000000"/>
      <name val="Arial"/>
      <family val="2"/>
    </font>
    <font>
      <b/>
      <sz val="12"/>
      <color rgb="FF000000"/>
      <name val="Arial"/>
      <family val="2"/>
    </font>
    <font>
      <sz val="10"/>
      <color rgb="FF000000"/>
      <name val="Arial"/>
    </font>
    <font>
      <b/>
      <sz val="10"/>
      <color rgb="FF000000"/>
      <name val="Arial"/>
      <family val="2"/>
    </font>
    <font>
      <sz val="12"/>
      <color theme="1"/>
      <name val="Times New Roman"/>
      <family val="1"/>
    </font>
    <font>
      <sz val="12"/>
      <color theme="1"/>
      <name val="Garamond"/>
      <family val="1"/>
    </font>
  </fonts>
  <fills count="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FBBC04"/>
        <bgColor rgb="FF000000"/>
      </patternFill>
    </fill>
    <fill>
      <patternFill patternType="solid">
        <fgColor rgb="FFFF0000"/>
        <bgColor rgb="FF000000"/>
      </patternFill>
    </fill>
    <fill>
      <patternFill patternType="solid">
        <fgColor theme="5" tint="0.39997558519241921"/>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1">
    <xf numFmtId="0" fontId="0" fillId="0" borderId="0"/>
  </cellStyleXfs>
  <cellXfs count="94">
    <xf numFmtId="0" fontId="0" fillId="0" borderId="0" xfId="0"/>
    <xf numFmtId="0" fontId="0" fillId="0" borderId="1" xfId="0" applyBorder="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1" fillId="0" borderId="1" xfId="0" applyFont="1" applyBorder="1" applyAlignment="1">
      <alignment wrapText="1"/>
    </xf>
    <xf numFmtId="0" fontId="3" fillId="0" borderId="1" xfId="0" applyFont="1" applyBorder="1"/>
    <xf numFmtId="0" fontId="0" fillId="0" borderId="14" xfId="0" applyBorder="1"/>
    <xf numFmtId="0" fontId="1" fillId="0" borderId="14" xfId="0" applyFont="1" applyBorder="1"/>
    <xf numFmtId="0" fontId="4" fillId="0" borderId="14" xfId="0" applyFont="1" applyBorder="1"/>
    <xf numFmtId="0" fontId="1" fillId="0" borderId="1" xfId="0" applyFont="1" applyBorder="1" applyAlignment="1">
      <alignment horizontal="center"/>
    </xf>
    <xf numFmtId="0" fontId="1" fillId="3" borderId="1" xfId="0" applyFont="1" applyFill="1" applyBorder="1" applyAlignment="1">
      <alignment horizontal="center"/>
    </xf>
    <xf numFmtId="0" fontId="0" fillId="3" borderId="1" xfId="0" applyFill="1" applyBorder="1"/>
    <xf numFmtId="49" fontId="0" fillId="0" borderId="0" xfId="0" applyNumberFormat="1" applyAlignment="1">
      <alignment wrapText="1"/>
    </xf>
    <xf numFmtId="49" fontId="1" fillId="3" borderId="0" xfId="0" applyNumberFormat="1" applyFont="1" applyFill="1" applyAlignment="1">
      <alignment wrapText="1"/>
    </xf>
    <xf numFmtId="0" fontId="0" fillId="0" borderId="1" xfId="0" applyBorder="1" applyProtection="1">
      <protection locked="0"/>
    </xf>
    <xf numFmtId="0" fontId="7" fillId="0" borderId="3" xfId="0" applyFont="1" applyBorder="1"/>
    <xf numFmtId="0" fontId="6" fillId="5" borderId="0" xfId="0" applyFont="1" applyFill="1" applyAlignment="1">
      <alignment horizontal="center"/>
    </xf>
    <xf numFmtId="0" fontId="9" fillId="0" borderId="0" xfId="0" applyFont="1"/>
    <xf numFmtId="0" fontId="9" fillId="0" borderId="0" xfId="0" applyFont="1" applyAlignment="1">
      <alignment horizontal="center"/>
    </xf>
    <xf numFmtId="0" fontId="6" fillId="6" borderId="0" xfId="0" applyFont="1" applyFill="1" applyAlignment="1">
      <alignment horizontal="center"/>
    </xf>
    <xf numFmtId="49" fontId="0" fillId="0" borderId="0" xfId="0" applyNumberFormat="1"/>
    <xf numFmtId="0" fontId="10" fillId="0" borderId="1" xfId="0" applyFont="1" applyBorder="1"/>
    <xf numFmtId="0" fontId="0" fillId="7" borderId="1" xfId="0" applyFill="1" applyBorder="1"/>
    <xf numFmtId="0" fontId="1" fillId="0" borderId="1" xfId="0" applyFont="1" applyBorder="1" applyAlignment="1">
      <alignment horizontal="left"/>
    </xf>
    <xf numFmtId="0" fontId="0" fillId="7" borderId="1" xfId="0" applyFill="1" applyBorder="1" applyProtection="1">
      <protection locked="0"/>
    </xf>
    <xf numFmtId="0" fontId="0" fillId="3" borderId="1" xfId="0" applyFill="1" applyBorder="1" applyProtection="1">
      <protection locked="0"/>
    </xf>
    <xf numFmtId="0" fontId="6" fillId="4" borderId="5" xfId="0" applyFont="1" applyFill="1" applyBorder="1" applyAlignment="1" applyProtection="1">
      <alignment horizontal="center"/>
      <protection locked="0"/>
    </xf>
    <xf numFmtId="0" fontId="6" fillId="0" borderId="0" xfId="0" applyFont="1" applyAlignment="1" applyProtection="1">
      <alignment horizontal="center"/>
      <protection locked="0"/>
    </xf>
    <xf numFmtId="0" fontId="6" fillId="5" borderId="0" xfId="0" applyFont="1" applyFill="1" applyAlignment="1" applyProtection="1">
      <alignment horizontal="center"/>
      <protection locked="0"/>
    </xf>
    <xf numFmtId="0" fontId="0" fillId="0" borderId="0" xfId="0" applyProtection="1">
      <protection locked="0"/>
    </xf>
    <xf numFmtId="0" fontId="8" fillId="0" borderId="0" xfId="0" applyFont="1" applyAlignment="1" applyProtection="1">
      <alignment horizontal="center"/>
      <protection locked="0"/>
    </xf>
    <xf numFmtId="49" fontId="0" fillId="0" borderId="0" xfId="0" applyNumberFormat="1" applyAlignment="1" applyProtection="1">
      <alignment wrapText="1"/>
      <protection locked="0"/>
    </xf>
    <xf numFmtId="0" fontId="0" fillId="0" borderId="0" xfId="0" applyAlignment="1">
      <alignment horizontal="right"/>
    </xf>
    <xf numFmtId="0" fontId="1" fillId="0" borderId="1" xfId="0" applyFont="1" applyBorder="1" applyAlignment="1">
      <alignment horizontal="right"/>
    </xf>
    <xf numFmtId="0" fontId="0" fillId="0" borderId="1" xfId="0" applyBorder="1" applyAlignment="1">
      <alignment horizontal="right"/>
    </xf>
    <xf numFmtId="0" fontId="0" fillId="7" borderId="1" xfId="0" applyFill="1" applyBorder="1" applyAlignment="1">
      <alignment horizontal="right"/>
    </xf>
    <xf numFmtId="0" fontId="7" fillId="0" borderId="2" xfId="0" applyFont="1" applyBorder="1" applyAlignment="1">
      <alignment horizontal="right"/>
    </xf>
    <xf numFmtId="0" fontId="8" fillId="4" borderId="4" xfId="0" applyFont="1" applyFill="1" applyBorder="1" applyAlignment="1">
      <alignment horizontal="right"/>
    </xf>
    <xf numFmtId="0" fontId="8" fillId="0" borderId="4" xfId="0" applyFont="1" applyBorder="1" applyAlignment="1">
      <alignment horizontal="right"/>
    </xf>
    <xf numFmtId="0" fontId="8" fillId="0" borderId="6" xfId="0" applyFont="1" applyBorder="1" applyAlignment="1">
      <alignment horizontal="right"/>
    </xf>
    <xf numFmtId="0" fontId="0" fillId="0" borderId="4" xfId="0" applyBorder="1" applyAlignment="1">
      <alignment horizontal="right"/>
    </xf>
    <xf numFmtId="0" fontId="0" fillId="0" borderId="14" xfId="0" applyBorder="1" applyAlignment="1">
      <alignment horizontal="right"/>
    </xf>
    <xf numFmtId="0" fontId="0" fillId="0" borderId="20" xfId="0" applyBorder="1" applyAlignment="1">
      <alignment horizontal="right"/>
    </xf>
    <xf numFmtId="0" fontId="0" fillId="3" borderId="0" xfId="0" applyFill="1" applyAlignment="1">
      <alignment horizontal="right"/>
    </xf>
    <xf numFmtId="0" fontId="0" fillId="0" borderId="1" xfId="0" applyBorder="1" applyProtection="1">
      <protection locked="0"/>
    </xf>
    <xf numFmtId="0" fontId="0" fillId="7" borderId="1" xfId="0" applyFill="1" applyBorder="1" applyProtection="1">
      <protection locked="0"/>
    </xf>
    <xf numFmtId="49" fontId="0" fillId="0" borderId="0" xfId="0" applyNumberFormat="1" applyFill="1"/>
    <xf numFmtId="0" fontId="0" fillId="0" borderId="1" xfId="0" applyFill="1" applyBorder="1" applyAlignment="1">
      <alignment horizontal="right"/>
    </xf>
    <xf numFmtId="0" fontId="0" fillId="0" borderId="1" xfId="0" applyFill="1" applyBorder="1"/>
    <xf numFmtId="0" fontId="0" fillId="0" borderId="0" xfId="0" applyFill="1"/>
    <xf numFmtId="0" fontId="0" fillId="0" borderId="0" xfId="0" applyFill="1" applyAlignment="1">
      <alignment wrapText="1"/>
    </xf>
    <xf numFmtId="49" fontId="0" fillId="0" borderId="0" xfId="0" applyNumberFormat="1" applyFill="1" applyAlignment="1">
      <alignment wrapText="1"/>
    </xf>
    <xf numFmtId="0" fontId="0" fillId="0" borderId="0" xfId="0" applyFill="1" applyProtection="1">
      <protection locked="0"/>
    </xf>
    <xf numFmtId="0" fontId="11" fillId="0" borderId="0" xfId="0" applyFont="1"/>
    <xf numFmtId="0" fontId="11" fillId="0" borderId="0" xfId="0" applyFont="1" applyFill="1"/>
    <xf numFmtId="0" fontId="0" fillId="0" borderId="1" xfId="0" applyBorder="1" applyAlignment="1" applyProtection="1">
      <alignment horizontal="center"/>
      <protection locked="0"/>
    </xf>
    <xf numFmtId="0" fontId="0" fillId="0" borderId="1" xfId="0" applyBorder="1" applyProtection="1">
      <protection locked="0"/>
    </xf>
    <xf numFmtId="0" fontId="0" fillId="7" borderId="1" xfId="0" applyFill="1" applyBorder="1" applyAlignment="1" applyProtection="1">
      <alignment horizontal="center"/>
      <protection locked="0"/>
    </xf>
    <xf numFmtId="0" fontId="0" fillId="7" borderId="1" xfId="0" applyFill="1" applyBorder="1" applyProtection="1">
      <protection locked="0"/>
    </xf>
    <xf numFmtId="0" fontId="0" fillId="0" borderId="1" xfId="0" applyFill="1" applyBorder="1" applyAlignment="1" applyProtection="1">
      <alignment horizontal="center"/>
      <protection locked="0"/>
    </xf>
    <xf numFmtId="0" fontId="0" fillId="0" borderId="1" xfId="0" applyFill="1" applyBorder="1" applyProtection="1">
      <protection locked="0"/>
    </xf>
    <xf numFmtId="0" fontId="0" fillId="3" borderId="1" xfId="0" applyFill="1" applyBorder="1" applyAlignment="1" applyProtection="1">
      <alignment horizontal="center"/>
      <protection locked="0"/>
    </xf>
    <xf numFmtId="0" fontId="0" fillId="3" borderId="1" xfId="0" applyFill="1" applyBorder="1" applyProtection="1">
      <protection locked="0"/>
    </xf>
    <xf numFmtId="0" fontId="4" fillId="0" borderId="11" xfId="0" applyFont="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3" fillId="0" borderId="11" xfId="0" applyFont="1" applyBorder="1" applyAlignment="1">
      <alignment horizontal="center"/>
    </xf>
    <xf numFmtId="0" fontId="3" fillId="0" borderId="0" xfId="0" applyFont="1" applyAlignment="1">
      <alignment horizontal="center"/>
    </xf>
    <xf numFmtId="0" fontId="1" fillId="3" borderId="1" xfId="0" applyFont="1" applyFill="1" applyBorder="1" applyAlignment="1">
      <alignment horizontal="center"/>
    </xf>
    <xf numFmtId="0" fontId="1" fillId="3" borderId="1" xfId="0" applyFont="1" applyFill="1" applyBorder="1"/>
    <xf numFmtId="0" fontId="5" fillId="2" borderId="0" xfId="0" applyFont="1" applyFill="1" applyAlignment="1">
      <alignment horizontal="center"/>
    </xf>
    <xf numFmtId="0" fontId="2" fillId="2" borderId="12"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3" borderId="17" xfId="0" applyFont="1" applyFill="1" applyBorder="1" applyAlignment="1">
      <alignment horizontal="center"/>
    </xf>
    <xf numFmtId="0" fontId="2" fillId="3" borderId="16" xfId="0" applyFont="1" applyFill="1" applyBorder="1" applyAlignment="1">
      <alignment horizontal="center"/>
    </xf>
    <xf numFmtId="0" fontId="2" fillId="3" borderId="18" xfId="0" applyFont="1" applyFill="1" applyBorder="1" applyAlignment="1">
      <alignment horizontal="center"/>
    </xf>
    <xf numFmtId="0" fontId="7" fillId="0" borderId="15" xfId="0" applyFont="1" applyBorder="1" applyAlignment="1">
      <alignment horizontal="center"/>
    </xf>
    <xf numFmtId="0" fontId="8" fillId="0" borderId="15" xfId="0" applyFont="1" applyBorder="1" applyAlignment="1">
      <alignment horizontal="center"/>
    </xf>
    <xf numFmtId="0" fontId="6" fillId="4" borderId="1" xfId="0" applyFont="1" applyFill="1" applyBorder="1" applyProtection="1">
      <protection locked="0"/>
    </xf>
    <xf numFmtId="0" fontId="8" fillId="0" borderId="1" xfId="0" applyFont="1" applyBorder="1" applyProtection="1">
      <protection locked="0"/>
    </xf>
    <xf numFmtId="0" fontId="8" fillId="4" borderId="1" xfId="0" applyFont="1" applyFill="1" applyBorder="1" applyProtection="1">
      <protection locked="0"/>
    </xf>
    <xf numFmtId="0" fontId="1" fillId="3" borderId="1" xfId="0" applyFont="1" applyFill="1" applyBorder="1" applyAlignment="1" applyProtection="1">
      <alignment horizontal="center"/>
      <protection locked="0"/>
    </xf>
    <xf numFmtId="0" fontId="8" fillId="3" borderId="1" xfId="0" applyFont="1" applyFill="1" applyBorder="1" applyProtection="1">
      <protection locked="0"/>
    </xf>
    <xf numFmtId="0" fontId="8" fillId="4" borderId="19" xfId="0" applyFont="1" applyFill="1" applyBorder="1" applyProtection="1">
      <protection locked="0"/>
    </xf>
    <xf numFmtId="0" fontId="8" fillId="3" borderId="19" xfId="0" applyFont="1" applyFill="1" applyBorder="1" applyProtection="1">
      <protection locked="0"/>
    </xf>
    <xf numFmtId="49" fontId="0" fillId="0" borderId="0" xfId="0" applyNumberFormat="1" applyAlignment="1">
      <alignment horizontal="lef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62"/>
  <sheetViews>
    <sheetView tabSelected="1" zoomScale="70" zoomScaleNormal="70" workbookViewId="0">
      <selection activeCell="D16" sqref="D16"/>
    </sheetView>
  </sheetViews>
  <sheetFormatPr baseColWidth="10" defaultColWidth="11" defaultRowHeight="15.75" x14ac:dyDescent="0.25"/>
  <cols>
    <col min="1" max="1" width="8.75" bestFit="1" customWidth="1"/>
    <col min="2" max="2" width="13.5" style="38" bestFit="1" customWidth="1"/>
    <col min="3" max="3" width="11.375" customWidth="1"/>
    <col min="8" max="8" width="39.875" customWidth="1"/>
    <col min="10" max="10" width="46.625" style="18" customWidth="1"/>
  </cols>
  <sheetData>
    <row r="1" spans="1:9" ht="16.5" thickBot="1" x14ac:dyDescent="0.3"/>
    <row r="2" spans="1:9" ht="32.25" thickBot="1" x14ac:dyDescent="0.55000000000000004">
      <c r="B2" s="70" t="s">
        <v>0</v>
      </c>
      <c r="C2" s="71"/>
      <c r="D2" s="71"/>
      <c r="E2" s="71"/>
      <c r="F2" s="71"/>
      <c r="G2" s="71"/>
      <c r="H2" s="72"/>
    </row>
    <row r="3" spans="1:9" ht="21" x14ac:dyDescent="0.35">
      <c r="B3" s="73" t="s">
        <v>1</v>
      </c>
      <c r="C3" s="73"/>
      <c r="D3" s="73"/>
      <c r="E3" s="73"/>
      <c r="F3" s="73"/>
      <c r="G3" s="73"/>
      <c r="H3" s="73"/>
    </row>
    <row r="4" spans="1:9" ht="21.75" thickBot="1" x14ac:dyDescent="0.4">
      <c r="B4" s="74">
        <f>H41</f>
        <v>11</v>
      </c>
      <c r="C4" s="74"/>
      <c r="D4" s="74"/>
      <c r="E4" s="74"/>
      <c r="F4" s="74"/>
      <c r="G4" s="74"/>
      <c r="H4" s="74"/>
    </row>
    <row r="5" spans="1:9" ht="21" x14ac:dyDescent="0.35">
      <c r="B5" s="73" t="s">
        <v>2</v>
      </c>
      <c r="C5" s="73"/>
      <c r="D5" s="73"/>
      <c r="E5" s="73"/>
      <c r="F5" s="73"/>
      <c r="G5" s="73"/>
      <c r="H5" s="73"/>
    </row>
    <row r="6" spans="1:9" ht="26.25" customHeight="1" thickBot="1" x14ac:dyDescent="0.4">
      <c r="B6" s="74">
        <f>H83</f>
        <v>0.25</v>
      </c>
      <c r="C6" s="74"/>
      <c r="D6" s="74"/>
      <c r="E6" s="74"/>
      <c r="F6" s="74"/>
      <c r="G6" s="74"/>
      <c r="H6" s="74"/>
    </row>
    <row r="7" spans="1:9" ht="26.25" x14ac:dyDescent="0.4">
      <c r="B7" s="69" t="s">
        <v>3</v>
      </c>
      <c r="C7" s="69"/>
      <c r="D7" s="69"/>
      <c r="E7" s="69"/>
      <c r="F7" s="69"/>
      <c r="G7" s="69"/>
      <c r="H7" s="69"/>
    </row>
    <row r="8" spans="1:9" ht="30" customHeight="1" x14ac:dyDescent="0.5">
      <c r="B8" s="77">
        <f>B4-B6</f>
        <v>10.75</v>
      </c>
      <c r="C8" s="77"/>
      <c r="D8" s="77"/>
      <c r="E8" s="77"/>
      <c r="F8" s="77"/>
      <c r="G8" s="77"/>
      <c r="H8" s="77"/>
    </row>
    <row r="10" spans="1:9" ht="16.5" thickBot="1" x14ac:dyDescent="0.3"/>
    <row r="11" spans="1:9" ht="32.25" thickBot="1" x14ac:dyDescent="0.55000000000000004">
      <c r="B11" s="70" t="s">
        <v>4</v>
      </c>
      <c r="C11" s="71"/>
      <c r="D11" s="71"/>
      <c r="E11" s="71"/>
      <c r="F11" s="71"/>
      <c r="G11" s="71"/>
      <c r="H11" s="72"/>
    </row>
    <row r="12" spans="1:9" ht="31.5" x14ac:dyDescent="0.25">
      <c r="A12" s="2" t="s">
        <v>76</v>
      </c>
      <c r="B12" s="39" t="s">
        <v>5</v>
      </c>
      <c r="C12" s="3" t="s">
        <v>6</v>
      </c>
      <c r="D12" s="3" t="s">
        <v>7</v>
      </c>
      <c r="E12" s="3" t="s">
        <v>8</v>
      </c>
      <c r="F12" s="3" t="s">
        <v>9</v>
      </c>
      <c r="G12" s="3" t="s">
        <v>10</v>
      </c>
      <c r="H12" s="10" t="s">
        <v>11</v>
      </c>
      <c r="I12" s="2"/>
    </row>
    <row r="13" spans="1:9" x14ac:dyDescent="0.25">
      <c r="A13" s="27" t="s">
        <v>57</v>
      </c>
      <c r="B13" s="40">
        <v>1</v>
      </c>
      <c r="C13" s="1">
        <f>COUNTIF($C$88:$C$154,B13)</f>
        <v>4</v>
      </c>
      <c r="D13" s="1">
        <v>0.25</v>
      </c>
      <c r="E13" s="1">
        <f>COUNTIFS($C$88:$C$154,$B13,$E$88:$E$154,"=OK")</f>
        <v>4</v>
      </c>
      <c r="F13" s="1">
        <f>COUNTIFS($C$88:$C$154,$B13,$E$88:$E$154,"FAIL")</f>
        <v>0</v>
      </c>
      <c r="G13" s="1">
        <f>COUNTIFS($C$88:$C$154,$B13,$E$88:$E$154,"=SIN")</f>
        <v>0</v>
      </c>
      <c r="H13" s="1">
        <f>MIN(D13,(E13/C13)*D13)</f>
        <v>0.25</v>
      </c>
    </row>
    <row r="14" spans="1:9" x14ac:dyDescent="0.25">
      <c r="A14" s="27" t="s">
        <v>58</v>
      </c>
      <c r="B14" s="40">
        <v>2</v>
      </c>
      <c r="C14" s="1">
        <f>COUNTIF($C$88:$C$154,B14)</f>
        <v>4</v>
      </c>
      <c r="D14" s="1">
        <v>0.25</v>
      </c>
      <c r="E14" s="1">
        <f>COUNTIFS($C$88:$C$154,$B14,$E$88:$E$154,"=OK")</f>
        <v>4</v>
      </c>
      <c r="F14" s="1">
        <f t="shared" ref="F14:F40" si="0">COUNTIFS($C$88:$C$154,$B14,$E$88:$E$154,"FAIL")</f>
        <v>0</v>
      </c>
      <c r="G14" s="1">
        <f t="shared" ref="G14:G39" si="1">COUNTIFS($C$88:$C$154,$B14,$E$88:$E$154,"=SIN")</f>
        <v>0</v>
      </c>
      <c r="H14" s="1">
        <f t="shared" ref="H14:H40" si="2">MIN(D14,(E14/C14)*D14)</f>
        <v>0.25</v>
      </c>
    </row>
    <row r="15" spans="1:9" x14ac:dyDescent="0.25">
      <c r="A15" s="27" t="s">
        <v>59</v>
      </c>
      <c r="B15" s="40">
        <v>3</v>
      </c>
      <c r="C15" s="1">
        <f t="shared" ref="C15:C39" si="3">COUNTIF($C$88:$C$154,B15)</f>
        <v>2</v>
      </c>
      <c r="D15" s="1">
        <v>0.25</v>
      </c>
      <c r="E15" s="1">
        <f t="shared" ref="E15:E40" si="4">COUNTIFS($C$88:$C$154,$B15,$E$88:$E$154,"=OK")</f>
        <v>2</v>
      </c>
      <c r="F15" s="1">
        <f t="shared" si="0"/>
        <v>0</v>
      </c>
      <c r="G15" s="1">
        <f t="shared" si="1"/>
        <v>0</v>
      </c>
      <c r="H15" s="1">
        <f t="shared" si="2"/>
        <v>0.25</v>
      </c>
    </row>
    <row r="16" spans="1:9" x14ac:dyDescent="0.25">
      <c r="A16" s="27" t="s">
        <v>60</v>
      </c>
      <c r="B16" s="40">
        <v>4</v>
      </c>
      <c r="C16" s="1">
        <f t="shared" si="3"/>
        <v>1</v>
      </c>
      <c r="D16" s="1">
        <v>0.25</v>
      </c>
      <c r="E16" s="1">
        <f t="shared" si="4"/>
        <v>1</v>
      </c>
      <c r="F16" s="1">
        <f t="shared" si="0"/>
        <v>0</v>
      </c>
      <c r="G16" s="1">
        <f t="shared" si="1"/>
        <v>0</v>
      </c>
      <c r="H16" s="1">
        <f t="shared" si="2"/>
        <v>0.25</v>
      </c>
    </row>
    <row r="17" spans="1:8" x14ac:dyDescent="0.25">
      <c r="A17" s="27" t="s">
        <v>61</v>
      </c>
      <c r="B17" s="40">
        <v>5</v>
      </c>
      <c r="C17" s="1">
        <f t="shared" si="3"/>
        <v>4</v>
      </c>
      <c r="D17" s="1">
        <v>0.5</v>
      </c>
      <c r="E17" s="1">
        <f t="shared" si="4"/>
        <v>4</v>
      </c>
      <c r="F17" s="1">
        <f t="shared" si="0"/>
        <v>0</v>
      </c>
      <c r="G17" s="1">
        <f t="shared" si="1"/>
        <v>0</v>
      </c>
      <c r="H17" s="1">
        <f t="shared" si="2"/>
        <v>0.5</v>
      </c>
    </row>
    <row r="18" spans="1:8" x14ac:dyDescent="0.25">
      <c r="A18" s="27" t="s">
        <v>62</v>
      </c>
      <c r="B18" s="40">
        <v>6</v>
      </c>
      <c r="C18" s="1">
        <f t="shared" si="3"/>
        <v>2</v>
      </c>
      <c r="D18" s="1">
        <v>0.25</v>
      </c>
      <c r="E18" s="1">
        <f t="shared" si="4"/>
        <v>2</v>
      </c>
      <c r="F18" s="1">
        <f t="shared" si="0"/>
        <v>0</v>
      </c>
      <c r="G18" s="1">
        <f t="shared" si="1"/>
        <v>0</v>
      </c>
      <c r="H18" s="1">
        <f t="shared" si="2"/>
        <v>0.25</v>
      </c>
    </row>
    <row r="19" spans="1:8" x14ac:dyDescent="0.25">
      <c r="A19" s="27" t="s">
        <v>63</v>
      </c>
      <c r="B19" s="40">
        <v>7</v>
      </c>
      <c r="C19" s="1">
        <f t="shared" si="3"/>
        <v>1</v>
      </c>
      <c r="D19" s="1">
        <v>0.25</v>
      </c>
      <c r="E19" s="1">
        <f t="shared" si="4"/>
        <v>1</v>
      </c>
      <c r="F19" s="1">
        <f t="shared" si="0"/>
        <v>0</v>
      </c>
      <c r="G19" s="1">
        <f t="shared" si="1"/>
        <v>0</v>
      </c>
      <c r="H19" s="1">
        <f t="shared" si="2"/>
        <v>0.25</v>
      </c>
    </row>
    <row r="20" spans="1:8" x14ac:dyDescent="0.25">
      <c r="A20" s="27" t="s">
        <v>64</v>
      </c>
      <c r="B20" s="40">
        <v>8</v>
      </c>
      <c r="C20" s="1">
        <f t="shared" si="3"/>
        <v>4</v>
      </c>
      <c r="D20" s="1">
        <v>0.25</v>
      </c>
      <c r="E20" s="1">
        <f t="shared" si="4"/>
        <v>4</v>
      </c>
      <c r="F20" s="1">
        <f t="shared" si="0"/>
        <v>0</v>
      </c>
      <c r="G20" s="1">
        <f t="shared" si="1"/>
        <v>0</v>
      </c>
      <c r="H20" s="1">
        <f t="shared" si="2"/>
        <v>0.25</v>
      </c>
    </row>
    <row r="21" spans="1:8" x14ac:dyDescent="0.25">
      <c r="A21" s="27" t="s">
        <v>65</v>
      </c>
      <c r="B21" s="40">
        <v>9</v>
      </c>
      <c r="C21" s="1">
        <f t="shared" si="3"/>
        <v>3</v>
      </c>
      <c r="D21" s="1">
        <v>0.25</v>
      </c>
      <c r="E21" s="1">
        <f t="shared" si="4"/>
        <v>3</v>
      </c>
      <c r="F21" s="1">
        <f t="shared" si="0"/>
        <v>0</v>
      </c>
      <c r="G21" s="1">
        <f t="shared" si="1"/>
        <v>0</v>
      </c>
      <c r="H21" s="1">
        <f t="shared" si="2"/>
        <v>0.25</v>
      </c>
    </row>
    <row r="22" spans="1:8" x14ac:dyDescent="0.25">
      <c r="A22" s="27" t="s">
        <v>66</v>
      </c>
      <c r="B22" s="40">
        <v>10</v>
      </c>
      <c r="C22" s="1">
        <f t="shared" si="3"/>
        <v>3</v>
      </c>
      <c r="D22" s="1">
        <v>0.25</v>
      </c>
      <c r="E22" s="1">
        <f t="shared" si="4"/>
        <v>3</v>
      </c>
      <c r="F22" s="1">
        <f t="shared" si="0"/>
        <v>0</v>
      </c>
      <c r="G22" s="1">
        <f t="shared" si="1"/>
        <v>0</v>
      </c>
      <c r="H22" s="1">
        <f t="shared" si="2"/>
        <v>0.25</v>
      </c>
    </row>
    <row r="23" spans="1:8" x14ac:dyDescent="0.25">
      <c r="A23" s="27" t="s">
        <v>77</v>
      </c>
      <c r="B23" s="40">
        <v>11</v>
      </c>
      <c r="C23" s="1">
        <f t="shared" si="3"/>
        <v>1</v>
      </c>
      <c r="D23" s="1">
        <v>0.25</v>
      </c>
      <c r="E23" s="1">
        <f t="shared" si="4"/>
        <v>1</v>
      </c>
      <c r="F23" s="1">
        <f t="shared" si="0"/>
        <v>0</v>
      </c>
      <c r="G23" s="1">
        <f t="shared" si="1"/>
        <v>0</v>
      </c>
      <c r="H23" s="1">
        <f t="shared" si="2"/>
        <v>0.25</v>
      </c>
    </row>
    <row r="24" spans="1:8" x14ac:dyDescent="0.25">
      <c r="A24" s="27" t="s">
        <v>78</v>
      </c>
      <c r="B24" s="40">
        <v>12</v>
      </c>
      <c r="C24" s="1">
        <f t="shared" si="3"/>
        <v>3</v>
      </c>
      <c r="D24" s="1">
        <v>0.5</v>
      </c>
      <c r="E24" s="1">
        <f t="shared" si="4"/>
        <v>3</v>
      </c>
      <c r="F24" s="1">
        <f t="shared" si="0"/>
        <v>0</v>
      </c>
      <c r="G24" s="1">
        <f t="shared" si="1"/>
        <v>0</v>
      </c>
      <c r="H24" s="1">
        <f t="shared" si="2"/>
        <v>0.5</v>
      </c>
    </row>
    <row r="25" spans="1:8" x14ac:dyDescent="0.25">
      <c r="A25" s="27" t="s">
        <v>85</v>
      </c>
      <c r="B25" s="1">
        <v>13</v>
      </c>
      <c r="C25" s="1">
        <f t="shared" si="3"/>
        <v>5</v>
      </c>
      <c r="D25" s="1">
        <v>1</v>
      </c>
      <c r="E25" s="1">
        <f t="shared" si="4"/>
        <v>5</v>
      </c>
      <c r="F25" s="1">
        <f t="shared" si="0"/>
        <v>0</v>
      </c>
      <c r="G25" s="1">
        <f t="shared" si="1"/>
        <v>0</v>
      </c>
      <c r="H25" s="1">
        <f t="shared" si="2"/>
        <v>1</v>
      </c>
    </row>
    <row r="26" spans="1:8" x14ac:dyDescent="0.25">
      <c r="A26" s="1" t="s">
        <v>75</v>
      </c>
      <c r="B26" s="1">
        <v>14</v>
      </c>
      <c r="C26" s="1">
        <f t="shared" si="3"/>
        <v>3</v>
      </c>
      <c r="D26" s="1">
        <v>0.25</v>
      </c>
      <c r="E26" s="1">
        <f t="shared" si="4"/>
        <v>3</v>
      </c>
      <c r="F26" s="1">
        <f t="shared" si="0"/>
        <v>0</v>
      </c>
      <c r="G26" s="1">
        <f t="shared" si="1"/>
        <v>0</v>
      </c>
      <c r="H26" s="1">
        <f t="shared" si="2"/>
        <v>0.25</v>
      </c>
    </row>
    <row r="27" spans="1:8" x14ac:dyDescent="0.25">
      <c r="A27" s="1" t="s">
        <v>74</v>
      </c>
      <c r="B27" s="1">
        <v>15</v>
      </c>
      <c r="C27" s="1">
        <f t="shared" si="3"/>
        <v>1</v>
      </c>
      <c r="D27" s="1">
        <v>0.25</v>
      </c>
      <c r="E27" s="1">
        <f t="shared" si="4"/>
        <v>1</v>
      </c>
      <c r="F27" s="1">
        <f t="shared" si="0"/>
        <v>0</v>
      </c>
      <c r="G27" s="1">
        <f t="shared" si="1"/>
        <v>0</v>
      </c>
      <c r="H27" s="1">
        <f t="shared" si="2"/>
        <v>0.25</v>
      </c>
    </row>
    <row r="28" spans="1:8" x14ac:dyDescent="0.25">
      <c r="A28" s="1" t="s">
        <v>73</v>
      </c>
      <c r="B28" s="1">
        <v>16</v>
      </c>
      <c r="C28" s="1">
        <f t="shared" si="3"/>
        <v>2</v>
      </c>
      <c r="D28" s="1">
        <v>0.5</v>
      </c>
      <c r="E28" s="1">
        <f t="shared" si="4"/>
        <v>2</v>
      </c>
      <c r="F28" s="1">
        <f t="shared" si="0"/>
        <v>0</v>
      </c>
      <c r="G28" s="1">
        <f t="shared" si="1"/>
        <v>0</v>
      </c>
      <c r="H28" s="1">
        <f t="shared" si="2"/>
        <v>0.5</v>
      </c>
    </row>
    <row r="29" spans="1:8" x14ac:dyDescent="0.25">
      <c r="A29" s="1" t="s">
        <v>72</v>
      </c>
      <c r="B29" s="1">
        <v>17</v>
      </c>
      <c r="C29" s="1">
        <f t="shared" si="3"/>
        <v>1</v>
      </c>
      <c r="D29" s="1">
        <v>0.25</v>
      </c>
      <c r="E29" s="1">
        <f t="shared" si="4"/>
        <v>1</v>
      </c>
      <c r="F29" s="1">
        <f t="shared" si="0"/>
        <v>0</v>
      </c>
      <c r="G29" s="1">
        <f t="shared" si="1"/>
        <v>0</v>
      </c>
      <c r="H29" s="1">
        <f t="shared" si="2"/>
        <v>0.25</v>
      </c>
    </row>
    <row r="30" spans="1:8" x14ac:dyDescent="0.25">
      <c r="A30" s="1" t="s">
        <v>79</v>
      </c>
      <c r="B30" s="1">
        <v>18</v>
      </c>
      <c r="C30" s="1">
        <f t="shared" si="3"/>
        <v>1</v>
      </c>
      <c r="D30" s="1">
        <v>0.25</v>
      </c>
      <c r="E30" s="1">
        <f t="shared" si="4"/>
        <v>1</v>
      </c>
      <c r="F30" s="1">
        <f t="shared" si="0"/>
        <v>0</v>
      </c>
      <c r="G30" s="1">
        <f t="shared" si="1"/>
        <v>0</v>
      </c>
      <c r="H30" s="1">
        <f t="shared" si="2"/>
        <v>0.25</v>
      </c>
    </row>
    <row r="31" spans="1:8" x14ac:dyDescent="0.25">
      <c r="A31" s="28" t="s">
        <v>80</v>
      </c>
      <c r="B31" s="41">
        <v>19</v>
      </c>
      <c r="C31" s="28">
        <f>COUNTIF($C$88:$C$154,B31)</f>
        <v>1</v>
      </c>
      <c r="D31" s="28">
        <v>0.5</v>
      </c>
      <c r="E31" s="28">
        <f t="shared" si="4"/>
        <v>1</v>
      </c>
      <c r="F31" s="28">
        <f t="shared" si="0"/>
        <v>0</v>
      </c>
      <c r="G31" s="28">
        <f t="shared" si="1"/>
        <v>0</v>
      </c>
      <c r="H31" s="1">
        <f t="shared" si="2"/>
        <v>0.5</v>
      </c>
    </row>
    <row r="32" spans="1:8" x14ac:dyDescent="0.25">
      <c r="A32" s="28" t="s">
        <v>84</v>
      </c>
      <c r="B32" s="41">
        <v>20</v>
      </c>
      <c r="C32" s="28">
        <f t="shared" si="3"/>
        <v>1</v>
      </c>
      <c r="D32" s="28">
        <v>0.5</v>
      </c>
      <c r="E32" s="28">
        <f t="shared" si="4"/>
        <v>1</v>
      </c>
      <c r="F32" s="28">
        <f t="shared" si="0"/>
        <v>0</v>
      </c>
      <c r="G32" s="28">
        <f t="shared" si="1"/>
        <v>0</v>
      </c>
      <c r="H32" s="1">
        <f t="shared" si="2"/>
        <v>0.5</v>
      </c>
    </row>
    <row r="33" spans="1:14" x14ac:dyDescent="0.25">
      <c r="A33" s="1" t="s">
        <v>71</v>
      </c>
      <c r="B33" s="40">
        <v>21</v>
      </c>
      <c r="C33" s="1">
        <f t="shared" si="3"/>
        <v>3</v>
      </c>
      <c r="D33" s="1">
        <v>0.25</v>
      </c>
      <c r="E33" s="1">
        <f t="shared" si="4"/>
        <v>3</v>
      </c>
      <c r="F33" s="1">
        <f t="shared" si="0"/>
        <v>0</v>
      </c>
      <c r="G33" s="1">
        <f t="shared" si="1"/>
        <v>0</v>
      </c>
      <c r="H33" s="1">
        <f t="shared" si="2"/>
        <v>0.25</v>
      </c>
    </row>
    <row r="34" spans="1:14" x14ac:dyDescent="0.25">
      <c r="A34" s="1" t="s">
        <v>70</v>
      </c>
      <c r="B34" s="40">
        <v>22</v>
      </c>
      <c r="C34" s="1">
        <f t="shared" si="3"/>
        <v>1</v>
      </c>
      <c r="D34" s="1">
        <v>0.25</v>
      </c>
      <c r="E34" s="1">
        <f t="shared" si="4"/>
        <v>1</v>
      </c>
      <c r="F34" s="1">
        <f t="shared" si="0"/>
        <v>0</v>
      </c>
      <c r="G34" s="1">
        <f t="shared" si="1"/>
        <v>0</v>
      </c>
      <c r="H34" s="1">
        <f t="shared" si="2"/>
        <v>0.25</v>
      </c>
    </row>
    <row r="35" spans="1:14" x14ac:dyDescent="0.25">
      <c r="A35" s="1" t="s">
        <v>69</v>
      </c>
      <c r="B35" s="40">
        <v>23</v>
      </c>
      <c r="C35" s="1">
        <f t="shared" si="3"/>
        <v>2</v>
      </c>
      <c r="D35" s="1">
        <v>0.25</v>
      </c>
      <c r="E35" s="1">
        <f t="shared" si="4"/>
        <v>2</v>
      </c>
      <c r="F35" s="1">
        <f t="shared" si="0"/>
        <v>0</v>
      </c>
      <c r="G35" s="1">
        <f t="shared" si="1"/>
        <v>0</v>
      </c>
      <c r="H35" s="1">
        <f t="shared" si="2"/>
        <v>0.25</v>
      </c>
    </row>
    <row r="36" spans="1:14" x14ac:dyDescent="0.25">
      <c r="A36" s="1" t="s">
        <v>68</v>
      </c>
      <c r="B36" s="40">
        <v>24</v>
      </c>
      <c r="C36" s="1">
        <f t="shared" si="3"/>
        <v>1</v>
      </c>
      <c r="D36" s="1">
        <v>0.25</v>
      </c>
      <c r="E36" s="1">
        <f t="shared" si="4"/>
        <v>1</v>
      </c>
      <c r="F36" s="1">
        <f t="shared" si="0"/>
        <v>0</v>
      </c>
      <c r="G36" s="1">
        <f t="shared" si="1"/>
        <v>0</v>
      </c>
      <c r="H36" s="1">
        <f t="shared" si="2"/>
        <v>0.25</v>
      </c>
    </row>
    <row r="37" spans="1:14" x14ac:dyDescent="0.25">
      <c r="A37" s="28" t="s">
        <v>81</v>
      </c>
      <c r="B37" s="41">
        <v>25</v>
      </c>
      <c r="C37" s="28">
        <f t="shared" si="3"/>
        <v>2</v>
      </c>
      <c r="D37" s="28">
        <v>0.5</v>
      </c>
      <c r="E37" s="28">
        <f t="shared" si="4"/>
        <v>2</v>
      </c>
      <c r="F37" s="28">
        <f t="shared" si="0"/>
        <v>0</v>
      </c>
      <c r="G37" s="28">
        <f t="shared" si="1"/>
        <v>0</v>
      </c>
      <c r="H37" s="1">
        <f t="shared" si="2"/>
        <v>0.5</v>
      </c>
    </row>
    <row r="38" spans="1:14" x14ac:dyDescent="0.25">
      <c r="A38" s="28" t="s">
        <v>82</v>
      </c>
      <c r="B38" s="41">
        <v>26</v>
      </c>
      <c r="C38" s="28">
        <f t="shared" si="3"/>
        <v>1</v>
      </c>
      <c r="D38" s="28">
        <v>0.75</v>
      </c>
      <c r="E38" s="28">
        <f t="shared" si="4"/>
        <v>1</v>
      </c>
      <c r="F38" s="28">
        <f t="shared" si="0"/>
        <v>0</v>
      </c>
      <c r="G38" s="28">
        <f t="shared" si="1"/>
        <v>0</v>
      </c>
      <c r="H38" s="1">
        <f t="shared" si="2"/>
        <v>0.75</v>
      </c>
    </row>
    <row r="39" spans="1:14" x14ac:dyDescent="0.25">
      <c r="A39" s="28" t="s">
        <v>83</v>
      </c>
      <c r="B39" s="41">
        <v>27</v>
      </c>
      <c r="C39" s="28">
        <f t="shared" si="3"/>
        <v>1</v>
      </c>
      <c r="D39" s="28">
        <v>0.75</v>
      </c>
      <c r="E39" s="28">
        <f t="shared" si="4"/>
        <v>1</v>
      </c>
      <c r="F39" s="28">
        <f t="shared" si="0"/>
        <v>0</v>
      </c>
      <c r="G39" s="28">
        <f t="shared" si="1"/>
        <v>0</v>
      </c>
      <c r="H39" s="1">
        <f t="shared" si="2"/>
        <v>0.75</v>
      </c>
    </row>
    <row r="40" spans="1:14" x14ac:dyDescent="0.25">
      <c r="A40" s="2" t="s">
        <v>67</v>
      </c>
      <c r="B40" s="40">
        <v>28</v>
      </c>
      <c r="C40" s="1">
        <f>COUNTIF($C$88:$C$154,B40)</f>
        <v>1</v>
      </c>
      <c r="D40" s="1">
        <v>1</v>
      </c>
      <c r="E40" s="1">
        <f t="shared" si="4"/>
        <v>1</v>
      </c>
      <c r="F40" s="1">
        <f t="shared" si="0"/>
        <v>0</v>
      </c>
      <c r="G40" s="1">
        <f>COUNTIFS($C$88:$C$154,$B40,$E$88:$E$154,"=SIN")</f>
        <v>0</v>
      </c>
      <c r="H40" s="1">
        <f t="shared" si="2"/>
        <v>1</v>
      </c>
      <c r="I40" s="29"/>
    </row>
    <row r="41" spans="1:14" ht="21.75" thickBot="1" x14ac:dyDescent="0.4">
      <c r="B41" s="40"/>
      <c r="C41" s="1"/>
      <c r="D41" s="3">
        <f>SUM(D13:D40)</f>
        <v>11</v>
      </c>
      <c r="E41" s="1"/>
      <c r="F41" s="1"/>
      <c r="G41" s="3" t="s">
        <v>12</v>
      </c>
      <c r="H41" s="11">
        <f>SUM(H13:H40)</f>
        <v>11</v>
      </c>
      <c r="I41" s="2" t="s">
        <v>13</v>
      </c>
    </row>
    <row r="42" spans="1:14" ht="32.25" thickBot="1" x14ac:dyDescent="0.55000000000000004">
      <c r="B42" s="78" t="s">
        <v>14</v>
      </c>
      <c r="C42" s="79"/>
      <c r="D42" s="79"/>
      <c r="E42" s="79"/>
      <c r="F42" s="79"/>
      <c r="G42" s="79"/>
      <c r="H42" s="80"/>
      <c r="I42" s="25"/>
      <c r="J42" s="22" t="s">
        <v>51</v>
      </c>
    </row>
    <row r="43" spans="1:14" x14ac:dyDescent="0.25">
      <c r="B43" s="42" t="s">
        <v>15</v>
      </c>
      <c r="C43" s="84" t="s">
        <v>16</v>
      </c>
      <c r="D43" s="85"/>
      <c r="E43" s="85"/>
      <c r="F43" s="85"/>
      <c r="G43" s="85"/>
      <c r="H43" s="21" t="s">
        <v>17</v>
      </c>
      <c r="I43" s="23" t="s">
        <v>49</v>
      </c>
      <c r="J43" s="24" t="s">
        <v>50</v>
      </c>
    </row>
    <row r="44" spans="1:14" x14ac:dyDescent="0.25">
      <c r="B44" s="43">
        <v>1</v>
      </c>
      <c r="C44" s="86" t="s">
        <v>46</v>
      </c>
      <c r="D44" s="87"/>
      <c r="E44" s="87"/>
      <c r="F44" s="87"/>
      <c r="G44" s="87"/>
      <c r="H44" s="32">
        <f>(10-J44)*I44/10</f>
        <v>0.25</v>
      </c>
      <c r="I44" s="33">
        <v>0.5</v>
      </c>
      <c r="J44" s="34">
        <v>5</v>
      </c>
      <c r="K44" s="35"/>
      <c r="L44" s="35"/>
      <c r="M44" s="35"/>
      <c r="N44" s="35"/>
    </row>
    <row r="45" spans="1:14" x14ac:dyDescent="0.25">
      <c r="B45" s="44">
        <v>2</v>
      </c>
      <c r="C45" s="86" t="s">
        <v>47</v>
      </c>
      <c r="D45" s="87"/>
      <c r="E45" s="87"/>
      <c r="F45" s="87"/>
      <c r="G45" s="87"/>
      <c r="H45" s="32">
        <f t="shared" ref="H45:H82" si="5">(10-J45)*I45/10</f>
        <v>0</v>
      </c>
      <c r="I45" s="33">
        <v>0.5</v>
      </c>
      <c r="J45" s="34">
        <v>10</v>
      </c>
      <c r="K45" s="35"/>
      <c r="L45" s="35"/>
      <c r="M45" s="35"/>
      <c r="N45" s="35"/>
    </row>
    <row r="46" spans="1:14" x14ac:dyDescent="0.25">
      <c r="B46" s="44">
        <v>3</v>
      </c>
      <c r="C46" s="86" t="s">
        <v>48</v>
      </c>
      <c r="D46" s="87"/>
      <c r="E46" s="87"/>
      <c r="F46" s="87"/>
      <c r="G46" s="87"/>
      <c r="H46" s="32">
        <f t="shared" si="5"/>
        <v>0</v>
      </c>
      <c r="I46" s="33">
        <v>1</v>
      </c>
      <c r="J46" s="34">
        <v>10</v>
      </c>
      <c r="K46" s="35"/>
      <c r="L46" s="35"/>
      <c r="M46" s="35"/>
      <c r="N46" s="35"/>
    </row>
    <row r="47" spans="1:14" x14ac:dyDescent="0.25">
      <c r="B47" s="44">
        <v>4</v>
      </c>
      <c r="C47" s="86" t="s">
        <v>136</v>
      </c>
      <c r="D47" s="87"/>
      <c r="E47" s="87"/>
      <c r="F47" s="87"/>
      <c r="G47" s="87"/>
      <c r="H47" s="32">
        <f>(10-J47)*I47/10</f>
        <v>0</v>
      </c>
      <c r="I47" s="33">
        <v>1</v>
      </c>
      <c r="J47" s="34">
        <v>10</v>
      </c>
      <c r="K47" s="35"/>
      <c r="L47" s="35"/>
      <c r="M47" s="35"/>
      <c r="N47" s="35"/>
    </row>
    <row r="48" spans="1:14" x14ac:dyDescent="0.25">
      <c r="B48" s="44">
        <v>5</v>
      </c>
      <c r="C48" s="88"/>
      <c r="D48" s="87"/>
      <c r="E48" s="87"/>
      <c r="F48" s="87"/>
      <c r="G48" s="87"/>
      <c r="H48" s="32">
        <f t="shared" si="5"/>
        <v>0</v>
      </c>
      <c r="I48" s="33">
        <v>1</v>
      </c>
      <c r="J48" s="34">
        <v>10</v>
      </c>
      <c r="K48" s="35"/>
      <c r="L48" s="35"/>
      <c r="M48" s="35"/>
      <c r="N48" s="35"/>
    </row>
    <row r="49" spans="2:14" x14ac:dyDescent="0.25">
      <c r="B49" s="44">
        <v>6</v>
      </c>
      <c r="C49" s="88"/>
      <c r="D49" s="87"/>
      <c r="E49" s="87"/>
      <c r="F49" s="87"/>
      <c r="G49" s="87"/>
      <c r="H49" s="32">
        <f t="shared" si="5"/>
        <v>0</v>
      </c>
      <c r="I49" s="33">
        <v>0</v>
      </c>
      <c r="J49" s="34"/>
      <c r="K49" s="35"/>
      <c r="L49" s="35"/>
      <c r="M49" s="35"/>
      <c r="N49" s="35"/>
    </row>
    <row r="50" spans="2:14" x14ac:dyDescent="0.25">
      <c r="B50" s="44">
        <v>7</v>
      </c>
      <c r="C50" s="88"/>
      <c r="D50" s="87"/>
      <c r="E50" s="87"/>
      <c r="F50" s="87"/>
      <c r="G50" s="87"/>
      <c r="H50" s="32">
        <f>(10-J50)*I50/10</f>
        <v>0</v>
      </c>
      <c r="I50" s="33">
        <v>0</v>
      </c>
      <c r="J50" s="34"/>
      <c r="K50" s="35"/>
      <c r="L50" s="35"/>
      <c r="M50" s="35"/>
      <c r="N50" s="35"/>
    </row>
    <row r="51" spans="2:14" x14ac:dyDescent="0.25">
      <c r="B51" s="44">
        <v>8</v>
      </c>
      <c r="C51" s="88"/>
      <c r="D51" s="87"/>
      <c r="E51" s="87"/>
      <c r="F51" s="87"/>
      <c r="G51" s="87"/>
      <c r="H51" s="32">
        <f t="shared" si="5"/>
        <v>0</v>
      </c>
      <c r="I51" s="36">
        <v>0</v>
      </c>
      <c r="J51" s="34"/>
      <c r="K51" s="35"/>
      <c r="L51" s="35"/>
      <c r="M51" s="35"/>
      <c r="N51" s="35"/>
    </row>
    <row r="52" spans="2:14" x14ac:dyDescent="0.25">
      <c r="B52" s="44">
        <v>9</v>
      </c>
      <c r="C52" s="88"/>
      <c r="D52" s="87"/>
      <c r="E52" s="87"/>
      <c r="F52" s="87"/>
      <c r="G52" s="87"/>
      <c r="H52" s="32">
        <f>(10-J52)*I52/10</f>
        <v>0</v>
      </c>
      <c r="I52" s="33">
        <v>0</v>
      </c>
      <c r="J52" s="34"/>
      <c r="K52" s="35"/>
      <c r="L52" s="35"/>
      <c r="M52" s="35"/>
      <c r="N52" s="35"/>
    </row>
    <row r="53" spans="2:14" x14ac:dyDescent="0.25">
      <c r="B53" s="44">
        <v>10</v>
      </c>
      <c r="C53" s="88"/>
      <c r="D53" s="87"/>
      <c r="E53" s="87"/>
      <c r="F53" s="87"/>
      <c r="G53" s="87"/>
      <c r="H53" s="32">
        <f t="shared" si="5"/>
        <v>0</v>
      </c>
      <c r="I53" s="33">
        <v>0</v>
      </c>
      <c r="J53" s="34"/>
      <c r="K53" s="35"/>
      <c r="L53" s="35"/>
      <c r="M53" s="35"/>
      <c r="N53" s="35"/>
    </row>
    <row r="54" spans="2:14" x14ac:dyDescent="0.25">
      <c r="B54" s="44">
        <v>11</v>
      </c>
      <c r="C54" s="88"/>
      <c r="D54" s="87"/>
      <c r="E54" s="87"/>
      <c r="F54" s="87"/>
      <c r="G54" s="87"/>
      <c r="H54" s="32">
        <f t="shared" si="5"/>
        <v>0</v>
      </c>
      <c r="I54" s="33">
        <v>0</v>
      </c>
      <c r="J54" s="34"/>
      <c r="K54" s="35"/>
      <c r="L54" s="35"/>
      <c r="M54" s="35"/>
      <c r="N54" s="35"/>
    </row>
    <row r="55" spans="2:14" x14ac:dyDescent="0.25">
      <c r="B55" s="44">
        <v>12</v>
      </c>
      <c r="C55" s="88"/>
      <c r="D55" s="87"/>
      <c r="E55" s="87"/>
      <c r="F55" s="87"/>
      <c r="G55" s="87"/>
      <c r="H55" s="32">
        <f t="shared" si="5"/>
        <v>0</v>
      </c>
      <c r="I55" s="33">
        <v>0</v>
      </c>
      <c r="J55" s="34"/>
      <c r="K55" s="35"/>
      <c r="L55" s="35"/>
      <c r="M55" s="35"/>
      <c r="N55" s="35"/>
    </row>
    <row r="56" spans="2:14" x14ac:dyDescent="0.25">
      <c r="B56" s="44">
        <v>13</v>
      </c>
      <c r="C56" s="88"/>
      <c r="D56" s="87"/>
      <c r="E56" s="87"/>
      <c r="F56" s="87"/>
      <c r="G56" s="87"/>
      <c r="H56" s="32">
        <f t="shared" si="5"/>
        <v>0</v>
      </c>
      <c r="I56" s="33">
        <v>0</v>
      </c>
      <c r="J56" s="34"/>
      <c r="K56" s="35"/>
      <c r="L56" s="35"/>
      <c r="M56" s="35"/>
      <c r="N56" s="35"/>
    </row>
    <row r="57" spans="2:14" x14ac:dyDescent="0.25">
      <c r="B57" s="44">
        <v>14</v>
      </c>
      <c r="C57" s="88"/>
      <c r="D57" s="87"/>
      <c r="E57" s="87"/>
      <c r="F57" s="87"/>
      <c r="G57" s="87"/>
      <c r="H57" s="32">
        <f t="shared" si="5"/>
        <v>0</v>
      </c>
      <c r="I57" s="33">
        <v>0</v>
      </c>
      <c r="J57" s="34"/>
      <c r="K57" s="35"/>
      <c r="L57" s="35"/>
      <c r="M57" s="35"/>
      <c r="N57" s="35"/>
    </row>
    <row r="58" spans="2:14" x14ac:dyDescent="0.25">
      <c r="B58" s="44">
        <v>15</v>
      </c>
      <c r="C58" s="88"/>
      <c r="D58" s="87"/>
      <c r="E58" s="87"/>
      <c r="F58" s="87"/>
      <c r="G58" s="87"/>
      <c r="H58" s="32">
        <f t="shared" si="5"/>
        <v>0</v>
      </c>
      <c r="I58" s="33">
        <v>0</v>
      </c>
      <c r="J58" s="34"/>
      <c r="K58" s="35"/>
      <c r="L58" s="35"/>
      <c r="M58" s="35"/>
      <c r="N58" s="35"/>
    </row>
    <row r="59" spans="2:14" x14ac:dyDescent="0.25">
      <c r="B59" s="44">
        <v>16</v>
      </c>
      <c r="C59" s="88"/>
      <c r="D59" s="87"/>
      <c r="E59" s="87"/>
      <c r="F59" s="87"/>
      <c r="G59" s="87"/>
      <c r="H59" s="32">
        <f t="shared" si="5"/>
        <v>0</v>
      </c>
      <c r="I59" s="33">
        <v>0</v>
      </c>
      <c r="J59" s="34"/>
      <c r="K59" s="35"/>
      <c r="L59" s="35"/>
      <c r="M59" s="35"/>
      <c r="N59" s="35"/>
    </row>
    <row r="60" spans="2:14" x14ac:dyDescent="0.25">
      <c r="B60" s="44">
        <v>17</v>
      </c>
      <c r="C60" s="88"/>
      <c r="D60" s="87"/>
      <c r="E60" s="87"/>
      <c r="F60" s="87"/>
      <c r="G60" s="87"/>
      <c r="H60" s="32">
        <f t="shared" si="5"/>
        <v>0</v>
      </c>
      <c r="I60" s="33">
        <v>0</v>
      </c>
      <c r="J60" s="34"/>
      <c r="K60" s="35"/>
      <c r="L60" s="35"/>
      <c r="M60" s="35"/>
      <c r="N60" s="35"/>
    </row>
    <row r="61" spans="2:14" x14ac:dyDescent="0.25">
      <c r="B61" s="44">
        <v>18</v>
      </c>
      <c r="C61" s="88"/>
      <c r="D61" s="87"/>
      <c r="E61" s="87"/>
      <c r="F61" s="87"/>
      <c r="G61" s="87"/>
      <c r="H61" s="32">
        <f t="shared" si="5"/>
        <v>0</v>
      </c>
      <c r="I61" s="33">
        <v>0</v>
      </c>
      <c r="J61" s="34"/>
      <c r="K61" s="35"/>
      <c r="L61" s="35"/>
      <c r="M61" s="35"/>
      <c r="N61" s="35"/>
    </row>
    <row r="62" spans="2:14" x14ac:dyDescent="0.25">
      <c r="B62" s="44">
        <v>19</v>
      </c>
      <c r="C62" s="86"/>
      <c r="D62" s="87"/>
      <c r="E62" s="87"/>
      <c r="F62" s="87"/>
      <c r="G62" s="87"/>
      <c r="H62" s="32">
        <f t="shared" si="5"/>
        <v>0</v>
      </c>
      <c r="I62" s="33">
        <v>0</v>
      </c>
      <c r="J62" s="34"/>
      <c r="K62" s="35"/>
      <c r="L62" s="35"/>
      <c r="M62" s="35"/>
      <c r="N62" s="35"/>
    </row>
    <row r="63" spans="2:14" x14ac:dyDescent="0.25">
      <c r="B63" s="44">
        <v>20</v>
      </c>
      <c r="C63" s="88"/>
      <c r="D63" s="87"/>
      <c r="E63" s="87"/>
      <c r="F63" s="87"/>
      <c r="G63" s="87"/>
      <c r="H63" s="32">
        <f t="shared" si="5"/>
        <v>0</v>
      </c>
      <c r="I63" s="33">
        <v>0</v>
      </c>
      <c r="J63" s="34"/>
      <c r="K63" s="35"/>
      <c r="L63" s="35"/>
      <c r="M63" s="35"/>
      <c r="N63" s="35"/>
    </row>
    <row r="64" spans="2:14" x14ac:dyDescent="0.25">
      <c r="B64" s="44">
        <v>21</v>
      </c>
      <c r="C64" s="88"/>
      <c r="D64" s="87"/>
      <c r="E64" s="87"/>
      <c r="F64" s="87"/>
      <c r="G64" s="87"/>
      <c r="H64" s="32">
        <f t="shared" si="5"/>
        <v>0</v>
      </c>
      <c r="I64" s="36">
        <v>0</v>
      </c>
      <c r="J64" s="34"/>
      <c r="K64" s="35"/>
      <c r="L64" s="35"/>
      <c r="M64" s="35"/>
      <c r="N64" s="35"/>
    </row>
    <row r="65" spans="2:14" x14ac:dyDescent="0.25">
      <c r="B65" s="44">
        <v>22</v>
      </c>
      <c r="C65" s="88"/>
      <c r="D65" s="87"/>
      <c r="E65" s="87"/>
      <c r="F65" s="87"/>
      <c r="G65" s="87"/>
      <c r="H65" s="32">
        <f t="shared" si="5"/>
        <v>0</v>
      </c>
      <c r="I65" s="36">
        <v>0</v>
      </c>
      <c r="J65" s="34"/>
      <c r="K65" s="35"/>
      <c r="L65" s="35"/>
      <c r="M65" s="35"/>
      <c r="N65" s="35"/>
    </row>
    <row r="66" spans="2:14" x14ac:dyDescent="0.25">
      <c r="B66" s="44">
        <v>23</v>
      </c>
      <c r="C66" s="88"/>
      <c r="D66" s="87"/>
      <c r="E66" s="87"/>
      <c r="F66" s="87"/>
      <c r="G66" s="87"/>
      <c r="H66" s="32">
        <f t="shared" si="5"/>
        <v>0</v>
      </c>
      <c r="I66" s="36">
        <v>0</v>
      </c>
      <c r="J66" s="34"/>
      <c r="K66" s="35"/>
      <c r="L66" s="35"/>
      <c r="M66" s="35"/>
      <c r="N66" s="35"/>
    </row>
    <row r="67" spans="2:14" x14ac:dyDescent="0.25">
      <c r="B67" s="44">
        <v>24</v>
      </c>
      <c r="C67" s="88"/>
      <c r="D67" s="87"/>
      <c r="E67" s="87"/>
      <c r="F67" s="87"/>
      <c r="G67" s="87"/>
      <c r="H67" s="32">
        <f t="shared" si="5"/>
        <v>0</v>
      </c>
      <c r="I67" s="36">
        <v>0</v>
      </c>
      <c r="J67" s="34"/>
      <c r="K67" s="35"/>
      <c r="L67" s="35"/>
      <c r="M67" s="35"/>
      <c r="N67" s="35"/>
    </row>
    <row r="68" spans="2:14" x14ac:dyDescent="0.25">
      <c r="B68" s="44">
        <v>25</v>
      </c>
      <c r="C68" s="88"/>
      <c r="D68" s="87"/>
      <c r="E68" s="87"/>
      <c r="F68" s="87"/>
      <c r="G68" s="87"/>
      <c r="H68" s="32">
        <f t="shared" si="5"/>
        <v>0</v>
      </c>
      <c r="I68" s="36">
        <v>0</v>
      </c>
      <c r="J68" s="34"/>
      <c r="K68" s="35"/>
      <c r="L68" s="35"/>
      <c r="M68" s="35"/>
      <c r="N68" s="35"/>
    </row>
    <row r="69" spans="2:14" x14ac:dyDescent="0.25">
      <c r="B69" s="44">
        <v>26</v>
      </c>
      <c r="C69" s="88"/>
      <c r="D69" s="87"/>
      <c r="E69" s="87"/>
      <c r="F69" s="87"/>
      <c r="G69" s="87"/>
      <c r="H69" s="32">
        <f t="shared" si="5"/>
        <v>0</v>
      </c>
      <c r="I69" s="36">
        <v>0</v>
      </c>
      <c r="J69" s="34"/>
      <c r="K69" s="35"/>
      <c r="L69" s="35"/>
      <c r="M69" s="35"/>
      <c r="N69" s="35"/>
    </row>
    <row r="70" spans="2:14" x14ac:dyDescent="0.25">
      <c r="B70" s="44">
        <v>27</v>
      </c>
      <c r="C70" s="88"/>
      <c r="D70" s="87"/>
      <c r="E70" s="87"/>
      <c r="F70" s="87"/>
      <c r="G70" s="87"/>
      <c r="H70" s="32">
        <f t="shared" si="5"/>
        <v>0</v>
      </c>
      <c r="I70" s="36">
        <v>0</v>
      </c>
      <c r="J70" s="34"/>
      <c r="K70" s="35"/>
      <c r="L70" s="35"/>
      <c r="M70" s="35"/>
      <c r="N70" s="35"/>
    </row>
    <row r="71" spans="2:14" x14ac:dyDescent="0.25">
      <c r="B71" s="44">
        <v>28</v>
      </c>
      <c r="C71" s="88"/>
      <c r="D71" s="87"/>
      <c r="E71" s="87"/>
      <c r="F71" s="87"/>
      <c r="G71" s="87"/>
      <c r="H71" s="32">
        <f t="shared" si="5"/>
        <v>0</v>
      </c>
      <c r="I71" s="36">
        <v>0</v>
      </c>
      <c r="J71" s="34"/>
      <c r="K71" s="35"/>
      <c r="L71" s="35"/>
      <c r="M71" s="35"/>
      <c r="N71" s="35"/>
    </row>
    <row r="72" spans="2:14" x14ac:dyDescent="0.25">
      <c r="B72" s="44">
        <v>29</v>
      </c>
      <c r="C72" s="88"/>
      <c r="D72" s="87"/>
      <c r="E72" s="87"/>
      <c r="F72" s="87"/>
      <c r="G72" s="87"/>
      <c r="H72" s="32">
        <f t="shared" si="5"/>
        <v>0</v>
      </c>
      <c r="I72" s="36">
        <v>0</v>
      </c>
      <c r="J72" s="34"/>
      <c r="K72" s="35"/>
      <c r="L72" s="35"/>
      <c r="M72" s="35"/>
      <c r="N72" s="35"/>
    </row>
    <row r="73" spans="2:14" x14ac:dyDescent="0.25">
      <c r="B73" s="44">
        <v>30</v>
      </c>
      <c r="C73" s="88"/>
      <c r="D73" s="87"/>
      <c r="E73" s="87"/>
      <c r="F73" s="87"/>
      <c r="G73" s="87"/>
      <c r="H73" s="32">
        <f t="shared" si="5"/>
        <v>0</v>
      </c>
      <c r="I73" s="36">
        <v>0</v>
      </c>
      <c r="J73" s="34"/>
      <c r="K73" s="35"/>
      <c r="L73" s="35"/>
      <c r="M73" s="35"/>
      <c r="N73" s="35"/>
    </row>
    <row r="74" spans="2:14" x14ac:dyDescent="0.25">
      <c r="B74" s="44">
        <v>31</v>
      </c>
      <c r="C74" s="88"/>
      <c r="D74" s="90"/>
      <c r="E74" s="90"/>
      <c r="F74" s="90"/>
      <c r="G74" s="90"/>
      <c r="H74" s="32">
        <f t="shared" si="5"/>
        <v>0</v>
      </c>
      <c r="I74" s="33">
        <v>0</v>
      </c>
      <c r="J74" s="34"/>
      <c r="K74" s="35"/>
      <c r="L74" s="35"/>
      <c r="M74" s="35"/>
      <c r="N74" s="35"/>
    </row>
    <row r="75" spans="2:14" x14ac:dyDescent="0.25">
      <c r="B75" s="44">
        <v>32</v>
      </c>
      <c r="C75" s="88"/>
      <c r="D75" s="90"/>
      <c r="E75" s="90"/>
      <c r="F75" s="90"/>
      <c r="G75" s="90"/>
      <c r="H75" s="32">
        <f t="shared" si="5"/>
        <v>0</v>
      </c>
      <c r="I75" s="33">
        <v>0</v>
      </c>
      <c r="J75" s="34"/>
      <c r="K75" s="35"/>
      <c r="L75" s="35"/>
      <c r="M75" s="35"/>
      <c r="N75" s="35"/>
    </row>
    <row r="76" spans="2:14" x14ac:dyDescent="0.25">
      <c r="B76" s="44">
        <v>33</v>
      </c>
      <c r="C76" s="88"/>
      <c r="D76" s="90"/>
      <c r="E76" s="90"/>
      <c r="F76" s="90"/>
      <c r="G76" s="90"/>
      <c r="H76" s="32">
        <f t="shared" si="5"/>
        <v>0</v>
      </c>
      <c r="I76" s="33">
        <v>0</v>
      </c>
      <c r="J76" s="34"/>
      <c r="K76" s="35"/>
      <c r="L76" s="35"/>
      <c r="M76" s="35"/>
      <c r="N76" s="35"/>
    </row>
    <row r="77" spans="2:14" ht="16.5" thickBot="1" x14ac:dyDescent="0.3">
      <c r="B77" s="45">
        <v>34</v>
      </c>
      <c r="C77" s="91"/>
      <c r="D77" s="92"/>
      <c r="E77" s="92"/>
      <c r="F77" s="92"/>
      <c r="G77" s="92"/>
      <c r="H77" s="32">
        <f t="shared" si="5"/>
        <v>0</v>
      </c>
      <c r="I77" s="33">
        <v>0</v>
      </c>
      <c r="J77" s="34"/>
      <c r="K77" s="35"/>
      <c r="L77" s="35"/>
      <c r="M77" s="35"/>
      <c r="N77" s="35"/>
    </row>
    <row r="78" spans="2:14" ht="15" customHeight="1" x14ac:dyDescent="0.25">
      <c r="B78" s="46">
        <v>35</v>
      </c>
      <c r="C78" s="89"/>
      <c r="D78" s="89"/>
      <c r="E78" s="89"/>
      <c r="F78" s="89"/>
      <c r="G78" s="89"/>
      <c r="H78" s="32">
        <f t="shared" si="5"/>
        <v>0</v>
      </c>
      <c r="I78" s="33">
        <v>0</v>
      </c>
      <c r="J78" s="34"/>
      <c r="K78" s="35"/>
      <c r="L78" s="35"/>
      <c r="M78" s="35"/>
      <c r="N78" s="35"/>
    </row>
    <row r="79" spans="2:14" x14ac:dyDescent="0.25">
      <c r="B79" s="46">
        <v>36</v>
      </c>
      <c r="C79" s="89"/>
      <c r="D79" s="89"/>
      <c r="E79" s="89"/>
      <c r="F79" s="89"/>
      <c r="G79" s="89"/>
      <c r="H79" s="32">
        <f t="shared" si="5"/>
        <v>0</v>
      </c>
      <c r="I79" s="33">
        <v>0</v>
      </c>
      <c r="J79" s="34"/>
      <c r="K79" s="35"/>
      <c r="L79" s="35"/>
      <c r="M79" s="35"/>
      <c r="N79" s="35"/>
    </row>
    <row r="80" spans="2:14" x14ac:dyDescent="0.25">
      <c r="B80" s="46">
        <v>38</v>
      </c>
      <c r="C80" s="89"/>
      <c r="D80" s="89"/>
      <c r="E80" s="89"/>
      <c r="F80" s="89"/>
      <c r="G80" s="89"/>
      <c r="H80" s="32">
        <f t="shared" si="5"/>
        <v>0</v>
      </c>
      <c r="I80" s="33">
        <v>0</v>
      </c>
      <c r="J80" s="34"/>
      <c r="K80" s="35"/>
      <c r="L80" s="35"/>
      <c r="M80" s="35"/>
      <c r="N80" s="35"/>
    </row>
    <row r="81" spans="2:32" x14ac:dyDescent="0.25">
      <c r="B81" s="46">
        <v>39</v>
      </c>
      <c r="C81" s="89"/>
      <c r="D81" s="89"/>
      <c r="E81" s="89"/>
      <c r="F81" s="89"/>
      <c r="G81" s="89"/>
      <c r="H81" s="32">
        <f t="shared" si="5"/>
        <v>0</v>
      </c>
      <c r="I81" s="33">
        <v>0</v>
      </c>
      <c r="J81" s="34"/>
      <c r="K81" s="35"/>
      <c r="L81" s="35"/>
      <c r="M81" s="35"/>
      <c r="N81" s="35"/>
    </row>
    <row r="82" spans="2:32" x14ac:dyDescent="0.25">
      <c r="B82" s="46">
        <v>40</v>
      </c>
      <c r="C82" s="89"/>
      <c r="D82" s="89"/>
      <c r="E82" s="89"/>
      <c r="F82" s="89"/>
      <c r="G82" s="89"/>
      <c r="H82" s="32">
        <f t="shared" si="5"/>
        <v>0</v>
      </c>
      <c r="I82" s="33">
        <v>0</v>
      </c>
      <c r="J82" s="34"/>
      <c r="K82" s="35"/>
      <c r="L82" s="35"/>
      <c r="M82" s="35"/>
      <c r="N82" s="35"/>
    </row>
    <row r="83" spans="2:32" ht="26.25" x14ac:dyDescent="0.4">
      <c r="B83" s="47"/>
      <c r="C83" s="12"/>
      <c r="D83" s="12"/>
      <c r="E83" s="12"/>
      <c r="F83" s="12"/>
      <c r="G83" s="13" t="s">
        <v>18</v>
      </c>
      <c r="H83" s="14">
        <f>SUM(H44:H82)</f>
        <v>0.25</v>
      </c>
      <c r="I83" s="2"/>
    </row>
    <row r="84" spans="2:32" x14ac:dyDescent="0.25">
      <c r="B84" s="40"/>
      <c r="C84" s="1"/>
      <c r="D84" s="1"/>
      <c r="E84" s="1"/>
      <c r="F84" s="1"/>
      <c r="G84" s="1"/>
      <c r="H84" s="1"/>
    </row>
    <row r="85" spans="2:32" ht="16.5" thickBot="1" x14ac:dyDescent="0.3">
      <c r="B85" s="40"/>
      <c r="C85" s="1"/>
      <c r="D85" s="1"/>
      <c r="E85" s="1"/>
      <c r="F85" s="1"/>
      <c r="G85" s="1"/>
      <c r="H85" s="1"/>
    </row>
    <row r="86" spans="2:32" ht="31.5" x14ac:dyDescent="0.5">
      <c r="B86" s="81" t="s">
        <v>19</v>
      </c>
      <c r="C86" s="82"/>
      <c r="D86" s="82"/>
      <c r="E86" s="82"/>
      <c r="F86" s="82"/>
      <c r="G86" s="82"/>
      <c r="H86" s="83"/>
    </row>
    <row r="87" spans="2:32" x14ac:dyDescent="0.25">
      <c r="B87" s="39" t="s">
        <v>40</v>
      </c>
      <c r="C87" s="15" t="s">
        <v>5</v>
      </c>
      <c r="D87" s="15" t="s">
        <v>20</v>
      </c>
      <c r="E87" s="16" t="s">
        <v>21</v>
      </c>
      <c r="F87" s="75" t="s">
        <v>38</v>
      </c>
      <c r="G87" s="76"/>
      <c r="H87" s="76"/>
      <c r="J87" s="19" t="s">
        <v>42</v>
      </c>
    </row>
    <row r="88" spans="2:32" x14ac:dyDescent="0.25">
      <c r="B88" s="40">
        <v>1</v>
      </c>
      <c r="C88" s="1">
        <v>1</v>
      </c>
      <c r="D88" s="1" t="s">
        <v>22</v>
      </c>
      <c r="E88" s="20" t="s">
        <v>34</v>
      </c>
      <c r="F88" s="61"/>
      <c r="G88" s="62"/>
      <c r="H88" s="62"/>
      <c r="J88" s="93" t="s">
        <v>43</v>
      </c>
      <c r="K88" s="93"/>
      <c r="L88" s="93"/>
      <c r="M88" s="93"/>
      <c r="N88" s="93"/>
      <c r="O88" s="93"/>
      <c r="P88" s="93"/>
      <c r="Q88" s="93"/>
      <c r="R88" s="93"/>
      <c r="S88" s="93"/>
      <c r="T88" s="93"/>
      <c r="U88" s="93"/>
      <c r="V88" s="93"/>
    </row>
    <row r="89" spans="2:32" ht="15.6" customHeight="1" x14ac:dyDescent="0.25">
      <c r="B89" s="40">
        <v>2</v>
      </c>
      <c r="C89" s="1">
        <v>1</v>
      </c>
      <c r="D89" s="1" t="s">
        <v>22</v>
      </c>
      <c r="E89" s="50" t="s">
        <v>34</v>
      </c>
      <c r="F89" s="61"/>
      <c r="G89" s="62"/>
      <c r="H89" s="62"/>
      <c r="J89" s="93" t="s">
        <v>86</v>
      </c>
      <c r="K89" s="93"/>
      <c r="L89" s="93"/>
      <c r="M89" s="93"/>
      <c r="N89" s="93"/>
      <c r="O89" s="93"/>
      <c r="P89" s="93"/>
      <c r="Q89" s="93"/>
      <c r="R89" s="93"/>
      <c r="S89" s="93"/>
      <c r="T89" s="93"/>
      <c r="U89" s="93"/>
      <c r="V89" s="93"/>
    </row>
    <row r="90" spans="2:32" ht="15.6" customHeight="1" x14ac:dyDescent="0.25">
      <c r="B90" s="40">
        <v>3</v>
      </c>
      <c r="C90" s="1">
        <v>1</v>
      </c>
      <c r="D90" s="1" t="s">
        <v>22</v>
      </c>
      <c r="E90" s="50" t="s">
        <v>34</v>
      </c>
      <c r="F90" s="61"/>
      <c r="G90" s="62"/>
      <c r="H90" s="62"/>
      <c r="J90" s="93" t="s">
        <v>44</v>
      </c>
      <c r="K90" s="93"/>
      <c r="L90" s="93"/>
      <c r="M90" s="93"/>
      <c r="N90" s="93"/>
      <c r="O90" s="93"/>
    </row>
    <row r="91" spans="2:32" x14ac:dyDescent="0.25">
      <c r="B91" s="40">
        <v>4</v>
      </c>
      <c r="C91" s="1">
        <v>1</v>
      </c>
      <c r="D91" s="1" t="s">
        <v>22</v>
      </c>
      <c r="E91" s="50" t="s">
        <v>34</v>
      </c>
      <c r="F91" s="61"/>
      <c r="G91" s="62"/>
      <c r="H91" s="62"/>
      <c r="J91" s="93" t="s">
        <v>45</v>
      </c>
      <c r="K91" s="93"/>
      <c r="L91" s="93"/>
      <c r="M91" s="93"/>
      <c r="N91" s="93"/>
      <c r="O91" s="93"/>
    </row>
    <row r="92" spans="2:32" x14ac:dyDescent="0.25">
      <c r="B92" s="40">
        <v>5</v>
      </c>
      <c r="C92" s="1">
        <v>2</v>
      </c>
      <c r="D92" s="1" t="s">
        <v>22</v>
      </c>
      <c r="E92" s="50" t="s">
        <v>34</v>
      </c>
      <c r="F92" s="61"/>
      <c r="G92" s="62"/>
      <c r="H92" s="62"/>
      <c r="J92" s="93" t="s">
        <v>87</v>
      </c>
      <c r="K92" s="93"/>
      <c r="L92" s="93"/>
      <c r="M92" s="93"/>
      <c r="N92" s="93"/>
      <c r="O92" s="93"/>
    </row>
    <row r="93" spans="2:32" x14ac:dyDescent="0.25">
      <c r="B93" s="48">
        <v>6</v>
      </c>
      <c r="C93" s="1">
        <v>2</v>
      </c>
      <c r="D93" s="1" t="s">
        <v>22</v>
      </c>
      <c r="E93" s="50" t="s">
        <v>34</v>
      </c>
      <c r="F93" s="61"/>
      <c r="G93" s="62"/>
      <c r="H93" s="62"/>
      <c r="J93" s="93" t="s">
        <v>88</v>
      </c>
      <c r="K93" s="93"/>
      <c r="L93" s="93"/>
      <c r="M93" s="93"/>
      <c r="N93" s="93"/>
      <c r="O93" s="93"/>
      <c r="T93" s="93"/>
      <c r="U93" s="93"/>
      <c r="V93" s="93"/>
      <c r="W93" s="93"/>
      <c r="X93" s="93"/>
      <c r="Y93" s="93"/>
      <c r="Z93" s="93"/>
      <c r="AA93" s="93"/>
      <c r="AB93" s="93"/>
      <c r="AC93" s="93"/>
      <c r="AD93" s="93"/>
      <c r="AE93" s="93"/>
      <c r="AF93" s="93"/>
    </row>
    <row r="94" spans="2:32" x14ac:dyDescent="0.25">
      <c r="B94" s="40">
        <v>7</v>
      </c>
      <c r="C94" s="1">
        <v>2</v>
      </c>
      <c r="D94" s="1" t="s">
        <v>22</v>
      </c>
      <c r="E94" s="50" t="s">
        <v>34</v>
      </c>
      <c r="F94" s="61"/>
      <c r="G94" s="62"/>
      <c r="H94" s="62"/>
      <c r="J94" s="93" t="s">
        <v>89</v>
      </c>
      <c r="K94" s="93"/>
      <c r="L94" s="93"/>
      <c r="M94" s="93"/>
      <c r="N94" s="93"/>
      <c r="O94" s="93"/>
    </row>
    <row r="95" spans="2:32" x14ac:dyDescent="0.25">
      <c r="B95" s="40">
        <v>8</v>
      </c>
      <c r="C95" s="1">
        <v>2</v>
      </c>
      <c r="D95" s="1" t="s">
        <v>22</v>
      </c>
      <c r="E95" s="50" t="s">
        <v>34</v>
      </c>
      <c r="F95" s="61"/>
      <c r="G95" s="62"/>
      <c r="H95" s="62"/>
      <c r="J95" s="93" t="s">
        <v>90</v>
      </c>
      <c r="K95" s="93"/>
      <c r="L95" s="93"/>
      <c r="M95" s="93"/>
      <c r="N95" s="93"/>
      <c r="O95" s="93"/>
    </row>
    <row r="96" spans="2:32" x14ac:dyDescent="0.25">
      <c r="B96" s="40">
        <v>9</v>
      </c>
      <c r="C96" s="1">
        <v>3</v>
      </c>
      <c r="D96" s="1" t="s">
        <v>22</v>
      </c>
      <c r="E96" s="50" t="s">
        <v>34</v>
      </c>
      <c r="F96" s="61"/>
      <c r="G96" s="62"/>
      <c r="H96" s="62"/>
      <c r="J96" s="93" t="s">
        <v>52</v>
      </c>
      <c r="K96" s="93"/>
      <c r="L96" s="93"/>
      <c r="M96" s="93"/>
      <c r="N96" s="93"/>
      <c r="O96" s="93"/>
    </row>
    <row r="97" spans="2:23" x14ac:dyDescent="0.25">
      <c r="B97" s="40">
        <v>10</v>
      </c>
      <c r="C97" s="1">
        <v>3</v>
      </c>
      <c r="D97" s="1" t="s">
        <v>22</v>
      </c>
      <c r="E97" s="50" t="s">
        <v>34</v>
      </c>
      <c r="F97" s="61"/>
      <c r="G97" s="62"/>
      <c r="H97" s="62"/>
      <c r="J97" s="93" t="s">
        <v>53</v>
      </c>
      <c r="K97" s="93"/>
      <c r="L97" s="93"/>
      <c r="M97" s="93"/>
      <c r="N97" s="93"/>
      <c r="O97" s="93"/>
    </row>
    <row r="98" spans="2:23" x14ac:dyDescent="0.25">
      <c r="B98" s="40">
        <v>11</v>
      </c>
      <c r="C98" s="1">
        <v>4</v>
      </c>
      <c r="D98" s="1" t="s">
        <v>22</v>
      </c>
      <c r="E98" s="50" t="s">
        <v>34</v>
      </c>
      <c r="F98" s="61"/>
      <c r="G98" s="62"/>
      <c r="H98" s="62"/>
      <c r="J98" s="93" t="s">
        <v>91</v>
      </c>
      <c r="K98" s="93"/>
      <c r="L98" s="93"/>
      <c r="M98" s="93"/>
      <c r="N98" s="93"/>
      <c r="O98" s="93"/>
    </row>
    <row r="99" spans="2:23" x14ac:dyDescent="0.25">
      <c r="B99" s="40">
        <v>12</v>
      </c>
      <c r="C99" s="1">
        <v>5</v>
      </c>
      <c r="D99" s="1" t="s">
        <v>22</v>
      </c>
      <c r="E99" s="50" t="s">
        <v>34</v>
      </c>
      <c r="F99" s="61"/>
      <c r="G99" s="62"/>
      <c r="H99" s="62"/>
      <c r="J99" s="93" t="s">
        <v>54</v>
      </c>
      <c r="K99" s="93"/>
      <c r="L99" s="93"/>
      <c r="M99" s="93"/>
      <c r="N99" s="93"/>
      <c r="O99" s="93"/>
    </row>
    <row r="100" spans="2:23" x14ac:dyDescent="0.25">
      <c r="B100" s="40">
        <v>13</v>
      </c>
      <c r="C100" s="1">
        <v>5</v>
      </c>
      <c r="D100" s="1" t="s">
        <v>22</v>
      </c>
      <c r="E100" s="50" t="s">
        <v>34</v>
      </c>
      <c r="F100" s="61"/>
      <c r="G100" s="62"/>
      <c r="H100" s="62"/>
      <c r="J100" s="93" t="s">
        <v>55</v>
      </c>
      <c r="K100" s="93"/>
      <c r="L100" s="93"/>
      <c r="M100" s="93"/>
      <c r="N100" s="93"/>
      <c r="O100" s="93"/>
    </row>
    <row r="101" spans="2:23" x14ac:dyDescent="0.25">
      <c r="B101" s="40">
        <v>14</v>
      </c>
      <c r="C101" s="1">
        <v>5</v>
      </c>
      <c r="D101" s="1" t="s">
        <v>22</v>
      </c>
      <c r="E101" s="50" t="s">
        <v>34</v>
      </c>
      <c r="F101" s="61"/>
      <c r="G101" s="62"/>
      <c r="H101" s="62"/>
      <c r="J101" s="93" t="s">
        <v>56</v>
      </c>
      <c r="K101" s="93"/>
      <c r="L101" s="93"/>
      <c r="M101" s="93"/>
      <c r="N101" s="93"/>
      <c r="O101" s="93"/>
    </row>
    <row r="102" spans="2:23" ht="15.6" customHeight="1" x14ac:dyDescent="0.25">
      <c r="B102" s="40">
        <v>15</v>
      </c>
      <c r="C102" s="1">
        <v>5</v>
      </c>
      <c r="D102" s="1" t="s">
        <v>22</v>
      </c>
      <c r="E102" s="50" t="s">
        <v>34</v>
      </c>
      <c r="F102" s="61"/>
      <c r="G102" s="62"/>
      <c r="H102" s="62"/>
      <c r="J102" s="26" t="s">
        <v>92</v>
      </c>
      <c r="K102" s="26"/>
      <c r="L102" s="26"/>
      <c r="M102" s="26"/>
      <c r="N102" s="26"/>
      <c r="O102" s="26"/>
    </row>
    <row r="103" spans="2:23" s="55" customFormat="1" ht="15.6" customHeight="1" x14ac:dyDescent="0.25">
      <c r="B103" s="53">
        <v>16</v>
      </c>
      <c r="C103" s="54">
        <v>6</v>
      </c>
      <c r="D103" s="54" t="s">
        <v>22</v>
      </c>
      <c r="E103" s="50" t="s">
        <v>34</v>
      </c>
      <c r="F103" s="65"/>
      <c r="G103" s="66"/>
      <c r="H103" s="66"/>
      <c r="J103" s="52" t="s">
        <v>93</v>
      </c>
      <c r="K103" s="52"/>
      <c r="L103" s="52"/>
      <c r="M103" s="52"/>
      <c r="N103" s="52"/>
      <c r="O103" s="52"/>
      <c r="R103" s="52"/>
      <c r="S103" s="52"/>
      <c r="T103" s="56"/>
      <c r="U103" s="56"/>
      <c r="V103" s="56"/>
      <c r="W103" s="56"/>
    </row>
    <row r="104" spans="2:23" s="55" customFormat="1" x14ac:dyDescent="0.25">
      <c r="B104" s="53">
        <v>17</v>
      </c>
      <c r="C104" s="54">
        <v>6</v>
      </c>
      <c r="D104" s="54" t="s">
        <v>22</v>
      </c>
      <c r="E104" s="50" t="s">
        <v>34</v>
      </c>
      <c r="F104" s="65"/>
      <c r="G104" s="66"/>
      <c r="H104" s="66"/>
      <c r="J104" s="52" t="s">
        <v>94</v>
      </c>
      <c r="K104" s="52"/>
      <c r="L104" s="52"/>
      <c r="M104" s="52"/>
      <c r="N104" s="52"/>
      <c r="O104" s="52"/>
      <c r="P104" s="52"/>
      <c r="Q104" s="52"/>
    </row>
    <row r="105" spans="2:23" s="55" customFormat="1" x14ac:dyDescent="0.25">
      <c r="B105" s="53">
        <v>18</v>
      </c>
      <c r="C105" s="54">
        <v>7</v>
      </c>
      <c r="D105" s="54" t="s">
        <v>22</v>
      </c>
      <c r="E105" s="50" t="s">
        <v>34</v>
      </c>
      <c r="F105" s="65"/>
      <c r="G105" s="66"/>
      <c r="H105" s="66"/>
      <c r="J105" s="52" t="s">
        <v>95</v>
      </c>
      <c r="K105" s="57"/>
      <c r="L105" s="57"/>
      <c r="M105" s="57"/>
      <c r="N105" s="57"/>
      <c r="O105" s="57"/>
    </row>
    <row r="106" spans="2:23" s="55" customFormat="1" x14ac:dyDescent="0.25">
      <c r="B106" s="53">
        <v>19</v>
      </c>
      <c r="C106" s="54">
        <v>8</v>
      </c>
      <c r="D106" s="54" t="s">
        <v>22</v>
      </c>
      <c r="E106" s="50" t="s">
        <v>34</v>
      </c>
      <c r="F106" s="65"/>
      <c r="G106" s="66"/>
      <c r="H106" s="66"/>
      <c r="J106" s="52" t="s">
        <v>96</v>
      </c>
    </row>
    <row r="107" spans="2:23" s="55" customFormat="1" x14ac:dyDescent="0.25">
      <c r="B107" s="53">
        <v>20</v>
      </c>
      <c r="C107" s="54">
        <v>8</v>
      </c>
      <c r="D107" s="54" t="s">
        <v>22</v>
      </c>
      <c r="E107" s="50" t="s">
        <v>34</v>
      </c>
      <c r="F107" s="65"/>
      <c r="G107" s="66"/>
      <c r="H107" s="66"/>
      <c r="J107" s="52" t="s">
        <v>97</v>
      </c>
    </row>
    <row r="108" spans="2:23" s="55" customFormat="1" ht="15.6" customHeight="1" x14ac:dyDescent="0.25">
      <c r="B108" s="53">
        <v>21</v>
      </c>
      <c r="C108" s="54">
        <v>8</v>
      </c>
      <c r="D108" s="54" t="s">
        <v>22</v>
      </c>
      <c r="E108" s="50" t="s">
        <v>34</v>
      </c>
      <c r="F108" s="65"/>
      <c r="G108" s="66"/>
      <c r="H108" s="66"/>
      <c r="J108" s="52" t="s">
        <v>98</v>
      </c>
    </row>
    <row r="109" spans="2:23" s="55" customFormat="1" ht="15.6" customHeight="1" x14ac:dyDescent="0.25">
      <c r="B109" s="53">
        <v>22</v>
      </c>
      <c r="C109" s="54">
        <v>8</v>
      </c>
      <c r="D109" s="54" t="s">
        <v>22</v>
      </c>
      <c r="E109" s="50" t="s">
        <v>34</v>
      </c>
      <c r="F109" s="65"/>
      <c r="G109" s="66"/>
      <c r="H109" s="66"/>
      <c r="J109" s="52" t="s">
        <v>99</v>
      </c>
    </row>
    <row r="110" spans="2:23" s="55" customFormat="1" ht="15.6" customHeight="1" x14ac:dyDescent="0.25">
      <c r="B110" s="53">
        <v>23</v>
      </c>
      <c r="C110" s="54">
        <v>9</v>
      </c>
      <c r="D110" s="54" t="s">
        <v>22</v>
      </c>
      <c r="E110" s="50" t="s">
        <v>34</v>
      </c>
      <c r="F110" s="65"/>
      <c r="G110" s="66"/>
      <c r="H110" s="66"/>
      <c r="J110" s="52" t="s">
        <v>100</v>
      </c>
    </row>
    <row r="111" spans="2:23" s="55" customFormat="1" ht="15.6" customHeight="1" x14ac:dyDescent="0.25">
      <c r="B111" s="53">
        <v>24</v>
      </c>
      <c r="C111" s="54">
        <v>9</v>
      </c>
      <c r="D111" s="54" t="s">
        <v>22</v>
      </c>
      <c r="E111" s="50" t="s">
        <v>34</v>
      </c>
      <c r="F111" s="65"/>
      <c r="G111" s="66"/>
      <c r="H111" s="66"/>
      <c r="J111" s="52" t="s">
        <v>101</v>
      </c>
    </row>
    <row r="112" spans="2:23" s="55" customFormat="1" ht="15.6" customHeight="1" x14ac:dyDescent="0.25">
      <c r="B112" s="53">
        <v>25</v>
      </c>
      <c r="C112" s="54">
        <v>9</v>
      </c>
      <c r="D112" s="54" t="s">
        <v>22</v>
      </c>
      <c r="E112" s="50" t="s">
        <v>34</v>
      </c>
      <c r="F112" s="65"/>
      <c r="G112" s="66"/>
      <c r="H112" s="66"/>
      <c r="J112" s="52" t="s">
        <v>102</v>
      </c>
    </row>
    <row r="113" spans="2:20" ht="15.6" customHeight="1" x14ac:dyDescent="0.25">
      <c r="B113" s="40">
        <v>26</v>
      </c>
      <c r="C113" s="1">
        <v>10</v>
      </c>
      <c r="D113" s="1" t="s">
        <v>22</v>
      </c>
      <c r="E113" s="50" t="s">
        <v>34</v>
      </c>
      <c r="F113" s="61"/>
      <c r="G113" s="62"/>
      <c r="H113" s="62"/>
      <c r="J113" s="52" t="s">
        <v>103</v>
      </c>
      <c r="K113" s="55"/>
      <c r="L113" s="55"/>
      <c r="M113" s="55"/>
      <c r="N113" s="55"/>
      <c r="O113" s="55"/>
      <c r="P113" s="55"/>
      <c r="Q113" s="55"/>
      <c r="R113" s="55"/>
      <c r="S113" s="55"/>
      <c r="T113" s="55"/>
    </row>
    <row r="114" spans="2:20" s="55" customFormat="1" ht="15.6" customHeight="1" x14ac:dyDescent="0.25">
      <c r="B114" s="53">
        <v>27</v>
      </c>
      <c r="C114" s="54">
        <v>10</v>
      </c>
      <c r="D114" s="54" t="s">
        <v>22</v>
      </c>
      <c r="E114" s="50" t="s">
        <v>34</v>
      </c>
      <c r="F114" s="65"/>
      <c r="G114" s="66"/>
      <c r="H114" s="66"/>
      <c r="J114" s="52" t="s">
        <v>104</v>
      </c>
    </row>
    <row r="115" spans="2:20" s="55" customFormat="1" x14ac:dyDescent="0.25">
      <c r="B115" s="53">
        <v>28</v>
      </c>
      <c r="C115" s="54">
        <v>10</v>
      </c>
      <c r="D115" s="54" t="s">
        <v>22</v>
      </c>
      <c r="E115" s="50" t="s">
        <v>34</v>
      </c>
      <c r="F115" s="65"/>
      <c r="G115" s="66"/>
      <c r="H115" s="66"/>
      <c r="J115" s="52" t="s">
        <v>105</v>
      </c>
    </row>
    <row r="116" spans="2:20" s="55" customFormat="1" x14ac:dyDescent="0.25">
      <c r="B116" s="53">
        <v>29</v>
      </c>
      <c r="C116" s="54">
        <v>11</v>
      </c>
      <c r="D116" s="54" t="s">
        <v>22</v>
      </c>
      <c r="E116" s="50" t="s">
        <v>34</v>
      </c>
      <c r="F116" s="65"/>
      <c r="G116" s="66"/>
      <c r="H116" s="66"/>
      <c r="J116" s="52" t="s">
        <v>106</v>
      </c>
    </row>
    <row r="117" spans="2:20" x14ac:dyDescent="0.25">
      <c r="B117" s="40">
        <v>30</v>
      </c>
      <c r="C117" s="1">
        <v>12</v>
      </c>
      <c r="D117" s="1" t="s">
        <v>22</v>
      </c>
      <c r="E117" s="50" t="s">
        <v>34</v>
      </c>
      <c r="F117" s="61"/>
      <c r="G117" s="62"/>
      <c r="H117" s="62"/>
      <c r="J117" s="52" t="s">
        <v>107</v>
      </c>
      <c r="K117" s="55"/>
      <c r="L117" s="55"/>
      <c r="M117" s="55"/>
      <c r="N117" s="55"/>
      <c r="O117" s="55"/>
      <c r="P117" s="55"/>
      <c r="Q117" s="55"/>
      <c r="R117" s="55"/>
      <c r="S117" s="55"/>
      <c r="T117" s="55"/>
    </row>
    <row r="118" spans="2:20" x14ac:dyDescent="0.25">
      <c r="B118" s="40">
        <v>31</v>
      </c>
      <c r="C118" s="1">
        <v>12</v>
      </c>
      <c r="D118" s="1" t="s">
        <v>22</v>
      </c>
      <c r="E118" s="50" t="s">
        <v>34</v>
      </c>
      <c r="F118" s="61"/>
      <c r="G118" s="62"/>
      <c r="H118" s="62"/>
      <c r="J118" s="52" t="s">
        <v>108</v>
      </c>
      <c r="K118" s="55"/>
      <c r="L118" s="55"/>
      <c r="M118" s="55"/>
      <c r="N118" s="55"/>
      <c r="O118" s="55"/>
      <c r="P118" s="55"/>
      <c r="Q118" s="55"/>
      <c r="R118" s="55"/>
      <c r="S118" s="55"/>
      <c r="T118" s="55"/>
    </row>
    <row r="119" spans="2:20" x14ac:dyDescent="0.25">
      <c r="B119" s="40">
        <v>32</v>
      </c>
      <c r="C119" s="1">
        <v>12</v>
      </c>
      <c r="D119" s="1" t="s">
        <v>22</v>
      </c>
      <c r="E119" s="50" t="s">
        <v>34</v>
      </c>
      <c r="F119" s="61"/>
      <c r="G119" s="62"/>
      <c r="H119" s="62"/>
      <c r="J119" s="52" t="s">
        <v>109</v>
      </c>
      <c r="K119" s="55"/>
      <c r="L119" s="55"/>
      <c r="M119" s="55"/>
      <c r="N119" s="55"/>
      <c r="O119" s="55"/>
      <c r="P119" s="55"/>
      <c r="Q119" s="55"/>
      <c r="R119" s="55"/>
      <c r="S119" s="55"/>
      <c r="T119" s="55"/>
    </row>
    <row r="120" spans="2:20" s="55" customFormat="1" x14ac:dyDescent="0.25">
      <c r="B120" s="53">
        <v>33</v>
      </c>
      <c r="C120" s="54">
        <v>13</v>
      </c>
      <c r="D120" s="54" t="s">
        <v>22</v>
      </c>
      <c r="E120" s="50" t="s">
        <v>34</v>
      </c>
      <c r="F120" s="65"/>
      <c r="G120" s="66"/>
      <c r="H120" s="66"/>
      <c r="J120" s="52" t="s">
        <v>110</v>
      </c>
    </row>
    <row r="121" spans="2:20" s="55" customFormat="1" x14ac:dyDescent="0.25">
      <c r="B121" s="53">
        <v>34</v>
      </c>
      <c r="C121" s="54">
        <v>13</v>
      </c>
      <c r="D121" s="54" t="s">
        <v>22</v>
      </c>
      <c r="E121" s="50" t="s">
        <v>34</v>
      </c>
      <c r="F121" s="65"/>
      <c r="G121" s="66"/>
      <c r="H121" s="66"/>
      <c r="J121" s="52" t="s">
        <v>111</v>
      </c>
    </row>
    <row r="122" spans="2:20" s="55" customFormat="1" x14ac:dyDescent="0.25">
      <c r="B122" s="53">
        <v>35</v>
      </c>
      <c r="C122" s="54">
        <v>13</v>
      </c>
      <c r="D122" s="54" t="s">
        <v>22</v>
      </c>
      <c r="E122" s="50" t="s">
        <v>34</v>
      </c>
      <c r="F122" s="65"/>
      <c r="G122" s="66"/>
      <c r="H122" s="66"/>
      <c r="J122" s="52" t="s">
        <v>112</v>
      </c>
    </row>
    <row r="123" spans="2:20" s="55" customFormat="1" x14ac:dyDescent="0.25">
      <c r="B123" s="53">
        <v>36</v>
      </c>
      <c r="C123" s="54">
        <v>13</v>
      </c>
      <c r="D123" s="54" t="s">
        <v>22</v>
      </c>
      <c r="E123" s="50" t="s">
        <v>34</v>
      </c>
      <c r="F123" s="65"/>
      <c r="G123" s="66"/>
      <c r="H123" s="66"/>
      <c r="J123" s="52" t="s">
        <v>113</v>
      </c>
    </row>
    <row r="124" spans="2:20" s="55" customFormat="1" x14ac:dyDescent="0.25">
      <c r="B124" s="53">
        <v>37</v>
      </c>
      <c r="C124" s="54">
        <v>13</v>
      </c>
      <c r="D124" s="54" t="s">
        <v>22</v>
      </c>
      <c r="E124" s="50" t="s">
        <v>34</v>
      </c>
      <c r="F124" s="65"/>
      <c r="G124" s="66"/>
      <c r="H124" s="66"/>
      <c r="J124" s="52" t="s">
        <v>114</v>
      </c>
    </row>
    <row r="125" spans="2:20" s="55" customFormat="1" x14ac:dyDescent="0.25">
      <c r="B125" s="53">
        <v>38</v>
      </c>
      <c r="C125" s="54">
        <v>14</v>
      </c>
      <c r="D125" s="54" t="s">
        <v>22</v>
      </c>
      <c r="E125" s="50" t="s">
        <v>34</v>
      </c>
      <c r="F125" s="65"/>
      <c r="G125" s="66"/>
      <c r="H125" s="66"/>
      <c r="I125" s="59" t="s">
        <v>75</v>
      </c>
      <c r="J125" s="52" t="s">
        <v>115</v>
      </c>
    </row>
    <row r="126" spans="2:20" s="55" customFormat="1" x14ac:dyDescent="0.25">
      <c r="B126" s="53">
        <v>39</v>
      </c>
      <c r="C126" s="54">
        <v>14</v>
      </c>
      <c r="D126" s="54" t="s">
        <v>22</v>
      </c>
      <c r="E126" s="50" t="s">
        <v>34</v>
      </c>
      <c r="F126" s="65"/>
      <c r="G126" s="66"/>
      <c r="H126" s="66"/>
      <c r="I126" s="59" t="s">
        <v>75</v>
      </c>
      <c r="J126" s="52" t="s">
        <v>116</v>
      </c>
    </row>
    <row r="127" spans="2:20" s="55" customFormat="1" x14ac:dyDescent="0.25">
      <c r="B127" s="53">
        <v>40</v>
      </c>
      <c r="C127" s="54">
        <v>14</v>
      </c>
      <c r="D127" s="54" t="s">
        <v>22</v>
      </c>
      <c r="E127" s="50" t="s">
        <v>34</v>
      </c>
      <c r="F127" s="65"/>
      <c r="G127" s="66"/>
      <c r="H127" s="66"/>
      <c r="I127" s="59" t="s">
        <v>75</v>
      </c>
      <c r="J127" s="52" t="s">
        <v>117</v>
      </c>
    </row>
    <row r="128" spans="2:20" s="55" customFormat="1" x14ac:dyDescent="0.25">
      <c r="B128" s="53">
        <v>41</v>
      </c>
      <c r="C128" s="54">
        <v>15</v>
      </c>
      <c r="D128" s="54" t="s">
        <v>22</v>
      </c>
      <c r="E128" s="50" t="s">
        <v>34</v>
      </c>
      <c r="F128" s="65"/>
      <c r="G128" s="66"/>
      <c r="H128" s="66"/>
      <c r="I128" s="60" t="s">
        <v>74</v>
      </c>
      <c r="J128" s="52" t="s">
        <v>118</v>
      </c>
    </row>
    <row r="129" spans="2:20" s="55" customFormat="1" x14ac:dyDescent="0.25">
      <c r="B129" s="53">
        <v>42</v>
      </c>
      <c r="C129" s="54">
        <v>16</v>
      </c>
      <c r="D129" s="54" t="s">
        <v>22</v>
      </c>
      <c r="E129" s="50" t="s">
        <v>34</v>
      </c>
      <c r="F129" s="65"/>
      <c r="G129" s="66"/>
      <c r="H129" s="66"/>
      <c r="I129" s="60" t="s">
        <v>73</v>
      </c>
      <c r="J129" s="52" t="s">
        <v>119</v>
      </c>
    </row>
    <row r="130" spans="2:20" s="55" customFormat="1" x14ac:dyDescent="0.25">
      <c r="B130" s="53">
        <v>43</v>
      </c>
      <c r="C130" s="54">
        <v>16</v>
      </c>
      <c r="D130" s="54" t="s">
        <v>22</v>
      </c>
      <c r="E130" s="50" t="s">
        <v>34</v>
      </c>
      <c r="F130" s="65"/>
      <c r="G130" s="66"/>
      <c r="H130" s="66"/>
      <c r="I130" s="60" t="s">
        <v>73</v>
      </c>
      <c r="J130" s="52" t="s">
        <v>120</v>
      </c>
    </row>
    <row r="131" spans="2:20" s="55" customFormat="1" x14ac:dyDescent="0.25">
      <c r="B131" s="53">
        <v>44</v>
      </c>
      <c r="C131" s="54">
        <v>17</v>
      </c>
      <c r="D131" s="54" t="s">
        <v>22</v>
      </c>
      <c r="E131" s="50" t="s">
        <v>34</v>
      </c>
      <c r="F131" s="65"/>
      <c r="G131" s="66"/>
      <c r="H131" s="66"/>
      <c r="I131" s="60" t="s">
        <v>72</v>
      </c>
      <c r="J131" s="52" t="s">
        <v>121</v>
      </c>
    </row>
    <row r="132" spans="2:20" s="55" customFormat="1" x14ac:dyDescent="0.25">
      <c r="B132" s="53">
        <v>45</v>
      </c>
      <c r="C132" s="54">
        <v>18</v>
      </c>
      <c r="D132" s="54" t="s">
        <v>22</v>
      </c>
      <c r="E132" s="50" t="s">
        <v>34</v>
      </c>
      <c r="F132" s="65"/>
      <c r="G132" s="66"/>
      <c r="H132" s="66"/>
      <c r="I132" s="60" t="s">
        <v>79</v>
      </c>
      <c r="J132" s="52" t="s">
        <v>122</v>
      </c>
    </row>
    <row r="133" spans="2:20" x14ac:dyDescent="0.25">
      <c r="B133" s="41">
        <v>46</v>
      </c>
      <c r="C133" s="28">
        <v>19</v>
      </c>
      <c r="D133" s="28" t="s">
        <v>24</v>
      </c>
      <c r="E133" s="30" t="s">
        <v>34</v>
      </c>
      <c r="F133" s="63"/>
      <c r="G133" s="64"/>
      <c r="H133" s="64"/>
      <c r="I133" s="60" t="s">
        <v>80</v>
      </c>
      <c r="J133" s="52" t="s">
        <v>123</v>
      </c>
      <c r="K133" s="55"/>
      <c r="L133" s="55"/>
      <c r="M133" s="55"/>
      <c r="N133" s="55"/>
      <c r="O133" s="55"/>
      <c r="P133" s="55"/>
      <c r="Q133" s="55"/>
      <c r="R133" s="55"/>
      <c r="S133" s="55"/>
      <c r="T133" s="55"/>
    </row>
    <row r="134" spans="2:20" x14ac:dyDescent="0.25">
      <c r="B134" s="41">
        <v>47</v>
      </c>
      <c r="C134" s="28">
        <v>20</v>
      </c>
      <c r="D134" s="28" t="s">
        <v>24</v>
      </c>
      <c r="E134" s="30" t="s">
        <v>34</v>
      </c>
      <c r="F134" s="63"/>
      <c r="G134" s="64"/>
      <c r="H134" s="64"/>
      <c r="I134" s="60" t="s">
        <v>84</v>
      </c>
      <c r="J134" s="52" t="s">
        <v>124</v>
      </c>
      <c r="K134" s="55"/>
      <c r="L134" s="55"/>
      <c r="M134" s="55"/>
      <c r="N134" s="55"/>
      <c r="O134" s="55"/>
      <c r="P134" s="55"/>
      <c r="Q134" s="55"/>
      <c r="R134" s="55"/>
      <c r="S134" s="55"/>
      <c r="T134" s="55"/>
    </row>
    <row r="135" spans="2:20" s="55" customFormat="1" x14ac:dyDescent="0.25">
      <c r="B135" s="53">
        <v>48</v>
      </c>
      <c r="C135" s="54">
        <v>21</v>
      </c>
      <c r="D135" s="54" t="s">
        <v>22</v>
      </c>
      <c r="E135" s="50" t="s">
        <v>34</v>
      </c>
      <c r="F135" s="65"/>
      <c r="G135" s="66"/>
      <c r="H135" s="66"/>
      <c r="I135" s="60" t="s">
        <v>71</v>
      </c>
      <c r="J135" s="52" t="s">
        <v>125</v>
      </c>
    </row>
    <row r="136" spans="2:20" s="55" customFormat="1" x14ac:dyDescent="0.25">
      <c r="B136" s="53">
        <v>49</v>
      </c>
      <c r="C136" s="54">
        <v>21</v>
      </c>
      <c r="D136" s="54" t="s">
        <v>22</v>
      </c>
      <c r="E136" s="50" t="s">
        <v>34</v>
      </c>
      <c r="F136" s="65"/>
      <c r="G136" s="66"/>
      <c r="H136" s="66"/>
      <c r="I136" s="60" t="s">
        <v>71</v>
      </c>
      <c r="J136" s="52" t="s">
        <v>126</v>
      </c>
    </row>
    <row r="137" spans="2:20" s="55" customFormat="1" x14ac:dyDescent="0.25">
      <c r="B137" s="53">
        <v>50</v>
      </c>
      <c r="C137" s="54">
        <v>21</v>
      </c>
      <c r="D137" s="54" t="s">
        <v>22</v>
      </c>
      <c r="E137" s="50" t="s">
        <v>34</v>
      </c>
      <c r="F137" s="65"/>
      <c r="G137" s="66"/>
      <c r="H137" s="66"/>
      <c r="I137" s="60" t="s">
        <v>71</v>
      </c>
      <c r="J137" s="52" t="s">
        <v>127</v>
      </c>
    </row>
    <row r="138" spans="2:20" s="55" customFormat="1" x14ac:dyDescent="0.25">
      <c r="B138" s="53">
        <v>51</v>
      </c>
      <c r="C138" s="54">
        <v>22</v>
      </c>
      <c r="D138" s="54" t="s">
        <v>22</v>
      </c>
      <c r="E138" s="50" t="s">
        <v>34</v>
      </c>
      <c r="F138" s="65"/>
      <c r="G138" s="66"/>
      <c r="H138" s="66"/>
      <c r="I138" s="60" t="s">
        <v>70</v>
      </c>
      <c r="J138" s="52" t="s">
        <v>128</v>
      </c>
    </row>
    <row r="139" spans="2:20" s="55" customFormat="1" x14ac:dyDescent="0.25">
      <c r="B139" s="53">
        <v>52</v>
      </c>
      <c r="C139" s="54">
        <v>23</v>
      </c>
      <c r="D139" s="54" t="s">
        <v>22</v>
      </c>
      <c r="E139" s="50" t="s">
        <v>34</v>
      </c>
      <c r="F139" s="65"/>
      <c r="G139" s="66"/>
      <c r="H139" s="66"/>
      <c r="I139" s="60" t="s">
        <v>69</v>
      </c>
      <c r="J139" s="52" t="s">
        <v>129</v>
      </c>
    </row>
    <row r="140" spans="2:20" s="55" customFormat="1" x14ac:dyDescent="0.25">
      <c r="B140" s="53">
        <v>53</v>
      </c>
      <c r="C140" s="54">
        <v>23</v>
      </c>
      <c r="D140" s="54" t="s">
        <v>22</v>
      </c>
      <c r="E140" s="50" t="s">
        <v>34</v>
      </c>
      <c r="F140" s="65"/>
      <c r="G140" s="66"/>
      <c r="H140" s="66"/>
      <c r="I140" s="60" t="s">
        <v>69</v>
      </c>
      <c r="J140" s="52" t="s">
        <v>130</v>
      </c>
    </row>
    <row r="141" spans="2:20" s="55" customFormat="1" x14ac:dyDescent="0.25">
      <c r="B141" s="53">
        <v>54</v>
      </c>
      <c r="C141" s="54">
        <v>24</v>
      </c>
      <c r="D141" s="54" t="s">
        <v>22</v>
      </c>
      <c r="E141" s="50" t="s">
        <v>34</v>
      </c>
      <c r="F141" s="65"/>
      <c r="G141" s="66"/>
      <c r="H141" s="66"/>
      <c r="I141" s="60" t="s">
        <v>68</v>
      </c>
      <c r="J141" s="52" t="s">
        <v>131</v>
      </c>
    </row>
    <row r="142" spans="2:20" s="55" customFormat="1" x14ac:dyDescent="0.25">
      <c r="B142" s="41">
        <v>55</v>
      </c>
      <c r="C142" s="28">
        <v>25</v>
      </c>
      <c r="D142" s="28" t="s">
        <v>24</v>
      </c>
      <c r="E142" s="30" t="s">
        <v>34</v>
      </c>
      <c r="F142" s="63"/>
      <c r="G142" s="64"/>
      <c r="H142" s="64"/>
      <c r="I142" s="60" t="s">
        <v>81</v>
      </c>
      <c r="J142" s="52" t="s">
        <v>132</v>
      </c>
    </row>
    <row r="143" spans="2:20" s="55" customFormat="1" x14ac:dyDescent="0.25">
      <c r="B143" s="41">
        <v>56</v>
      </c>
      <c r="C143" s="28">
        <v>25</v>
      </c>
      <c r="D143" s="28" t="s">
        <v>24</v>
      </c>
      <c r="E143" s="51" t="s">
        <v>34</v>
      </c>
      <c r="F143" s="63"/>
      <c r="G143" s="64"/>
      <c r="H143" s="64"/>
      <c r="I143" s="60" t="s">
        <v>81</v>
      </c>
      <c r="J143" s="52" t="s">
        <v>134</v>
      </c>
    </row>
    <row r="144" spans="2:20" s="55" customFormat="1" x14ac:dyDescent="0.25">
      <c r="B144" s="41">
        <v>57</v>
      </c>
      <c r="C144" s="28">
        <v>26</v>
      </c>
      <c r="D144" s="28" t="s">
        <v>24</v>
      </c>
      <c r="E144" s="51" t="s">
        <v>34</v>
      </c>
      <c r="F144" s="63"/>
      <c r="G144" s="64"/>
      <c r="H144" s="64"/>
      <c r="I144" s="60" t="s">
        <v>82</v>
      </c>
      <c r="J144" s="52" t="s">
        <v>133</v>
      </c>
    </row>
    <row r="145" spans="2:23" x14ac:dyDescent="0.25">
      <c r="B145" s="41">
        <v>58</v>
      </c>
      <c r="C145" s="28">
        <v>27</v>
      </c>
      <c r="D145" s="28" t="s">
        <v>24</v>
      </c>
      <c r="E145" s="51" t="s">
        <v>34</v>
      </c>
      <c r="F145" s="63"/>
      <c r="G145" s="64"/>
      <c r="H145" s="64"/>
      <c r="I145" s="60" t="s">
        <v>83</v>
      </c>
      <c r="J145" s="52" t="s">
        <v>135</v>
      </c>
      <c r="K145" s="55"/>
      <c r="L145" s="55"/>
      <c r="M145" s="55"/>
      <c r="N145" s="55"/>
      <c r="O145" s="55"/>
      <c r="P145" s="55"/>
      <c r="Q145" s="55"/>
      <c r="R145" s="55"/>
      <c r="S145" s="55"/>
      <c r="T145" s="55"/>
    </row>
    <row r="146" spans="2:23" x14ac:dyDescent="0.25">
      <c r="B146" s="49" t="s">
        <v>41</v>
      </c>
      <c r="C146" s="17">
        <v>28</v>
      </c>
      <c r="D146" s="17" t="s">
        <v>22</v>
      </c>
      <c r="E146" s="31" t="s">
        <v>34</v>
      </c>
      <c r="F146" s="67"/>
      <c r="G146" s="68"/>
      <c r="H146" s="68"/>
      <c r="J146" s="52"/>
      <c r="K146" s="55"/>
      <c r="L146" s="55"/>
      <c r="M146" s="55"/>
      <c r="N146" s="55"/>
      <c r="O146" s="55"/>
      <c r="P146" s="55"/>
      <c r="Q146" s="55"/>
      <c r="R146" s="58"/>
      <c r="S146" s="58"/>
      <c r="T146" s="58"/>
      <c r="U146" s="35"/>
      <c r="V146" s="35"/>
      <c r="W146" s="35"/>
    </row>
    <row r="147" spans="2:23" x14ac:dyDescent="0.25">
      <c r="B147" s="40">
        <v>59</v>
      </c>
      <c r="C147" s="1"/>
      <c r="D147" s="1" t="s">
        <v>25</v>
      </c>
      <c r="E147" s="20" t="s">
        <v>23</v>
      </c>
      <c r="F147" s="61"/>
      <c r="G147" s="62"/>
      <c r="H147" s="62"/>
      <c r="J147" s="37"/>
      <c r="K147" s="35"/>
      <c r="L147" s="35"/>
      <c r="M147" s="35"/>
      <c r="N147" s="35"/>
      <c r="O147" s="35"/>
      <c r="P147" s="35"/>
      <c r="Q147" s="35"/>
      <c r="R147" s="35"/>
      <c r="S147" s="35"/>
      <c r="T147" s="35"/>
      <c r="U147" s="35"/>
      <c r="V147" s="35"/>
      <c r="W147" s="35"/>
    </row>
    <row r="148" spans="2:23" x14ac:dyDescent="0.25">
      <c r="B148" s="40">
        <v>60</v>
      </c>
      <c r="C148" s="1"/>
      <c r="D148" s="1" t="s">
        <v>25</v>
      </c>
      <c r="E148" s="20" t="s">
        <v>23</v>
      </c>
      <c r="F148" s="61"/>
      <c r="G148" s="62"/>
      <c r="H148" s="62"/>
      <c r="J148" s="37"/>
      <c r="K148" s="35"/>
      <c r="L148" s="35"/>
      <c r="M148" s="35"/>
      <c r="N148" s="35"/>
      <c r="O148" s="35"/>
      <c r="P148" s="35"/>
      <c r="Q148" s="35"/>
      <c r="R148" s="35"/>
      <c r="S148" s="35"/>
      <c r="T148" s="35"/>
      <c r="U148" s="35"/>
      <c r="V148" s="35"/>
      <c r="W148" s="35"/>
    </row>
    <row r="149" spans="2:23" x14ac:dyDescent="0.25">
      <c r="B149" s="40">
        <v>61</v>
      </c>
      <c r="C149" s="1"/>
      <c r="D149" s="1" t="s">
        <v>25</v>
      </c>
      <c r="E149" s="20" t="s">
        <v>23</v>
      </c>
      <c r="F149" s="61"/>
      <c r="G149" s="62"/>
      <c r="H149" s="62"/>
      <c r="J149" s="37"/>
      <c r="K149" s="35"/>
      <c r="L149" s="35"/>
      <c r="M149" s="35"/>
      <c r="N149" s="35"/>
      <c r="O149" s="35"/>
      <c r="P149" s="35"/>
      <c r="Q149" s="35"/>
      <c r="R149" s="35"/>
      <c r="S149" s="35"/>
      <c r="T149" s="35"/>
      <c r="U149" s="35"/>
      <c r="V149" s="35"/>
      <c r="W149" s="35"/>
    </row>
    <row r="150" spans="2:23" x14ac:dyDescent="0.25">
      <c r="B150" s="40">
        <v>62</v>
      </c>
      <c r="C150" s="1"/>
      <c r="D150" s="1" t="s">
        <v>25</v>
      </c>
      <c r="E150" s="20" t="s">
        <v>23</v>
      </c>
      <c r="F150" s="61"/>
      <c r="G150" s="62"/>
      <c r="H150" s="62"/>
      <c r="J150" s="37"/>
      <c r="K150" s="35"/>
      <c r="L150" s="35"/>
      <c r="M150" s="35"/>
      <c r="N150" s="35"/>
      <c r="O150" s="35"/>
      <c r="P150" s="35"/>
      <c r="Q150" s="35"/>
      <c r="R150" s="35"/>
      <c r="S150" s="35"/>
      <c r="T150" s="35"/>
      <c r="U150" s="35"/>
      <c r="V150" s="35"/>
      <c r="W150" s="35"/>
    </row>
    <row r="151" spans="2:23" x14ac:dyDescent="0.25">
      <c r="B151" s="40">
        <v>63</v>
      </c>
      <c r="C151" s="1"/>
      <c r="D151" s="1" t="s">
        <v>25</v>
      </c>
      <c r="E151" s="20" t="s">
        <v>23</v>
      </c>
      <c r="F151" s="61"/>
      <c r="G151" s="62"/>
      <c r="H151" s="62"/>
      <c r="J151" s="37"/>
      <c r="K151" s="35"/>
      <c r="L151" s="35"/>
      <c r="M151" s="35"/>
      <c r="N151" s="35"/>
      <c r="O151" s="35"/>
      <c r="P151" s="35"/>
      <c r="Q151" s="35"/>
      <c r="R151" s="35"/>
      <c r="S151" s="35"/>
      <c r="T151" s="35"/>
      <c r="U151" s="35"/>
      <c r="V151" s="35"/>
      <c r="W151" s="35"/>
    </row>
    <row r="152" spans="2:23" x14ac:dyDescent="0.25">
      <c r="B152" s="40">
        <v>64</v>
      </c>
      <c r="C152" s="1"/>
      <c r="D152" s="1" t="s">
        <v>25</v>
      </c>
      <c r="E152" s="20" t="s">
        <v>23</v>
      </c>
      <c r="F152" s="61"/>
      <c r="G152" s="62"/>
      <c r="H152" s="62"/>
      <c r="J152" s="37"/>
      <c r="K152" s="35"/>
      <c r="L152" s="35"/>
      <c r="M152" s="35"/>
      <c r="N152" s="35"/>
      <c r="O152" s="35"/>
      <c r="P152" s="35"/>
      <c r="Q152" s="35"/>
      <c r="R152" s="35"/>
      <c r="S152" s="35"/>
      <c r="T152" s="35"/>
      <c r="U152" s="35"/>
      <c r="V152" s="35"/>
      <c r="W152" s="35"/>
    </row>
    <row r="153" spans="2:23" x14ac:dyDescent="0.25">
      <c r="B153" s="40">
        <v>65</v>
      </c>
      <c r="C153" s="1"/>
      <c r="D153" s="1" t="s">
        <v>25</v>
      </c>
      <c r="E153" s="20" t="s">
        <v>23</v>
      </c>
      <c r="F153" s="61"/>
      <c r="G153" s="62"/>
      <c r="H153" s="62"/>
      <c r="J153" s="37"/>
      <c r="K153" s="35"/>
      <c r="L153" s="35"/>
      <c r="M153" s="35"/>
      <c r="N153" s="35"/>
      <c r="O153" s="35"/>
      <c r="P153" s="35"/>
      <c r="Q153" s="35"/>
      <c r="R153" s="35"/>
      <c r="S153" s="35"/>
      <c r="T153" s="35"/>
      <c r="U153" s="35"/>
      <c r="V153" s="35"/>
      <c r="W153" s="35"/>
    </row>
    <row r="154" spans="2:23" x14ac:dyDescent="0.25">
      <c r="B154" s="40">
        <v>66</v>
      </c>
      <c r="C154" s="1"/>
      <c r="D154" s="1" t="s">
        <v>25</v>
      </c>
      <c r="E154" s="20" t="s">
        <v>23</v>
      </c>
      <c r="F154" s="61"/>
      <c r="G154" s="62"/>
      <c r="H154" s="62"/>
      <c r="J154" s="37"/>
      <c r="K154" s="35"/>
      <c r="L154" s="35"/>
      <c r="M154" s="35"/>
      <c r="N154" s="35"/>
      <c r="O154" s="35"/>
      <c r="P154" s="35"/>
      <c r="Q154" s="35"/>
      <c r="R154" s="35"/>
      <c r="S154" s="35"/>
      <c r="T154" s="35"/>
      <c r="U154" s="35"/>
      <c r="V154" s="35"/>
      <c r="W154" s="35"/>
    </row>
    <row r="155" spans="2:23" x14ac:dyDescent="0.25">
      <c r="B155" s="40">
        <v>67</v>
      </c>
      <c r="C155" s="1"/>
      <c r="D155" s="1" t="s">
        <v>25</v>
      </c>
      <c r="E155" s="20" t="s">
        <v>23</v>
      </c>
      <c r="F155" s="61"/>
      <c r="G155" s="62"/>
      <c r="H155" s="62"/>
      <c r="J155" s="37"/>
      <c r="K155" s="35"/>
      <c r="L155" s="35"/>
      <c r="M155" s="35"/>
      <c r="N155" s="35"/>
      <c r="O155" s="35"/>
      <c r="P155" s="35"/>
      <c r="Q155" s="35"/>
      <c r="R155" s="35"/>
      <c r="S155" s="35"/>
      <c r="T155" s="35"/>
      <c r="U155" s="35"/>
      <c r="V155" s="35"/>
      <c r="W155" s="35"/>
    </row>
    <row r="156" spans="2:23" x14ac:dyDescent="0.25">
      <c r="B156" s="40">
        <v>68</v>
      </c>
      <c r="C156" s="1"/>
      <c r="D156" s="1" t="s">
        <v>25</v>
      </c>
      <c r="E156" s="20" t="s">
        <v>23</v>
      </c>
      <c r="F156" s="61"/>
      <c r="G156" s="62"/>
      <c r="H156" s="62"/>
      <c r="J156" s="37"/>
      <c r="K156" s="35"/>
      <c r="L156" s="35"/>
      <c r="M156" s="35"/>
      <c r="N156" s="35"/>
      <c r="O156" s="35"/>
      <c r="P156" s="35"/>
      <c r="Q156" s="35"/>
      <c r="R156" s="35"/>
      <c r="S156" s="35"/>
      <c r="T156" s="35"/>
      <c r="U156" s="35"/>
      <c r="V156" s="35"/>
      <c r="W156" s="35"/>
    </row>
    <row r="157" spans="2:23" x14ac:dyDescent="0.25">
      <c r="B157" s="40">
        <v>69</v>
      </c>
      <c r="C157" s="1"/>
      <c r="D157" s="1" t="s">
        <v>25</v>
      </c>
      <c r="E157" s="20" t="s">
        <v>23</v>
      </c>
      <c r="F157" s="61"/>
      <c r="G157" s="62"/>
      <c r="H157" s="62"/>
      <c r="J157" s="37"/>
      <c r="K157" s="35"/>
      <c r="L157" s="35"/>
      <c r="M157" s="35"/>
      <c r="N157" s="35"/>
      <c r="O157" s="35"/>
      <c r="P157" s="35"/>
      <c r="Q157" s="35"/>
      <c r="R157" s="35"/>
      <c r="S157" s="35"/>
      <c r="T157" s="35"/>
      <c r="U157" s="35"/>
      <c r="V157" s="35"/>
      <c r="W157" s="35"/>
    </row>
    <row r="158" spans="2:23" x14ac:dyDescent="0.25">
      <c r="B158" s="40">
        <v>70</v>
      </c>
      <c r="C158" s="1"/>
      <c r="D158" s="1" t="s">
        <v>25</v>
      </c>
      <c r="E158" s="20" t="s">
        <v>23</v>
      </c>
      <c r="F158" s="61"/>
      <c r="G158" s="62"/>
      <c r="H158" s="62"/>
      <c r="J158" s="37"/>
      <c r="K158" s="35"/>
      <c r="L158" s="35"/>
      <c r="M158" s="35"/>
      <c r="N158" s="35"/>
      <c r="O158" s="35"/>
      <c r="P158" s="35"/>
      <c r="Q158" s="35"/>
      <c r="R158" s="35"/>
      <c r="S158" s="35"/>
      <c r="T158" s="35"/>
      <c r="U158" s="35"/>
      <c r="V158" s="35"/>
      <c r="W158" s="35"/>
    </row>
    <row r="159" spans="2:23" x14ac:dyDescent="0.25">
      <c r="B159" s="40">
        <v>71</v>
      </c>
      <c r="C159" s="1"/>
      <c r="D159" s="1" t="s">
        <v>25</v>
      </c>
      <c r="E159" s="20" t="s">
        <v>23</v>
      </c>
      <c r="F159" s="61"/>
      <c r="G159" s="62"/>
      <c r="H159" s="62"/>
      <c r="J159" s="37"/>
      <c r="K159" s="35"/>
      <c r="L159" s="35"/>
      <c r="M159" s="35"/>
      <c r="N159" s="35"/>
      <c r="O159" s="35"/>
      <c r="P159" s="35"/>
      <c r="Q159" s="35"/>
      <c r="R159" s="35"/>
      <c r="S159" s="35"/>
      <c r="T159" s="35"/>
      <c r="U159" s="35"/>
      <c r="V159" s="35"/>
      <c r="W159" s="35"/>
    </row>
    <row r="160" spans="2:23" x14ac:dyDescent="0.25">
      <c r="B160" s="40">
        <v>72</v>
      </c>
      <c r="C160" s="1"/>
      <c r="D160" s="1" t="s">
        <v>25</v>
      </c>
      <c r="E160" s="20" t="s">
        <v>23</v>
      </c>
      <c r="F160" s="61"/>
      <c r="G160" s="62"/>
      <c r="H160" s="62"/>
      <c r="J160" s="37"/>
      <c r="K160" s="35"/>
      <c r="L160" s="35"/>
      <c r="M160" s="35"/>
      <c r="N160" s="35"/>
      <c r="O160" s="35"/>
      <c r="P160" s="35"/>
      <c r="Q160" s="35"/>
      <c r="R160" s="35"/>
      <c r="S160" s="35"/>
      <c r="T160" s="35"/>
      <c r="U160" s="35"/>
      <c r="V160" s="35"/>
      <c r="W160" s="35"/>
    </row>
    <row r="161" spans="2:23" x14ac:dyDescent="0.25">
      <c r="B161" s="40">
        <v>73</v>
      </c>
      <c r="C161" s="1"/>
      <c r="D161" s="1" t="s">
        <v>25</v>
      </c>
      <c r="E161" s="20" t="s">
        <v>23</v>
      </c>
      <c r="F161" s="61"/>
      <c r="G161" s="62"/>
      <c r="H161" s="62"/>
      <c r="J161" s="37"/>
      <c r="K161" s="35"/>
      <c r="L161" s="35"/>
      <c r="M161" s="35"/>
      <c r="N161" s="35"/>
      <c r="O161" s="35"/>
      <c r="P161" s="35"/>
      <c r="Q161" s="35"/>
      <c r="R161" s="35"/>
      <c r="S161" s="35"/>
      <c r="T161" s="35"/>
      <c r="U161" s="35"/>
      <c r="V161" s="35"/>
      <c r="W161" s="35"/>
    </row>
    <row r="162" spans="2:23" x14ac:dyDescent="0.25">
      <c r="B162" s="40">
        <v>74</v>
      </c>
      <c r="C162" s="1"/>
      <c r="D162" s="1" t="s">
        <v>25</v>
      </c>
      <c r="E162" s="20" t="s">
        <v>23</v>
      </c>
      <c r="F162" s="61"/>
      <c r="G162" s="62"/>
      <c r="H162" s="62"/>
      <c r="J162" s="37"/>
      <c r="K162" s="35"/>
      <c r="L162" s="35"/>
      <c r="M162" s="35"/>
      <c r="N162" s="35"/>
      <c r="O162" s="35"/>
      <c r="P162" s="35"/>
      <c r="Q162" s="35"/>
      <c r="R162" s="35"/>
      <c r="S162" s="35"/>
      <c r="T162" s="35"/>
      <c r="U162" s="35"/>
      <c r="V162" s="35"/>
      <c r="W162" s="35"/>
    </row>
  </sheetData>
  <sheetProtection algorithmName="SHA-512" hashValue="+eYN/D1Zx96xuHzbAd6lqbAfvPf/g7QkJLSxJXjeN2QDrrZlLNtBTnFlrwRCfCn8nGXsDKlNMBJUDlkVMHrGKA==" saltValue="KIqc1mK8EKl/ATE3lKq2bA==" spinCount="100000" sheet="1" objects="1" scenarios="1"/>
  <mergeCells count="141">
    <mergeCell ref="J88:V88"/>
    <mergeCell ref="J89:V89"/>
    <mergeCell ref="T93:AF93"/>
    <mergeCell ref="J101:O101"/>
    <mergeCell ref="J96:O96"/>
    <mergeCell ref="J97:O97"/>
    <mergeCell ref="J98:O98"/>
    <mergeCell ref="J99:O99"/>
    <mergeCell ref="J100:O100"/>
    <mergeCell ref="J92:O92"/>
    <mergeCell ref="J93:O93"/>
    <mergeCell ref="J94:O94"/>
    <mergeCell ref="J95:O95"/>
    <mergeCell ref="J90:O90"/>
    <mergeCell ref="J91:O91"/>
    <mergeCell ref="C47:G47"/>
    <mergeCell ref="C48:G48"/>
    <mergeCell ref="C49:G49"/>
    <mergeCell ref="C50:G50"/>
    <mergeCell ref="C51:G51"/>
    <mergeCell ref="C52:G52"/>
    <mergeCell ref="C53:G53"/>
    <mergeCell ref="C54:G54"/>
    <mergeCell ref="C55:G55"/>
    <mergeCell ref="C58:G58"/>
    <mergeCell ref="C81:G81"/>
    <mergeCell ref="C82:G82"/>
    <mergeCell ref="C78:G78"/>
    <mergeCell ref="C79:G79"/>
    <mergeCell ref="C80:G80"/>
    <mergeCell ref="C71:G71"/>
    <mergeCell ref="C72:G72"/>
    <mergeCell ref="C73:G73"/>
    <mergeCell ref="C59:G59"/>
    <mergeCell ref="C60:G60"/>
    <mergeCell ref="C61:G61"/>
    <mergeCell ref="C62:G62"/>
    <mergeCell ref="C63:G63"/>
    <mergeCell ref="C74:G74"/>
    <mergeCell ref="C75:G75"/>
    <mergeCell ref="C76:G76"/>
    <mergeCell ref="C77:G77"/>
    <mergeCell ref="B7:H7"/>
    <mergeCell ref="B2:H2"/>
    <mergeCell ref="B3:H3"/>
    <mergeCell ref="B4:H4"/>
    <mergeCell ref="B5:H5"/>
    <mergeCell ref="B6:H6"/>
    <mergeCell ref="F87:H87"/>
    <mergeCell ref="B8:H8"/>
    <mergeCell ref="B11:H11"/>
    <mergeCell ref="B42:H42"/>
    <mergeCell ref="B86:H86"/>
    <mergeCell ref="C43:G43"/>
    <mergeCell ref="C44:G44"/>
    <mergeCell ref="C45:G45"/>
    <mergeCell ref="C46:G46"/>
    <mergeCell ref="C64:G64"/>
    <mergeCell ref="C65:G65"/>
    <mergeCell ref="C66:G66"/>
    <mergeCell ref="C67:G67"/>
    <mergeCell ref="C68:G68"/>
    <mergeCell ref="C69:G69"/>
    <mergeCell ref="C70:G70"/>
    <mergeCell ref="C56:G56"/>
    <mergeCell ref="C57:G57"/>
    <mergeCell ref="F109:H109"/>
    <mergeCell ref="F98:H98"/>
    <mergeCell ref="F88:H88"/>
    <mergeCell ref="F89:H89"/>
    <mergeCell ref="F90:H90"/>
    <mergeCell ref="F91:H91"/>
    <mergeCell ref="F92:H92"/>
    <mergeCell ref="F93:H93"/>
    <mergeCell ref="F94:H94"/>
    <mergeCell ref="F95:H95"/>
    <mergeCell ref="F96:H96"/>
    <mergeCell ref="F97:H97"/>
    <mergeCell ref="F104:H104"/>
    <mergeCell ref="F105:H105"/>
    <mergeCell ref="F106:H106"/>
    <mergeCell ref="F107:H107"/>
    <mergeCell ref="F108:H108"/>
    <mergeCell ref="F99:H99"/>
    <mergeCell ref="F100:H100"/>
    <mergeCell ref="F101:H101"/>
    <mergeCell ref="F102:H102"/>
    <mergeCell ref="F103:H103"/>
    <mergeCell ref="F121:H121"/>
    <mergeCell ref="F110:H110"/>
    <mergeCell ref="F111:H111"/>
    <mergeCell ref="F112:H112"/>
    <mergeCell ref="F113:H113"/>
    <mergeCell ref="F114:H114"/>
    <mergeCell ref="F115:H115"/>
    <mergeCell ref="F116:H116"/>
    <mergeCell ref="F117:H117"/>
    <mergeCell ref="F118:H118"/>
    <mergeCell ref="F119:H119"/>
    <mergeCell ref="F120:H120"/>
    <mergeCell ref="F122:H122"/>
    <mergeCell ref="F145:H145"/>
    <mergeCell ref="F148:H148"/>
    <mergeCell ref="F149:H149"/>
    <mergeCell ref="F147:H147"/>
    <mergeCell ref="F150:H150"/>
    <mergeCell ref="F151:H151"/>
    <mergeCell ref="F152:H152"/>
    <mergeCell ref="F153:H153"/>
    <mergeCell ref="F123:H123"/>
    <mergeCell ref="F124:H124"/>
    <mergeCell ref="F125:H125"/>
    <mergeCell ref="F126:H126"/>
    <mergeCell ref="F127:H127"/>
    <mergeCell ref="F128:H128"/>
    <mergeCell ref="F129:H129"/>
    <mergeCell ref="F130:H130"/>
    <mergeCell ref="F131:H131"/>
    <mergeCell ref="F132:H132"/>
    <mergeCell ref="F133:H133"/>
    <mergeCell ref="F134:H134"/>
    <mergeCell ref="F135:H135"/>
    <mergeCell ref="F136:H136"/>
    <mergeCell ref="F137:H137"/>
    <mergeCell ref="F138:H138"/>
    <mergeCell ref="F142:H142"/>
    <mergeCell ref="F143:H143"/>
    <mergeCell ref="F139:H139"/>
    <mergeCell ref="F140:H140"/>
    <mergeCell ref="F141:H141"/>
    <mergeCell ref="F162:H162"/>
    <mergeCell ref="F144:H144"/>
    <mergeCell ref="F155:H155"/>
    <mergeCell ref="F156:H156"/>
    <mergeCell ref="F157:H157"/>
    <mergeCell ref="F158:H158"/>
    <mergeCell ref="F159:H159"/>
    <mergeCell ref="F160:H160"/>
    <mergeCell ref="F161:H161"/>
    <mergeCell ref="F146:H146"/>
    <mergeCell ref="F154:H154"/>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showInputMessage="1" showErrorMessage="1">
          <x14:formula1>
            <xm:f>Instrucciones!$A$7:$A$9</xm:f>
          </x14:formula1>
          <xm:sqref>D88:D162</xm:sqref>
        </x14:dataValidation>
        <x14:dataValidation type="list" showInputMessage="1" showErrorMessage="1">
          <x14:formula1>
            <xm:f>Instrucciones!$A$13:$A$15</xm:f>
          </x14:formula1>
          <xm:sqref>E88:E162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workbookViewId="0">
      <selection activeCell="B42" sqref="B42"/>
    </sheetView>
  </sheetViews>
  <sheetFormatPr baseColWidth="10" defaultColWidth="11" defaultRowHeight="15.75" x14ac:dyDescent="0.25"/>
  <cols>
    <col min="1" max="1" width="14" customWidth="1"/>
    <col min="2" max="2" width="51" customWidth="1"/>
  </cols>
  <sheetData>
    <row r="2" spans="1:2" x14ac:dyDescent="0.25">
      <c r="A2" t="s">
        <v>26</v>
      </c>
    </row>
    <row r="3" spans="1:2" x14ac:dyDescent="0.25">
      <c r="A3" t="s">
        <v>39</v>
      </c>
    </row>
    <row r="4" spans="1:2" x14ac:dyDescent="0.25">
      <c r="A4" t="s">
        <v>27</v>
      </c>
    </row>
    <row r="5" spans="1:2" ht="16.5" thickBot="1" x14ac:dyDescent="0.3"/>
    <row r="6" spans="1:2" x14ac:dyDescent="0.25">
      <c r="A6" s="4" t="s">
        <v>28</v>
      </c>
      <c r="B6" s="5" t="s">
        <v>16</v>
      </c>
    </row>
    <row r="7" spans="1:2" x14ac:dyDescent="0.25">
      <c r="A7" s="6" t="s">
        <v>22</v>
      </c>
      <c r="B7" s="7" t="s">
        <v>29</v>
      </c>
    </row>
    <row r="8" spans="1:2" x14ac:dyDescent="0.25">
      <c r="A8" s="6" t="s">
        <v>24</v>
      </c>
      <c r="B8" s="7" t="s">
        <v>30</v>
      </c>
    </row>
    <row r="9" spans="1:2" ht="16.5" thickBot="1" x14ac:dyDescent="0.3">
      <c r="A9" s="8" t="s">
        <v>25</v>
      </c>
      <c r="B9" s="9" t="s">
        <v>31</v>
      </c>
    </row>
    <row r="11" spans="1:2" ht="16.5" thickBot="1" x14ac:dyDescent="0.3"/>
    <row r="12" spans="1:2" x14ac:dyDescent="0.25">
      <c r="A12" s="4" t="s">
        <v>32</v>
      </c>
      <c r="B12" s="5" t="s">
        <v>16</v>
      </c>
    </row>
    <row r="13" spans="1:2" x14ac:dyDescent="0.25">
      <c r="A13" s="6" t="s">
        <v>23</v>
      </c>
      <c r="B13" s="7" t="s">
        <v>33</v>
      </c>
    </row>
    <row r="14" spans="1:2" x14ac:dyDescent="0.25">
      <c r="A14" s="6" t="s">
        <v>34</v>
      </c>
      <c r="B14" s="7" t="s">
        <v>35</v>
      </c>
    </row>
    <row r="15" spans="1:2" ht="16.5" thickBot="1" x14ac:dyDescent="0.3">
      <c r="A15" s="8" t="s">
        <v>36</v>
      </c>
      <c r="B15" s="9"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Pruebas</vt:lpstr>
      <vt:lpstr>Instrucciones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Microsoft Office</dc:creator>
  <cp:keywords/>
  <dc:description/>
  <cp:lastModifiedBy>Omar TG</cp:lastModifiedBy>
  <cp:revision/>
  <dcterms:created xsi:type="dcterms:W3CDTF">2019-02-19T17:23:04Z</dcterms:created>
  <dcterms:modified xsi:type="dcterms:W3CDTF">2023-05-07T12:03:35Z</dcterms:modified>
  <cp:category/>
  <cp:contentStatus/>
</cp:coreProperties>
</file>