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_stock" sheetId="1" r:id="rId4"/>
    <sheet state="visible" name="Secondary_stock" sheetId="2" r:id="rId5"/>
    <sheet state="visible" name="Raw_Data1" sheetId="3" r:id="rId6"/>
    <sheet state="visible" name="Raw_Data2" sheetId="4" r:id="rId7"/>
    <sheet state="visible" name="Raw_Data3" sheetId="5" r:id="rId8"/>
    <sheet state="visible" name="Raw_Data4" sheetId="6" r:id="rId9"/>
    <sheet state="visible" name="Analysis sheet1" sheetId="7" r:id="rId10"/>
    <sheet state="visible" name="Analysis sheet2" sheetId="8" r:id="rId11"/>
  </sheets>
  <definedNames>
    <definedName localSheetId="1" name="ExternalData_2">Secondary_stock!$A$1:$F$167</definedName>
    <definedName localSheetId="4" name="ExternalData_1">Raw_Data3!$A$1:$G$35</definedName>
    <definedName localSheetId="5" name="ExternalData_1">Raw_Data4!$A$1:$G$34</definedName>
    <definedName localSheetId="0" name="ExternalData_2">Main_stock!$A$1:$G$68</definedName>
    <definedName localSheetId="3" name="ExternalData_1">Raw_Data2!$A$1:$P$136</definedName>
    <definedName localSheetId="2" name="ExternalData_1">Raw_Data1!$A$1:$P$160</definedName>
  </definedNames>
  <calcPr/>
  <pivotCaches>
    <pivotCache cacheId="0" r:id="rId12"/>
    <pivotCache cacheId="1" r:id="rId13"/>
  </pivotCaches>
</workbook>
</file>

<file path=xl/sharedStrings.xml><?xml version="1.0" encoding="utf-8"?>
<sst xmlns="http://schemas.openxmlformats.org/spreadsheetml/2006/main" count="3881" uniqueCount="971">
  <si>
    <t>Month</t>
  </si>
  <si>
    <t>Item</t>
  </si>
  <si>
    <t>Purchase Qty</t>
  </si>
  <si>
    <t>Sell Qty</t>
  </si>
  <si>
    <t>Purchase Rate (₹)</t>
  </si>
  <si>
    <t>Selling Price (₹)</t>
  </si>
  <si>
    <t>Monthly Sales (₹)</t>
  </si>
  <si>
    <t>Total Cost price</t>
  </si>
  <si>
    <t>Profit monthly</t>
  </si>
  <si>
    <t>Profit/item</t>
  </si>
  <si>
    <t>Jan</t>
  </si>
  <si>
    <t>Sugar</t>
  </si>
  <si>
    <t>COUNT</t>
  </si>
  <si>
    <t>Arhar</t>
  </si>
  <si>
    <t>MEAN</t>
  </si>
  <si>
    <t>Rice</t>
  </si>
  <si>
    <t>STD.</t>
  </si>
  <si>
    <t>Wheat Flour</t>
  </si>
  <si>
    <t>MIN</t>
  </si>
  <si>
    <t>Cashew</t>
  </si>
  <si>
    <t>Almonds</t>
  </si>
  <si>
    <t>Mustard Oil</t>
  </si>
  <si>
    <t>Raisins</t>
  </si>
  <si>
    <t>MAX</t>
  </si>
  <si>
    <t>Feb</t>
  </si>
  <si>
    <t>Mar</t>
  </si>
  <si>
    <t>Festival Colors</t>
  </si>
  <si>
    <t>Apr</t>
  </si>
  <si>
    <t>May</t>
  </si>
  <si>
    <t>Jun</t>
  </si>
  <si>
    <t>Jul</t>
  </si>
  <si>
    <t>Aug</t>
  </si>
  <si>
    <t>Sep</t>
  </si>
  <si>
    <t>Oct</t>
  </si>
  <si>
    <t>Festival Sweets</t>
  </si>
  <si>
    <t>Nov</t>
  </si>
  <si>
    <t>Dec</t>
  </si>
  <si>
    <t>GRAND TOTAL</t>
  </si>
  <si>
    <t>sr</t>
  </si>
  <si>
    <t>items</t>
  </si>
  <si>
    <t>Purchase Quantity</t>
  </si>
  <si>
    <t>Sell price</t>
  </si>
  <si>
    <t>Cost price</t>
  </si>
  <si>
    <t>Total Cost Price</t>
  </si>
  <si>
    <t>Sell Quantity</t>
  </si>
  <si>
    <t>Total Sell Price</t>
  </si>
  <si>
    <t>Profit Monthly</t>
  </si>
  <si>
    <t>1</t>
  </si>
  <si>
    <t>Vaseline</t>
  </si>
  <si>
    <t>2</t>
  </si>
  <si>
    <t>Himalaya Facewash</t>
  </si>
  <si>
    <t>3</t>
  </si>
  <si>
    <t>Dabur Amla Hair Oil</t>
  </si>
  <si>
    <t>4</t>
  </si>
  <si>
    <t>Saffola Oats</t>
  </si>
  <si>
    <t>5</t>
  </si>
  <si>
    <t>Dove Shampoo</t>
  </si>
  <si>
    <t>July</t>
  </si>
  <si>
    <t>6</t>
  </si>
  <si>
    <t>Bikaji Bhujia 400g</t>
  </si>
  <si>
    <t>7</t>
  </si>
  <si>
    <t xml:space="preserve">Lotte Candy </t>
  </si>
  <si>
    <t>Sept</t>
  </si>
  <si>
    <t>8</t>
  </si>
  <si>
    <t>Parachute Coconut Oil</t>
  </si>
  <si>
    <t>9</t>
  </si>
  <si>
    <t>Britannia Cookies</t>
  </si>
  <si>
    <t>March</t>
  </si>
  <si>
    <t>10</t>
  </si>
  <si>
    <t>11</t>
  </si>
  <si>
    <t>April</t>
  </si>
  <si>
    <t>12</t>
  </si>
  <si>
    <t>Dettol Handwash</t>
  </si>
  <si>
    <t>13</t>
  </si>
  <si>
    <t>Tata Tea</t>
  </si>
  <si>
    <t>14</t>
  </si>
  <si>
    <t>Britannia Cake</t>
  </si>
  <si>
    <t>15</t>
  </si>
  <si>
    <t>Bikaji Bhujia 200g</t>
  </si>
  <si>
    <t>16</t>
  </si>
  <si>
    <t>17</t>
  </si>
  <si>
    <t>18</t>
  </si>
  <si>
    <t>19</t>
  </si>
  <si>
    <t>Gillette Shaving Foam</t>
  </si>
  <si>
    <t>20</t>
  </si>
  <si>
    <t>Vim Dishwash Bar</t>
  </si>
  <si>
    <t>21</t>
  </si>
  <si>
    <t>Dr Oetker Veg Mayonnise</t>
  </si>
  <si>
    <t>22</t>
  </si>
  <si>
    <t xml:space="preserve">Ghadi Detergent Powder </t>
  </si>
  <si>
    <t>23</t>
  </si>
  <si>
    <t>August</t>
  </si>
  <si>
    <t>24</t>
  </si>
  <si>
    <t>Dove soap</t>
  </si>
  <si>
    <t>25</t>
  </si>
  <si>
    <t>Surf Excel Detergent</t>
  </si>
  <si>
    <t>June</t>
  </si>
  <si>
    <t>26</t>
  </si>
  <si>
    <t>27</t>
  </si>
  <si>
    <t>Dukes (snacks)</t>
  </si>
  <si>
    <t>28</t>
  </si>
  <si>
    <t>Horlicks</t>
  </si>
  <si>
    <t>29</t>
  </si>
  <si>
    <t>30</t>
  </si>
  <si>
    <t>Kellogg's</t>
  </si>
  <si>
    <t>31</t>
  </si>
  <si>
    <t>Cookies</t>
  </si>
  <si>
    <t>32</t>
  </si>
  <si>
    <t>33</t>
  </si>
  <si>
    <t>Oreo Biscuits</t>
  </si>
  <si>
    <t>34</t>
  </si>
  <si>
    <t>Glucon D</t>
  </si>
  <si>
    <t>35</t>
  </si>
  <si>
    <t>36</t>
  </si>
  <si>
    <t>Glow &amp; Lovely Facewash</t>
  </si>
  <si>
    <t>37</t>
  </si>
  <si>
    <t>38</t>
  </si>
  <si>
    <t>Bournvita</t>
  </si>
  <si>
    <t>39</t>
  </si>
  <si>
    <t>Patanjali Toothpaste</t>
  </si>
  <si>
    <t>40</t>
  </si>
  <si>
    <t>Dettol Soap</t>
  </si>
  <si>
    <t>41</t>
  </si>
  <si>
    <t>42</t>
  </si>
  <si>
    <t>43</t>
  </si>
  <si>
    <t>44</t>
  </si>
  <si>
    <t>Mama Earth Face Wash</t>
  </si>
  <si>
    <t>45</t>
  </si>
  <si>
    <t>46</t>
  </si>
  <si>
    <t>Cadbury Celebrations</t>
  </si>
  <si>
    <t>47</t>
  </si>
  <si>
    <t>48</t>
  </si>
  <si>
    <t>49</t>
  </si>
  <si>
    <t>50</t>
  </si>
  <si>
    <t>Dove Moisture</t>
  </si>
  <si>
    <t>51</t>
  </si>
  <si>
    <t>52</t>
  </si>
  <si>
    <t>Parle Candy</t>
  </si>
  <si>
    <t>53</t>
  </si>
  <si>
    <t>54</t>
  </si>
  <si>
    <t>55</t>
  </si>
  <si>
    <t>Surf ExceL Detergent</t>
  </si>
  <si>
    <t>56</t>
  </si>
  <si>
    <t>Patanjali Facewash</t>
  </si>
  <si>
    <t>57</t>
  </si>
  <si>
    <t>58</t>
  </si>
  <si>
    <t>59</t>
  </si>
  <si>
    <t>60</t>
  </si>
  <si>
    <t>61</t>
  </si>
  <si>
    <t>Brooke Bond Red Label Tea</t>
  </si>
  <si>
    <t>62</t>
  </si>
  <si>
    <t>Taj Mahal Tea</t>
  </si>
  <si>
    <t>63</t>
  </si>
  <si>
    <t>64</t>
  </si>
  <si>
    <t>Ayur Herbals Cream</t>
  </si>
  <si>
    <t>65</t>
  </si>
  <si>
    <t>66</t>
  </si>
  <si>
    <t>Eveready cell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</si>
  <si>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</si>
  <si>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</si>
  <si>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</si>
  <si>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</si>
  <si>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</si>
  <si>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</si>
  <si>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</si>
  <si>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</si>
  <si>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</si>
  <si>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Bikano Bikaneri Bhujia</t>
  </si>
  <si>
    <t>76</t>
  </si>
  <si>
    <t>Sunsilk Shampoo</t>
  </si>
  <si>
    <t>77</t>
  </si>
  <si>
    <t>78</t>
  </si>
  <si>
    <t>79</t>
  </si>
  <si>
    <t>80</t>
  </si>
  <si>
    <t>81</t>
  </si>
  <si>
    <t>82</t>
  </si>
  <si>
    <t>Indulekha Shampoo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</si>
  <si>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</si>
  <si>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</si>
  <si>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</si>
  <si>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</si>
  <si>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</si>
  <si>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</si>
  <si>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</si>
  <si>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</si>
  <si>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</si>
  <si>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</si>
  <si>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Priyagold Biscuits</t>
  </si>
  <si>
    <t>93</t>
  </si>
  <si>
    <t>94</t>
  </si>
  <si>
    <t>95</t>
  </si>
  <si>
    <t>96</t>
  </si>
  <si>
    <t>97</t>
  </si>
  <si>
    <t>98</t>
  </si>
  <si>
    <t>Chocolate</t>
  </si>
  <si>
    <t>99</t>
  </si>
  <si>
    <t>100</t>
  </si>
  <si>
    <t>101</t>
  </si>
  <si>
    <t>102</t>
  </si>
  <si>
    <t>Dabur Red Toothpaste</t>
  </si>
  <si>
    <t>103</t>
  </si>
  <si>
    <t>104</t>
  </si>
  <si>
    <t>Patanjali Shampoo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</si>
  <si>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</si>
  <si>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</si>
  <si>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</si>
  <si>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</si>
  <si>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</si>
  <si>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</si>
  <si>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</si>
  <si>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</si>
  <si>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</si>
  <si>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</si>
  <si>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 xml:space="preserve">Diaper Pants </t>
  </si>
  <si>
    <t>115</t>
  </si>
  <si>
    <t>Ching's Masala</t>
  </si>
  <si>
    <t>116</t>
  </si>
  <si>
    <t>Lipton Green Tea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</si>
  <si>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</si>
  <si>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</si>
  <si>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</si>
  <si>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</si>
  <si>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</si>
  <si>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</si>
  <si>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</si>
  <si>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</si>
  <si>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</si>
  <si>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</si>
  <si>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</si>
  <si>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Face Wash</t>
  </si>
  <si>
    <t>128</t>
  </si>
  <si>
    <t>Kissan Tomato Ketchup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</si>
  <si>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</si>
  <si>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</si>
  <si>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</si>
  <si>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</si>
  <si>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</si>
  <si>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</si>
  <si>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</si>
  <si>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</si>
  <si>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</si>
  <si>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</si>
  <si>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</si>
  <si>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</si>
  <si>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Indulekha Oil</t>
  </si>
  <si>
    <t>141</t>
  </si>
  <si>
    <t>142</t>
  </si>
  <si>
    <t>143</t>
  </si>
  <si>
    <t>144</t>
  </si>
  <si>
    <t>145</t>
  </si>
  <si>
    <t>Closeup Toothpaste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</si>
  <si>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</si>
  <si>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</si>
  <si>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</si>
  <si>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</si>
  <si>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</si>
  <si>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</si>
  <si>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</si>
  <si>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</si>
  <si>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</si>
  <si>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</si>
  <si>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</si>
  <si>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</si>
  <si>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</si>
  <si>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</si>
  <si>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</si>
  <si>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</si>
  <si>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</si>
  <si>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</si>
  <si>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</si>
  <si>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</si>
  <si>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</si>
  <si>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Source.Name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</si>
  <si>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</si>
  <si>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</si>
  <si>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</si>
  <si>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</si>
  <si>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</si>
  <si>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</si>
  <si>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</si>
  <si>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</si>
  <si>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</si>
  <si>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</si>
  <si>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</si>
  <si>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</si>
  <si>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</si>
  <si>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</si>
  <si>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</si>
  <si>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apnaklub_1152663_invoice.pdf</t>
  </si>
  <si>
    <t>CGST</t>
  </si>
  <si>
    <t>SGST</t>
  </si>
  <si>
    <t>Cess</t>
  </si>
  <si>
    <t>No.</t>
  </si>
  <si>
    <t>Item &amp; Description</t>
  </si>
  <si>
    <t>HSN</t>
  </si>
  <si>
    <t>Qty</t>
  </si>
  <si>
    <t>MRP</t>
  </si>
  <si>
    <t>Rate</t>
  </si>
  <si>
    <t>Add.
Disc.
%</t>
  </si>
  <si>
    <t>Final
Price</t>
  </si>
  <si>
    <t>%</t>
  </si>
  <si>
    <t>Amt</t>
  </si>
  <si>
    <t>Amount</t>
  </si>
  <si>
    <t>Vaseline Original Skin
Protection Jelly 40g</t>
  </si>
  <si>
    <t>27121010</t>
  </si>
  <si>
    <t>3 Nos</t>
  </si>
  <si>
    <t>69.98</t>
  </si>
  <si>
    <t>0.0</t>
  </si>
  <si>
    <t>9.0</t>
  </si>
  <si>
    <t>16.0</t>
  </si>
  <si>
    <t>209.9</t>
  </si>
  <si>
    <t>Himalaya Purifying
Neem Facewash 200ml
+ Neem Face Scrub 50g
Free</t>
  </si>
  <si>
    <t>33049990</t>
  </si>
  <si>
    <t>6 Nos</t>
  </si>
  <si>
    <t>250</t>
  </si>
  <si>
    <t>165.85</t>
  </si>
  <si>
    <t>75.9</t>
  </si>
  <si>
    <t>995.1</t>
  </si>
  <si>
    <t>Dabur Amla Hair Oil
450ml + Dabur Red
Paste 100g Free</t>
  </si>
  <si>
    <t>33059011</t>
  </si>
  <si>
    <t>225</t>
  </si>
  <si>
    <t>178.58</t>
  </si>
  <si>
    <t>40.9</t>
  </si>
  <si>
    <t>535.7</t>
  </si>
  <si>
    <t>Saffola Oats 1kg + Free
Saffola Oats 300g</t>
  </si>
  <si>
    <t>11041200</t>
  </si>
  <si>
    <t>4 Nos</t>
  </si>
  <si>
    <t>235</t>
  </si>
  <si>
    <t>186.29</t>
  </si>
  <si>
    <t>2.5</t>
  </si>
  <si>
    <t>17.7</t>
  </si>
  <si>
    <t>745.2</t>
  </si>
  <si>
    <t>apnaklub_1184955_invoice.pdf</t>
  </si>
  <si>
    <t>Dove Hair Fall Rescue
Shampoo 180ml</t>
  </si>
  <si>
    <t>33051090</t>
  </si>
  <si>
    <t>180</t>
  </si>
  <si>
    <t>152.8</t>
  </si>
  <si>
    <t>69.9</t>
  </si>
  <si>
    <t>916.8</t>
  </si>
  <si>
    <t>Bikaji Tana Tan Aloo
Bhujia 400g</t>
  </si>
  <si>
    <t>21069099</t>
  </si>
  <si>
    <t>5 Nos</t>
  </si>
  <si>
    <t>92.0</t>
  </si>
  <si>
    <t>6.0</t>
  </si>
  <si>
    <t>24.6</t>
  </si>
  <si>
    <t>460.0</t>
  </si>
  <si>
    <t>Kama Sutra Spark
Deodorant Spray for
Men 150ml</t>
  </si>
  <si>
    <t>33072000</t>
  </si>
  <si>
    <t>230</t>
  </si>
  <si>
    <t>108.9</t>
  </si>
  <si>
    <t>24.9</t>
  </si>
  <si>
    <t>326.7</t>
  </si>
  <si>
    <t>Lotte Coffee Bite Classic
Candy 418g</t>
  </si>
  <si>
    <t>17049030</t>
  </si>
  <si>
    <t>77.0</t>
  </si>
  <si>
    <t>12.4</t>
  </si>
  <si>
    <t>231.0</t>
  </si>
  <si>
    <t>apnaklub_1221195_invoice.pdf</t>
  </si>
  <si>
    <t>Oxylife Natural
Radiance 5 Creme
Bleach With Active
Oxygen 27g</t>
  </si>
  <si>
    <t>69.35</t>
  </si>
  <si>
    <t>31.7</t>
  </si>
  <si>
    <t>416.1</t>
  </si>
  <si>
    <t>Pitaara Khattha Meetha
375g</t>
  </si>
  <si>
    <t>65.0</t>
  </si>
  <si>
    <t>10.4</t>
  </si>
  <si>
    <t>195.0</t>
  </si>
  <si>
    <t>Yum Yum Soya Chunks
200g</t>
  </si>
  <si>
    <t>21061000</t>
  </si>
  <si>
    <t>32.5</t>
  </si>
  <si>
    <t>5.2</t>
  </si>
  <si>
    <t>97.5</t>
  </si>
  <si>
    <t>Parachute Coconut Oil
Jar 100ml</t>
  </si>
  <si>
    <t>15131100</t>
  </si>
  <si>
    <t>10
Nos</t>
  </si>
  <si>
    <t>36.58</t>
  </si>
  <si>
    <t>8.7</t>
  </si>
  <si>
    <t>365.8</t>
  </si>
  <si>
    <t>apnaklub_1225561_invoice.pdf</t>
  </si>
  <si>
    <t>Britannia Good Day
Cashew Cookies 200g</t>
  </si>
  <si>
    <t>19059020</t>
  </si>
  <si>
    <t>20
Nos</t>
  </si>
  <si>
    <t>36.23</t>
  </si>
  <si>
    <t>55.3</t>
  </si>
  <si>
    <t>724.6</t>
  </si>
  <si>
    <t>Britannia Good Day
Butter Cookies 200g</t>
  </si>
  <si>
    <t>28.55</t>
  </si>
  <si>
    <t>43.6</t>
  </si>
  <si>
    <t>571.0</t>
  </si>
  <si>
    <t>Britannia Marie Gold
Biscuits 250g</t>
  </si>
  <si>
    <t>12
Nos</t>
  </si>
  <si>
    <t>32.63</t>
  </si>
  <si>
    <t>29.9</t>
  </si>
  <si>
    <t>391.6</t>
  </si>
  <si>
    <t>Dettol Original
Handwash Pump 200
ml + 1 Refill Pouch Free</t>
  </si>
  <si>
    <t>34013090</t>
  </si>
  <si>
    <t>85.0</t>
  </si>
  <si>
    <t>38.9</t>
  </si>
  <si>
    <t>510.0</t>
  </si>
  <si>
    <t>apnaklub_1240901_invoice.pdf</t>
  </si>
  <si>
    <t>Tata Tea Premium India
ki Chai 500g</t>
  </si>
  <si>
    <t>09023020</t>
  </si>
  <si>
    <t>255</t>
  </si>
  <si>
    <t>193.0</t>
  </si>
  <si>
    <t>55.1</t>
  </si>
  <si>
    <t>2316.0</t>
  </si>
  <si>
    <t>Britannia Gobbles
Choco Chill Cake 110g</t>
  </si>
  <si>
    <t>19059090</t>
  </si>
  <si>
    <t>23.38</t>
  </si>
  <si>
    <t>17.8</t>
  </si>
  <si>
    <t>233.8</t>
  </si>
  <si>
    <t>Cherry Blossom Black
Wax Shoe Polish 15g</t>
  </si>
  <si>
    <t>34051000</t>
  </si>
  <si>
    <t>37.32</t>
  </si>
  <si>
    <t>34.2</t>
  </si>
  <si>
    <t>447.8</t>
  </si>
  <si>
    <t>Nivea Men All In 1
Charcoal Face Wash
50g</t>
  </si>
  <si>
    <t>80.6</t>
  </si>
  <si>
    <t>322.4</t>
  </si>
  <si>
    <t>apnaklub_1279615_invoice.pdf</t>
  </si>
  <si>
    <t>49.8</t>
  </si>
  <si>
    <t>653.4</t>
  </si>
  <si>
    <t>Bikaji Bikaneri Bhujia
200g</t>
  </si>
  <si>
    <t>46.4</t>
  </si>
  <si>
    <t>232.0</t>
  </si>
  <si>
    <t>Bikaji All In One Kuch
Kuch Mixture 400g</t>
  </si>
  <si>
    <t>Bikaji Sub Kuch
Navratan Mixture 400g</t>
  </si>
  <si>
    <t>apnaklub_1330430_invoice.pdf</t>
  </si>
  <si>
    <t>Vaseline Healthy Bright
Daily Brightening Body
Lotion 100ml</t>
  </si>
  <si>
    <t>33049930</t>
  </si>
  <si>
    <t>88.45</t>
  </si>
  <si>
    <t>27.0</t>
  </si>
  <si>
    <t>353.8</t>
  </si>
  <si>
    <t>Revive Liquid Stiffener
200g</t>
  </si>
  <si>
    <t>35051090</t>
  </si>
  <si>
    <t>65.75</t>
  </si>
  <si>
    <t>30.1</t>
  </si>
  <si>
    <t>394.5</t>
  </si>
  <si>
    <t>Cherry Blossom Black
Wax Shoe Polish 40g</t>
  </si>
  <si>
    <t>64.83</t>
  </si>
  <si>
    <t>59.3</t>
  </si>
  <si>
    <t>778.0</t>
  </si>
  <si>
    <t>Hamam Neem Soap 3U
X 150g + 1U X 100g</t>
  </si>
  <si>
    <t>34011110</t>
  </si>
  <si>
    <t>198</t>
  </si>
  <si>
    <t>153.55</t>
  </si>
  <si>
    <t>46.8</t>
  </si>
  <si>
    <t>614.2</t>
  </si>
  <si>
    <t>apnaklub_1383006_invoice.pdf</t>
  </si>
  <si>
    <t>Niine Naturally Soft
Sanitary Napkins
Regular 6U</t>
  </si>
  <si>
    <t>96190010</t>
  </si>
  <si>
    <t>14.0</t>
  </si>
  <si>
    <t>0.5</t>
  </si>
  <si>
    <t>13.93</t>
  </si>
  <si>
    <t>167.2</t>
  </si>
  <si>
    <t>Kama Sutra Pocket
Perfume Spark 18ml</t>
  </si>
  <si>
    <t>330300</t>
  </si>
  <si>
    <t>42.0</t>
  </si>
  <si>
    <t>41.79</t>
  </si>
  <si>
    <t>31.9</t>
  </si>
  <si>
    <t>417.9</t>
  </si>
  <si>
    <t>Gillette Classic Sensitive
Skin Shaving Foam 418g</t>
  </si>
  <si>
    <t>82121010</t>
  </si>
  <si>
    <t>2 Nos</t>
  </si>
  <si>
    <t>249</t>
  </si>
  <si>
    <t>203.04</t>
  </si>
  <si>
    <t>202.025</t>
  </si>
  <si>
    <t>30.8</t>
  </si>
  <si>
    <t>404.1</t>
  </si>
  <si>
    <t>Vim Dishwash Liquid
Gel 250ml</t>
  </si>
  <si>
    <t>34022010</t>
  </si>
  <si>
    <t>49.08</t>
  </si>
  <si>
    <t>48.835</t>
  </si>
  <si>
    <t>18.6</t>
  </si>
  <si>
    <t>244.2</t>
  </si>
  <si>
    <t>apnaklub_1448061_invoice.pdf</t>
  </si>
  <si>
    <t>Dr Oetker Funfoods
Peanut Butter Creamy
210g</t>
  </si>
  <si>
    <t>20081100</t>
  </si>
  <si>
    <t>86.33</t>
  </si>
  <si>
    <t>27.7</t>
  </si>
  <si>
    <t>518.0</t>
  </si>
  <si>
    <t>Veet Hair Removal 5 in
1 Cream for Normal
Skin 30g</t>
  </si>
  <si>
    <t>33079010</t>
  </si>
  <si>
    <t>87.0</t>
  </si>
  <si>
    <t>79.6</t>
  </si>
  <si>
    <t>1044.0</t>
  </si>
  <si>
    <t>Ghadi Detergent
Powder 500g</t>
  </si>
  <si>
    <t>31.41</t>
  </si>
  <si>
    <t>24.0</t>
  </si>
  <si>
    <t>314.1</t>
  </si>
  <si>
    <t>Britannia Good Day
Cashew Cookies 200g +
50g Free</t>
  </si>
  <si>
    <t>19053100</t>
  </si>
  <si>
    <t>40
Nos</t>
  </si>
  <si>
    <t>35.75</t>
  </si>
  <si>
    <t>109.1</t>
  </si>
  <si>
    <t>1430.0</t>
  </si>
  <si>
    <t>apnaklub_1468017_invoice.pdf</t>
  </si>
  <si>
    <t>Dove Cream Beauty
Bathing Bar 100g + 20g
Free</t>
  </si>
  <si>
    <t>34011190</t>
  </si>
  <si>
    <t>54.85</t>
  </si>
  <si>
    <t>41.8</t>
  </si>
  <si>
    <t>548.5</t>
  </si>
  <si>
    <t>Surf Excel Easy Wash
Detergent Powder 500g</t>
  </si>
  <si>
    <t>34025000</t>
  </si>
  <si>
    <t>24
Nos</t>
  </si>
  <si>
    <t>60.32</t>
  </si>
  <si>
    <t>110.4</t>
  </si>
  <si>
    <t>1447.7</t>
  </si>
  <si>
    <t>apnaklub_1495479_invoice.pdf</t>
  </si>
  <si>
    <t>27.6</t>
  </si>
  <si>
    <t>1158.0</t>
  </si>
  <si>
    <t>Dukes Masala Nibbles
150g</t>
  </si>
  <si>
    <t>28.2</t>
  </si>
  <si>
    <t>10.8</t>
  </si>
  <si>
    <t>141.0</t>
  </si>
  <si>
    <t>Horlicks Health &amp;
Nutrition Chocolate
Delight Drink Jar 500g</t>
  </si>
  <si>
    <t>19011090</t>
  </si>
  <si>
    <t>193.38</t>
  </si>
  <si>
    <t>44.2</t>
  </si>
  <si>
    <t>580.1</t>
  </si>
  <si>
    <t>Surf Excel Easy Wash
Detergent Powder 1kg</t>
  </si>
  <si>
    <t>120.5</t>
  </si>
  <si>
    <t>110.3</t>
  </si>
  <si>
    <t>1446.0</t>
  </si>
  <si>
    <t>apnaklub_1507518_invoice.pdf</t>
  </si>
  <si>
    <t>Kellogg's Chocos
Chocolate Flavour 22g</t>
  </si>
  <si>
    <t>19041010</t>
  </si>
  <si>
    <t>32
Nos</t>
  </si>
  <si>
    <t>7.75</t>
  </si>
  <si>
    <t>18.9</t>
  </si>
  <si>
    <t>248.0</t>
  </si>
  <si>
    <t>Kidys Special Coconut
Cookies 200g</t>
  </si>
  <si>
    <t>45.6</t>
  </si>
  <si>
    <t>34.8</t>
  </si>
  <si>
    <t>456.0</t>
  </si>
  <si>
    <t>Kidys Special Dry Fruit
Cookies 200g</t>
  </si>
  <si>
    <t>51.2</t>
  </si>
  <si>
    <t>39.1</t>
  </si>
  <si>
    <t>512.0</t>
  </si>
  <si>
    <t>Cadbury Oreo Choco
Creme Biscuits 43.75g</t>
  </si>
  <si>
    <t>48
Nos</t>
  </si>
  <si>
    <t>9.04</t>
  </si>
  <si>
    <t>33.1</t>
  </si>
  <si>
    <t>433.9</t>
  </si>
  <si>
    <t>apnaklub_1548352_invoice.pdf</t>
  </si>
  <si>
    <t>Glucon D Instant Energy
Drink Tangy Orange
200g</t>
  </si>
  <si>
    <t>170230</t>
  </si>
  <si>
    <t>14
Nos</t>
  </si>
  <si>
    <t>63.08</t>
  </si>
  <si>
    <t>67.4</t>
  </si>
  <si>
    <t>883.1</t>
  </si>
  <si>
    <t>Glucon D Instant Energy
Drink Tangy Orange
Refill 75g Free 50g</t>
  </si>
  <si>
    <t>42.4</t>
  </si>
  <si>
    <t>38.8</t>
  </si>
  <si>
    <t>508.8</t>
  </si>
  <si>
    <t>Glow &amp; Lovely Bright
Glow Facewash 100g</t>
  </si>
  <si>
    <t>8 Nos</t>
  </si>
  <si>
    <t>117.06</t>
  </si>
  <si>
    <t>71.4</t>
  </si>
  <si>
    <t>936.5</t>
  </si>
  <si>
    <t>Glow &amp; Lovely Bright
Glow Facewash 50g</t>
  </si>
  <si>
    <t>60.64</t>
  </si>
  <si>
    <t>55.5</t>
  </si>
  <si>
    <t>727.7</t>
  </si>
  <si>
    <t>apnaklub_1572908_invoice.pdf</t>
  </si>
  <si>
    <t>Cadbury Bournvita
Health Drink Refill
Pouch 75g</t>
  </si>
  <si>
    <t>25.8</t>
  </si>
  <si>
    <t>23.6</t>
  </si>
  <si>
    <t>309.6</t>
  </si>
  <si>
    <t>Patanjali Natural Dant
Kanti Dental Cream
200g + 1U Toothbrush
Free</t>
  </si>
  <si>
    <t>33061010</t>
  </si>
  <si>
    <t>101.78</t>
  </si>
  <si>
    <t>93.2</t>
  </si>
  <si>
    <t>1221.4</t>
  </si>
  <si>
    <t>Dettol Original Soap
Bar 4U X 150g</t>
  </si>
  <si>
    <t>199</t>
  </si>
  <si>
    <t>176.0</t>
  </si>
  <si>
    <t>40.3</t>
  </si>
  <si>
    <t>528.0</t>
  </si>
  <si>
    <t>Harpic Power Plus 10*
Max Clean Toilet
Cleaner 1L</t>
  </si>
  <si>
    <t>38089400</t>
  </si>
  <si>
    <t>192.0</t>
  </si>
  <si>
    <t>58.6</t>
  </si>
  <si>
    <t>768.0</t>
  </si>
  <si>
    <t>apnaklub_1622457_invoice.pdf</t>
  </si>
  <si>
    <t>Patanjali Natural Dant
Kanti Dental Cream 12U
X 100g + Aloevera Kanti
Soap Free</t>
  </si>
  <si>
    <t>33061020</t>
  </si>
  <si>
    <t>1 Nos</t>
  </si>
  <si>
    <t>720</t>
  </si>
  <si>
    <t>637.2</t>
  </si>
  <si>
    <t>48.6</t>
  </si>
  <si>
    <t>Tata Tea Premium India
ki Chai 1kg</t>
  </si>
  <si>
    <t>510</t>
  </si>
  <si>
    <t>335.0</t>
  </si>
  <si>
    <t>23.9</t>
  </si>
  <si>
    <t>1005.0</t>
  </si>
  <si>
    <t>apnaklub_1703886_invoice.pdf</t>
  </si>
  <si>
    <t>12.9</t>
  </si>
  <si>
    <t>169.2</t>
  </si>
  <si>
    <t>Mama Earth Vitamin C
Face Wash 50ml</t>
  </si>
  <si>
    <t>34011911</t>
  </si>
  <si>
    <t>69.3</t>
  </si>
  <si>
    <t>415.8</t>
  </si>
  <si>
    <t>Cadbury Celebrations
Assorted Chocolate Gift
Pack 56.2g</t>
  </si>
  <si>
    <t>18063200</t>
  </si>
  <si>
    <t>43.4</t>
  </si>
  <si>
    <t>105.9</t>
  </si>
  <si>
    <t>1388.8</t>
  </si>
  <si>
    <t>apnaklub_1708003_invoice.pdf</t>
  </si>
  <si>
    <t>Medimix Nature Protect
Classic Ayurvedic Soap
125g</t>
  </si>
  <si>
    <t>42.5</t>
  </si>
  <si>
    <t>13.0</t>
  </si>
  <si>
    <t>170.0</t>
  </si>
  <si>
    <t>Medimix Nature Protect
Classic Ayurvedic Soap
75g</t>
  </si>
  <si>
    <t>29.75</t>
  </si>
  <si>
    <t>9.1</t>
  </si>
  <si>
    <t>119.0</t>
  </si>
  <si>
    <t>Nature’s Essence
Flawless Gel Papaya
Face Wash 50g</t>
  </si>
  <si>
    <t>33041000</t>
  </si>
  <si>
    <t>34.5</t>
  </si>
  <si>
    <t>5.3</t>
  </si>
  <si>
    <t>69.0</t>
  </si>
  <si>
    <t>Quaker Oats 400g</t>
  </si>
  <si>
    <t>11041900</t>
  </si>
  <si>
    <t>70.52</t>
  </si>
  <si>
    <t>13.4</t>
  </si>
  <si>
    <t>564.2</t>
  </si>
  <si>
    <t>apnaklub_1786120_invoice.pdf</t>
  </si>
  <si>
    <t>16
Nos</t>
  </si>
  <si>
    <t>53.0</t>
  </si>
  <si>
    <t>694.4</t>
  </si>
  <si>
    <t>Cadbury Celebrations
Assorted Chocolate Gift
Pack 170.5g</t>
  </si>
  <si>
    <t>138.88</t>
  </si>
  <si>
    <t>84.7</t>
  </si>
  <si>
    <t>1111.0</t>
  </si>
  <si>
    <t>184.15</t>
  </si>
  <si>
    <t>35.1</t>
  </si>
  <si>
    <t>1473.2</t>
  </si>
  <si>
    <t>apnaklub_1820844_invoice.pdf</t>
  </si>
  <si>
    <t>Dove Beauty Moisture
Facial Cleaning Foam
50g</t>
  </si>
  <si>
    <t>190</t>
  </si>
  <si>
    <t>151.58</t>
  </si>
  <si>
    <t>3.0</t>
  </si>
  <si>
    <t>147.033</t>
  </si>
  <si>
    <t>33.6</t>
  </si>
  <si>
    <t>441.1</t>
  </si>
  <si>
    <t>Unibic Danish Coconut
Cookies 37.5g</t>
  </si>
  <si>
    <t>8.43</t>
  </si>
  <si>
    <t>15.4</t>
  </si>
  <si>
    <t>202.3</t>
  </si>
  <si>
    <t>6.7</t>
  </si>
  <si>
    <t>282.1</t>
  </si>
  <si>
    <t>Parle Mazelo Assorted
Toffee 217.8g</t>
  </si>
  <si>
    <t>18061000</t>
  </si>
  <si>
    <t>38.0</t>
  </si>
  <si>
    <t>12.2</t>
  </si>
  <si>
    <t>228.0</t>
  </si>
  <si>
    <t>apnaklub_1846082_invoice.pdf</t>
  </si>
  <si>
    <t>Rin Ala Bleach 500 ml</t>
  </si>
  <si>
    <t>34029099</t>
  </si>
  <si>
    <t>78.04</t>
  </si>
  <si>
    <t>35.7</t>
  </si>
  <si>
    <t>468.2</t>
  </si>
  <si>
    <t>555.5</t>
  </si>
  <si>
    <t>Bikaji Falhari Mix 200g</t>
  </si>
  <si>
    <t>43.5</t>
  </si>
  <si>
    <t>7.0</t>
  </si>
  <si>
    <t>130.5</t>
  </si>
  <si>
    <t>Surf Excel Easy Wash
Detergent Powder 3kg</t>
  </si>
  <si>
    <t>390</t>
  </si>
  <si>
    <t>329.0</t>
  </si>
  <si>
    <t>50.2</t>
  </si>
  <si>
    <t>658.0</t>
  </si>
  <si>
    <t>apnaklub_1901068_invoice.pdf</t>
  </si>
  <si>
    <t>Patanjali Saundarya
Face Wash 5U X 60g +
Patanjali Aloevera Gel
60g Free</t>
  </si>
  <si>
    <t>350</t>
  </si>
  <si>
    <t>278.9</t>
  </si>
  <si>
    <t>21.3</t>
  </si>
  <si>
    <t>2.2</t>
  </si>
  <si>
    <t>apnaklub_1981887_invoice.pdf</t>
  </si>
  <si>
    <t>39.95</t>
  </si>
  <si>
    <t>9.5</t>
  </si>
  <si>
    <t>399.5</t>
  </si>
  <si>
    <t>Parachute Coconut Oil
Jar 175ml</t>
  </si>
  <si>
    <t>70.6</t>
  </si>
  <si>
    <t>8.4</t>
  </si>
  <si>
    <t>353.0</t>
  </si>
  <si>
    <t>Brooke Bond Red Label
Tea 287.50g</t>
  </si>
  <si>
    <t>116.11</t>
  </si>
  <si>
    <t>8.3</t>
  </si>
  <si>
    <t>348.3</t>
  </si>
  <si>
    <t>Taj Mahal Tea 250g</t>
  </si>
  <si>
    <t>175</t>
  </si>
  <si>
    <t>161.75</t>
  </si>
  <si>
    <t>11.6</t>
  </si>
  <si>
    <t>485.2</t>
  </si>
  <si>
    <t>Dettol Original Bathing
Soap Bar 5U X 100g</t>
  </si>
  <si>
    <t>156.0</t>
  </si>
  <si>
    <t>47.6</t>
  </si>
  <si>
    <t>624.0</t>
  </si>
  <si>
    <t>apnaklub_1991723_invoice.pdf</t>
  </si>
  <si>
    <t>Knorr Tomato Chatpata
Cup-A-Soup 13.5g</t>
  </si>
  <si>
    <t>21041010</t>
  </si>
  <si>
    <t>8.25</t>
  </si>
  <si>
    <t>15.1</t>
  </si>
  <si>
    <t>198.0</t>
  </si>
  <si>
    <t>Knorr Manchow Veg
Cup-A-Soup 11g</t>
  </si>
  <si>
    <t>8.26</t>
  </si>
  <si>
    <t>198.2</t>
  </si>
  <si>
    <t>Knorr Hot &amp; Sour Veg
Cup-A-Soup 10.5g</t>
  </si>
  <si>
    <t>8.24</t>
  </si>
  <si>
    <t>197.8</t>
  </si>
  <si>
    <t>65.74</t>
  </si>
  <si>
    <t>1.0</t>
  </si>
  <si>
    <t>65.083</t>
  </si>
  <si>
    <t>29.8</t>
  </si>
  <si>
    <t>390.5</t>
  </si>
  <si>
    <t>apnaklub_2027684_invoice.pdf</t>
  </si>
  <si>
    <t>Ayur Herbals Cold
Cream With Aloe Vera
500ml</t>
  </si>
  <si>
    <t>270</t>
  </si>
  <si>
    <t>202.5</t>
  </si>
  <si>
    <t>200.475</t>
  </si>
  <si>
    <t>61.2</t>
  </si>
  <si>
    <t>801.9</t>
  </si>
  <si>
    <t>Ayur Herbals Cold
Cream With Aloe Vera
200ml</t>
  </si>
  <si>
    <t>111.94</t>
  </si>
  <si>
    <t>110.821</t>
  </si>
  <si>
    <t>33.8</t>
  </si>
  <si>
    <t>443.3</t>
  </si>
  <si>
    <t>Eveready Blue AAA 912
Battery 12U</t>
  </si>
  <si>
    <t>85061000</t>
  </si>
  <si>
    <t>78.0</t>
  </si>
  <si>
    <t>77.22</t>
  </si>
  <si>
    <t>11.8</t>
  </si>
  <si>
    <t>154.4</t>
  </si>
  <si>
    <t>Medimix Classic Soap
3U + 1U X 75g</t>
  </si>
  <si>
    <t>102.0</t>
  </si>
  <si>
    <t>100.98</t>
  </si>
  <si>
    <t>403.9</t>
  </si>
  <si>
    <t>apnaklub_2057500_invoice.pdf</t>
  </si>
  <si>
    <t>Vim Dishwash Bar 500g
+ Scrubber</t>
  </si>
  <si>
    <t>34054000</t>
  </si>
  <si>
    <t>53.04</t>
  </si>
  <si>
    <t>52.775</t>
  </si>
  <si>
    <t>24.2</t>
  </si>
  <si>
    <t>316.6</t>
  </si>
  <si>
    <t>Vaseline Deep Moisture
Body Lotion 400ml</t>
  </si>
  <si>
    <t>435</t>
  </si>
  <si>
    <t>247.35</t>
  </si>
  <si>
    <t>246.113</t>
  </si>
  <si>
    <t>56.3</t>
  </si>
  <si>
    <t>738.3</t>
  </si>
  <si>
    <t>Stayfree Secure Cotton
Soft With Wings XL 18U</t>
  </si>
  <si>
    <t>101.84</t>
  </si>
  <si>
    <t>101.331</t>
  </si>
  <si>
    <t>506.7</t>
  </si>
  <si>
    <t>Pro-Ease XL Day &amp;
Night Sanitary Pads 7U</t>
  </si>
  <si>
    <t>961900</t>
  </si>
  <si>
    <t>37.0</t>
  </si>
  <si>
    <t>36.815</t>
  </si>
  <si>
    <t>441.8</t>
  </si>
  <si>
    <t>apnaklub_2149072_invoice.pdf</t>
  </si>
  <si>
    <t>73.18</t>
  </si>
  <si>
    <t>365.9</t>
  </si>
  <si>
    <t>Ponds Super Light Gel
with Hyaluronic Acid +
Vitamin E 50ml</t>
  </si>
  <si>
    <t>33049910</t>
  </si>
  <si>
    <t>108.73</t>
  </si>
  <si>
    <t>326.2</t>
  </si>
  <si>
    <t>Vaseline Original Skin
Protecting Jelly 20g</t>
  </si>
  <si>
    <t>27121090</t>
  </si>
  <si>
    <t>45.84</t>
  </si>
  <si>
    <t>21.0</t>
  </si>
  <si>
    <t>275.0</t>
  </si>
  <si>
    <t>164.71</t>
  </si>
  <si>
    <t>494.1</t>
  </si>
  <si>
    <t>apnaklub_2153305_invoice.pdf</t>
  </si>
  <si>
    <t>41.65</t>
  </si>
  <si>
    <t>249.9</t>
  </si>
  <si>
    <t>Parachute Coconut Oil
Jar 500ml</t>
  </si>
  <si>
    <t>204.11</t>
  </si>
  <si>
    <t>14.6</t>
  </si>
  <si>
    <t>612.3</t>
  </si>
  <si>
    <t>Bikano Bikaneri Bhujia
200g + 25g Extra</t>
  </si>
  <si>
    <t>210690</t>
  </si>
  <si>
    <t>49.2</t>
  </si>
  <si>
    <t>10.5</t>
  </si>
  <si>
    <t>196.8</t>
  </si>
  <si>
    <t>Sunsilk Co-Creations
Black Shine Shampoo
960UX 6ml</t>
  </si>
  <si>
    <t>Himalaya Purifying
Neem Face Wash
100ml + Free
Toothpaste</t>
  </si>
  <si>
    <t>Dettol Original Bathing
Soap Bar 5UX75g + 12g
Free</t>
  </si>
  <si>
    <t>Dettol Original Bathing
Soap Bar 4U X 60g</t>
  </si>
  <si>
    <t>Pediasure Nutritional
Powder Vanilla Delight
Jar 200g</t>
  </si>
  <si>
    <t>15
Nos</t>
  </si>
  <si>
    <t>Veet Hair Removal 5 in
1 Cream for Normal
Skin 50g</t>
  </si>
  <si>
    <t>Pitaara Bikaneri Bhujiya
375g</t>
  </si>
  <si>
    <t>Grand Total</t>
  </si>
  <si>
    <t>₹ 2,197.16</t>
  </si>
  <si>
    <t>Total Advance</t>
  </si>
  <si>
    <t>₹ 0.00</t>
  </si>
  <si>
    <t>Outstanding Amount</t>
  </si>
  <si>
    <t>Indulekha Bringha Hair
Fall Control Shampoo
100ml</t>
  </si>
  <si>
    <t>Patanjali Natural Dant
Kanti Dental Cream
100g</t>
  </si>
  <si>
    <t>Indulekha Bringha Hair
Fall Control Shampoo
200ml</t>
  </si>
  <si>
    <t>Britannia Gobbles Fruity
Fun Cake 110g</t>
  </si>
  <si>
    <t>Himalaya Natural Glow
Kesar Face Cream 25g</t>
  </si>
  <si>
    <t>Kama Sutra Spark
Deodorant for Men
45ml</t>
  </si>
  <si>
    <t>Nova Nova Cookie
Coins Double Choco
Chip 30g</t>
  </si>
  <si>
    <t>Nova Nova Cookie
Coins Vanilla Choco
Chip 30g</t>
  </si>
  <si>
    <t>Priyagold Butter Bite
Cashew 520g</t>
  </si>
  <si>
    <t>Priyagold Butter Bite
520g</t>
  </si>
  <si>
    <t>Priyagold Nariyal Barfi
Coconut Candy Pouch
200g</t>
  </si>
  <si>
    <t>Priyagold Toffito
Strawberry Candy
Pouch 200g</t>
  </si>
  <si>
    <t>Dove Daily Shine
Shampoo 1L</t>
  </si>
  <si>
    <t>Dettol Lime Cool
Bathing Soap 4U X 75g
+ Harpic 200ml free</t>
  </si>
  <si>
    <t>Lahori Zeera Soda
Drink 160ml</t>
  </si>
  <si>
    <t>Stayfree Secure Cotton
Soft With Wings XL 6U</t>
  </si>
  <si>
    <t>Nutella Chocolate
Hazelnut Spread 350g</t>
  </si>
  <si>
    <t>Parle 2 in 1 Eclairs
Toffee 201.96g</t>
  </si>
  <si>
    <t>Parle Orange Bite
Candy 214.5g</t>
  </si>
  <si>
    <t>Vaseline Lip Care Total
Moisture 12U X 10g</t>
  </si>
  <si>
    <t>Dabur Red Paste 200g</t>
  </si>
  <si>
    <t>Dabur Red Toothpaste
100g</t>
  </si>
  <si>
    <t>Patanjali Kesh Kanti
Milk Protein Shampoo
180ml + Patanjali
Almond Hair Oil Free</t>
  </si>
  <si>
    <t>Patanjali Kesh Kanti
Natural Shampoo
180ml + Patanjali Amla
Hair Oil Free</t>
  </si>
  <si>
    <t>Lakme Sun Expert SPF
25 PA++ Super Matte
Lotion 50ml</t>
  </si>
  <si>
    <t>Himalaya Purifying
Neem Facewash 50ml</t>
  </si>
  <si>
    <t>Britannia Bourbon
Original Cream Biscuits
150g</t>
  </si>
  <si>
    <t>₹ 1,996.18</t>
  </si>
  <si>
    <t>Cadbury Oreo Original
Vanilla Creme Biscuits
70g</t>
  </si>
  <si>
    <t>₹ 1,649.92</t>
  </si>
  <si>
    <t>₹ 3,056.08</t>
  </si>
  <si>
    <t>₹ 0.08</t>
  </si>
  <si>
    <t>₹ 2,826.96</t>
  </si>
  <si>
    <t>₹ 1,642.20</t>
  </si>
  <si>
    <t>Sensodyne Sensitive
Toothbrush Buy 2 Get 1
Free</t>
  </si>
  <si>
    <t>₹ 3,278.64</t>
  </si>
  <si>
    <t>Dabur Amla Hair Oil
90ml + 48ml</t>
  </si>
  <si>
    <t>MamyPoko Standard
Diaper Pants L 28U</t>
  </si>
  <si>
    <t>Margo Original Neem
Soap 3U X 75g + 1U X
75g Free</t>
  </si>
  <si>
    <t>Ching's Secret
Schezwan Fried Rice
Masala 20g</t>
  </si>
  <si>
    <t>Lipton Green Tea
Honey Lemon 25U X
1.4g</t>
  </si>
  <si>
    <t>Lipton Green Tea Tulsi
Natura 25 Tea Bags</t>
  </si>
  <si>
    <t>Vaseline Original Pure
Petroleum Skin Jelly 48U
X 5.5g</t>
  </si>
  <si>
    <t>Patanjali's Saundarya
Aloe Vera Gel 60ml</t>
  </si>
  <si>
    <t>Patanjali Saundarya
Face Wash 100g</t>
  </si>
  <si>
    <t>Brooke Bond Red Label
Tea 250g</t>
  </si>
  <si>
    <t>Revlon Charlie Red
Perfumed Body Spray
150ml</t>
  </si>
  <si>
    <t>Revlon Charlie Blue
Perfumed Body Spray
150ml</t>
  </si>
  <si>
    <t>Nihar Naturals Coconut
with Meethi &amp; Jasmine
Oil 400ml</t>
  </si>
  <si>
    <t>Bikano Bikaneri Bhujiya
400g + 50g Extra</t>
  </si>
  <si>
    <t>Cadbury Celebrations
Assorted Chocolate Gift
Pack 126.20g</t>
  </si>
  <si>
    <t>Clean &amp; Clear Foaming
Face Wash 50ml</t>
  </si>
  <si>
    <t>Kissan Chotu Fresh
Tomato Ketchup 90g</t>
  </si>
  <si>
    <t>Rin Detergent Powder
1kg</t>
  </si>
  <si>
    <t>Sensodyne Sensitive
Soft Toothbrush 1U</t>
  </si>
  <si>
    <t>Patanjali Haldi Chandan
Kanti Body Cleanse 3U
X 150g</t>
  </si>
  <si>
    <t>Patanjali Dant Kanti
Dental Cream 40g</t>
  </si>
  <si>
    <t>Patanjali Aloevera Kanti
Body Cleanser 3U X
150g</t>
  </si>
  <si>
    <t>Parle Hide &amp; Seek
Choco Rolls 250g</t>
  </si>
  <si>
    <t>Godrej No.1 Bathing
Soap Sandal &amp; Turmeric
3U X 150g + 1U X 150g
Free</t>
  </si>
  <si>
    <t>Saffola Masala Oats
Classic Masala 500g</t>
  </si>
  <si>
    <t>Lipton Green Tea Tulsi
Natura 25U X 1.3g</t>
  </si>
  <si>
    <t>Lipton Green Tea
Lemon Zest 25U X 1.3g</t>
  </si>
  <si>
    <t>Vaseline Skin Protection
Jelly 85g</t>
  </si>
  <si>
    <t>Vaseline Deep Moisture
Body Lotion 90ml</t>
  </si>
  <si>
    <t>Pond’s Niacinamide
Non Sticky Moisturising
Lotion 90ml</t>
  </si>
  <si>
    <t>Dabur Amla Hair Oil
450ml + Dabur Amla
90ml Free</t>
  </si>
  <si>
    <t>Glow &amp; Lovely
Advanced Multivitamin
Face Cream 50g</t>
  </si>
  <si>
    <t>Indulekha Bringha Oil
50ml</t>
  </si>
  <si>
    <t>Mamaearth Ubtan Face
Wash 50ml</t>
  </si>
  <si>
    <t>Horlicks Health &amp;
Nutrition Classic Malt
Drink Jar 500g</t>
  </si>
  <si>
    <t>Ayur Herbals Cold
Cream With Aloe Vera
100ml</t>
  </si>
  <si>
    <t>Closeup Everfresh+
Triple Fresh Formula
Gel Toothpaste Red 19g</t>
  </si>
  <si>
    <t>Parachute Coconut Oil
Bottle 175ml</t>
  </si>
  <si>
    <t>Dr Oetker Funfoods Veg
Mayo Original 100g</t>
  </si>
  <si>
    <t>Dr Oetker Funfoods Veg
Mayo Original 250g</t>
  </si>
  <si>
    <t>Parle Hide and Seek
Biscuit Chocolate Chip
Cookies 100g</t>
  </si>
  <si>
    <t>Kissan Fresh Tomato
Ketchup 1.1kg</t>
  </si>
  <si>
    <t>Closeup Triple Fresh
Everfresh++ Gel Red
Hot Toothpaste 150g</t>
  </si>
  <si>
    <t>Ching's Secret Green
Chilli Sauce 90g</t>
  </si>
  <si>
    <t>Ching's Secret Paneer
Chilli Masala 20g</t>
  </si>
  <si>
    <t>Bikano All Time Mixture
200g + 50g Extra</t>
  </si>
  <si>
    <t>Kellogg’s Chocos 675g</t>
  </si>
  <si>
    <t>Parle Mango Bite Candy
214.5g</t>
  </si>
  <si>
    <t>Dove Cream Beauty
Bathing Bar 100g</t>
  </si>
  <si>
    <t>Parachute Advanced
Jasmine Coconut Hair
Oil 190ml</t>
  </si>
  <si>
    <t>Parachute Advansed
Jasmine Coconut Hair
Oil 400ml + Free Hair
Oil 90 ml</t>
  </si>
  <si>
    <t>25 kg</t>
  </si>
  <si>
    <t>22 kg</t>
  </si>
  <si>
    <t>30 kg</t>
  </si>
  <si>
    <t>28 kg</t>
  </si>
  <si>
    <t>40 lt</t>
  </si>
  <si>
    <t>38 lt</t>
  </si>
  <si>
    <t>20 kg</t>
  </si>
  <si>
    <t>18 kg</t>
  </si>
  <si>
    <t>35 lt</t>
  </si>
  <si>
    <t>32 lt</t>
  </si>
  <si>
    <t>40 kg</t>
  </si>
  <si>
    <t>38 kg</t>
  </si>
  <si>
    <t>15 kg</t>
  </si>
  <si>
    <t>14 kg</t>
  </si>
  <si>
    <t>50 kg</t>
  </si>
  <si>
    <t>48 kg</t>
  </si>
  <si>
    <t>60 lt</t>
  </si>
  <si>
    <t>58 lt</t>
  </si>
  <si>
    <t>70 kg</t>
  </si>
  <si>
    <t>68 kg</t>
  </si>
  <si>
    <t>23 kg</t>
  </si>
  <si>
    <t>120 kg</t>
  </si>
  <si>
    <t>118 kg</t>
  </si>
  <si>
    <t>100 kg</t>
  </si>
  <si>
    <t>98 kg</t>
  </si>
  <si>
    <t>60 kg</t>
  </si>
  <si>
    <t>58 kg</t>
  </si>
  <si>
    <t>55 kg</t>
  </si>
  <si>
    <t>52 kg</t>
  </si>
  <si>
    <t>150 lt</t>
  </si>
  <si>
    <t>145 lt</t>
  </si>
  <si>
    <t>80 kg</t>
  </si>
  <si>
    <t>75 kg</t>
  </si>
  <si>
    <t>90 lt</t>
  </si>
  <si>
    <t>88 lt</t>
  </si>
  <si>
    <t>45 kg</t>
  </si>
  <si>
    <t>42 kg</t>
  </si>
  <si>
    <t>80 lt</t>
  </si>
  <si>
    <t>75 lt</t>
  </si>
  <si>
    <t>100 lt</t>
  </si>
  <si>
    <t>95 lt</t>
  </si>
  <si>
    <t>35 kg</t>
  </si>
  <si>
    <t>70 lt</t>
  </si>
  <si>
    <t>65 lt</t>
  </si>
  <si>
    <t>19 kg</t>
  </si>
  <si>
    <t>78 kg</t>
  </si>
  <si>
    <t>120 lt</t>
  </si>
  <si>
    <t>115 lt</t>
  </si>
  <si>
    <t>32 kg</t>
  </si>
  <si>
    <t>55 lt</t>
  </si>
  <si>
    <t>50 lt</t>
  </si>
  <si>
    <t>48 lt</t>
  </si>
  <si>
    <t>45 lt</t>
  </si>
  <si>
    <t>42 lt</t>
  </si>
  <si>
    <t>Row Labels</t>
  </si>
  <si>
    <t>Sum of Sell Quantity</t>
  </si>
  <si>
    <t>Sum of Purchase Quantity</t>
  </si>
  <si>
    <t>Sum of Profit Monthly</t>
  </si>
  <si>
    <t>s</t>
  </si>
  <si>
    <t>SUM of Purchase Quantity</t>
  </si>
  <si>
    <t>SUM of Sell Quantity</t>
  </si>
  <si>
    <t>Sum of Purchase Qty</t>
  </si>
  <si>
    <t>Sum of Sell Qty</t>
  </si>
  <si>
    <t>Sum of Profit/item</t>
  </si>
  <si>
    <t>SUM of Purchase Qty</t>
  </si>
  <si>
    <t>SUM of Sell Qty</t>
  </si>
  <si>
    <t>SUM of Profit monthly</t>
  </si>
  <si>
    <t>Apr Total</t>
  </si>
  <si>
    <t>Aug Total</t>
  </si>
  <si>
    <t>Dec Total</t>
  </si>
  <si>
    <t>Feb Total</t>
  </si>
  <si>
    <t>Jan Total</t>
  </si>
  <si>
    <t>Jul Total</t>
  </si>
  <si>
    <t>Jun Total</t>
  </si>
  <si>
    <t>Mar Total</t>
  </si>
  <si>
    <t>May Total</t>
  </si>
  <si>
    <t>Nov Total</t>
  </si>
  <si>
    <t>Oct Total</t>
  </si>
  <si>
    <t>Sep Total</t>
  </si>
  <si>
    <t>SHELF_SPACE</t>
  </si>
  <si>
    <t>SUM of Purchase Rate (₹)</t>
  </si>
  <si>
    <t>SUM of Selling Price (₹)</t>
  </si>
  <si>
    <t>SUM of Monthly Sales (₹)</t>
  </si>
  <si>
    <t>SUM of Total Cost price</t>
  </si>
  <si>
    <t>SUM of Profit/item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</si>
</sst>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2.0"/>
      <color theme="1"/>
      <name val="Calibri"/>
      <scheme val="minor"/>
    </font>
    <font>
      <u/>
      <sz val="11.0"/>
      <color theme="1"/>
      <name val="Calibri"/>
    </font>
    <font>
      <b/>
      <color rgb="FFCCCCCC"/>
      <name val="Calibri"/>
      <scheme val="minor"/>
    </font>
    <font>
      <b/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theme="4"/>
        <bgColor theme="4"/>
      </patternFill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/>
    </xf>
    <xf borderId="0" fillId="0" fontId="3" numFmtId="0" xfId="0" applyAlignment="1" applyFont="1">
      <alignment horizontal="left" readingOrder="0"/>
    </xf>
    <xf borderId="0" fillId="0" fontId="1" numFmtId="0" xfId="0" applyFont="1"/>
    <xf borderId="0" fillId="0" fontId="3" numFmtId="9" xfId="0" applyAlignment="1" applyFont="1" applyNumberFormat="1">
      <alignment horizontal="left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/>
    </xf>
    <xf borderId="0" fillId="0" fontId="2" numFmtId="4" xfId="0" applyAlignment="1" applyFont="1" applyNumberFormat="1">
      <alignment horizontal="left"/>
    </xf>
    <xf borderId="0" fillId="0" fontId="2" numFmtId="49" xfId="0" applyAlignment="1" applyFont="1" applyNumberFormat="1">
      <alignment horizontal="left"/>
    </xf>
    <xf borderId="0" fillId="0" fontId="2" numFmtId="2" xfId="0" applyAlignment="1" applyFont="1" applyNumberFormat="1">
      <alignment horizontal="left"/>
    </xf>
    <xf quotePrefix="1" borderId="0" fillId="0" fontId="2" numFmtId="0" xfId="0" applyFont="1"/>
    <xf borderId="0" fillId="0" fontId="1" numFmtId="49" xfId="0" applyFont="1" applyNumberFormat="1"/>
    <xf borderId="0" fillId="0" fontId="1" numFmtId="4" xfId="0" applyFont="1" applyNumberFormat="1"/>
    <xf borderId="0" fillId="0" fontId="1" numFmtId="2" xfId="0" applyFont="1" applyNumberFormat="1"/>
    <xf borderId="0" fillId="0" fontId="2" numFmtId="0" xfId="0" applyAlignment="1" applyFont="1">
      <alignment horizontal="left" shrinkToFit="0" wrapText="1"/>
    </xf>
    <xf borderId="0" fillId="0" fontId="2" numFmtId="0" xfId="0" applyAlignment="1" applyFont="1">
      <alignment shrinkToFit="0" wrapText="1"/>
    </xf>
    <xf borderId="0" fillId="0" fontId="4" numFmtId="0" xfId="0" applyAlignment="1" applyFont="1">
      <alignment horizontal="left"/>
    </xf>
    <xf borderId="0" fillId="0" fontId="2" numFmtId="4" xfId="0" applyAlignment="1" applyFont="1" applyNumberFormat="1">
      <alignment horizontal="left"/>
    </xf>
    <xf borderId="1" fillId="0" fontId="2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horizontal="left"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2" numFmtId="2" xfId="0" applyAlignment="1" applyBorder="1" applyFont="1" applyNumberFormat="1">
      <alignment shrinkToFit="0" vertical="center" wrapText="0"/>
    </xf>
    <xf borderId="7" fillId="0" fontId="2" numFmtId="0" xfId="0" applyAlignment="1" applyBorder="1" applyFont="1">
      <alignment horizontal="left"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2" numFmtId="2" xfId="0" applyAlignment="1" applyBorder="1" applyFont="1" applyNumberFormat="1">
      <alignment shrinkToFit="0" vertical="center" wrapText="0"/>
    </xf>
    <xf borderId="10" fillId="0" fontId="2" numFmtId="0" xfId="0" applyAlignment="1" applyBorder="1" applyFont="1">
      <alignment horizontal="left"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2" numFmtId="2" xfId="0" applyAlignment="1" applyBorder="1" applyFont="1" applyNumberForma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0" fillId="2" fontId="1" numFmtId="0" xfId="0" applyFill="1" applyFont="1"/>
    <xf borderId="0" fillId="3" fontId="1" numFmtId="0" xfId="0" applyFill="1" applyFont="1"/>
    <xf borderId="0" fillId="3" fontId="5" numFmtId="0" xfId="0" applyAlignment="1" applyFont="1">
      <alignment horizontal="center" readingOrder="0"/>
    </xf>
    <xf borderId="13" fillId="2" fontId="1" numFmtId="0" xfId="0" applyBorder="1" applyFont="1"/>
    <xf borderId="14" fillId="2" fontId="1" numFmtId="0" xfId="0" applyBorder="1" applyFont="1"/>
    <xf borderId="15" fillId="2" fontId="6" numFmtId="0" xfId="0" applyBorder="1" applyFont="1"/>
  </cellXfs>
  <cellStyles count="1">
    <cellStyle xfId="0" name="Normal" builtinId="0"/>
  </cellStyles>
  <dxfs count="8">
    <dxf>
      <font/>
      <fill>
        <patternFill patternType="none"/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E2EFD9"/>
          <bgColor rgb="FFE2EFD9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0">
    <tableStyle count="4" pivot="0" name="Main_stock-style">
      <tableStyleElement dxfId="1" type="headerRow"/>
      <tableStyleElement dxfId="2" type="firstRowStripe"/>
      <tableStyleElement dxfId="3" type="secondRowStripe"/>
      <tableStyleElement dxfId="4" type="totalRow"/>
    </tableStyle>
    <tableStyle count="3" pivot="0" name="Main_stock-style 2">
      <tableStyleElement dxfId="1" type="headerRow"/>
      <tableStyleElement dxfId="2" type="firstRowStripe"/>
      <tableStyleElement dxfId="3" type="secondRowStripe"/>
    </tableStyle>
    <tableStyle count="3" pivot="0" name="Secondary_stock-style">
      <tableStyleElement dxfId="1" type="headerRow"/>
      <tableStyleElement dxfId="2" type="firstRowStripe"/>
      <tableStyleElement dxfId="3" type="secondRowStripe"/>
    </tableStyle>
    <tableStyle count="3" pivot="0" name="Secondary_stock-style 2">
      <tableStyleElement dxfId="1" type="headerRow"/>
      <tableStyleElement dxfId="2" type="firstRowStripe"/>
      <tableStyleElement dxfId="3" type="secondRowStripe"/>
    </tableStyle>
    <tableStyle count="3" pivot="0" name="Raw_Data1-style">
      <tableStyleElement dxfId="1" type="headerRow"/>
      <tableStyleElement dxfId="2" type="firstRowStripe"/>
      <tableStyleElement dxfId="3" type="secondRowStripe"/>
    </tableStyle>
    <tableStyle count="3" pivot="0" name="Raw_Data2-style">
      <tableStyleElement dxfId="1" type="headerRow"/>
      <tableStyleElement dxfId="2" type="firstRowStripe"/>
      <tableStyleElement dxfId="3" type="secondRowStripe"/>
    </tableStyle>
    <tableStyle count="3" pivot="0" name="Raw_Data3-style">
      <tableStyleElement dxfId="1" type="headerRow"/>
      <tableStyleElement dxfId="2" type="firstRowStripe"/>
      <tableStyleElement dxfId="3" type="secondRowStripe"/>
    </tableStyle>
    <tableStyle count="3" pivot="0" name="Raw_Data4-style">
      <tableStyleElement dxfId="1" type="headerRow"/>
      <tableStyleElement dxfId="2" type="firstRowStripe"/>
      <tableStyleElement dxfId="3" type="secondRowStripe"/>
    </tableStyle>
    <tableStyle count="3" pivot="0" name="Analysis sheet1-style">
      <tableStyleElement dxfId="5" type="headerRow"/>
      <tableStyleElement dxfId="6" type="firstRowStripe"/>
      <tableStyleElement dxfId="7" type="secondRowStripe"/>
    </tableStyle>
    <tableStyle count="3" pivot="0" name="Analysis sheet2-style">
      <tableStyleElement dxfId="5" type="headerRow"/>
      <tableStyleElement dxfId="6" type="firstRowStripe"/>
      <tableStyleElement dxfId="7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Profit of each item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'Analysis sheet1'!$D$3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'Analysis sheet1'!$A$4:$A$56</c:f>
            </c:strRef>
          </c:cat>
          <c:val>
            <c:numRef>
              <c:f>'Analysis sheet1'!$D$4:$D$56</c:f>
              <c:numCache/>
            </c:numRef>
          </c:val>
        </c:ser>
        <c:axId val="905023455"/>
        <c:axId val="1125834464"/>
      </c:barChart>
      <c:catAx>
        <c:axId val="90502345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Row Labels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5834464"/>
      </c:catAx>
      <c:valAx>
        <c:axId val="112583446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Profit Monthly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502345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monthly sales of secondary stock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'Analysis sheet1'!$B$60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'Analysis sheet1'!$A$61:$A$72</c:f>
            </c:strRef>
          </c:cat>
          <c:val>
            <c:numRef>
              <c:f>'Analysis sheet1'!$B$61:$B$72</c:f>
              <c:numCache/>
            </c:numRef>
          </c:val>
          <c:smooth val="0"/>
        </c:ser>
        <c:ser>
          <c:idx val="1"/>
          <c:order val="1"/>
          <c:tx>
            <c:strRef>
              <c:f>'Analysis sheet1'!$C$60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'Analysis sheet1'!$A$61:$A$72</c:f>
            </c:strRef>
          </c:cat>
          <c:val>
            <c:numRef>
              <c:f>'Analysis sheet1'!$C$61:$C$72</c:f>
              <c:numCache/>
            </c:numRef>
          </c:val>
          <c:smooth val="0"/>
        </c:ser>
        <c:ser>
          <c:idx val="2"/>
          <c:order val="2"/>
          <c:tx>
            <c:strRef>
              <c:f>'Analysis sheet1'!$D$60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'Analysis sheet1'!$A$61:$A$72</c:f>
            </c:strRef>
          </c:cat>
          <c:val>
            <c:numRef>
              <c:f>'Analysis sheet1'!$D$61:$D$72</c:f>
              <c:numCache/>
            </c:numRef>
          </c:val>
          <c:smooth val="0"/>
        </c:ser>
        <c:axId val="1925384708"/>
        <c:axId val="1516519983"/>
      </c:lineChart>
      <c:catAx>
        <c:axId val="19253847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6519983"/>
      </c:catAx>
      <c:valAx>
        <c:axId val="15165199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53847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MAIN STOCK DATA ANALYSIS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'Analysis sheet2'!$B$3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'Analysis sheet2'!$A$4:$A$13</c:f>
            </c:strRef>
          </c:cat>
          <c:val>
            <c:numRef>
              <c:f>'Analysis sheet2'!$B$4:$B$13</c:f>
              <c:numCache/>
            </c:numRef>
          </c:val>
        </c:ser>
        <c:ser>
          <c:idx val="1"/>
          <c:order val="1"/>
          <c:tx>
            <c:strRef>
              <c:f>'Analysis sheet2'!$C$3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'Analysis sheet2'!$A$4:$A$13</c:f>
            </c:strRef>
          </c:cat>
          <c:val>
            <c:numRef>
              <c:f>'Analysis sheet2'!$C$4:$C$13</c:f>
              <c:numCache/>
            </c:numRef>
          </c:val>
        </c:ser>
        <c:ser>
          <c:idx val="2"/>
          <c:order val="2"/>
          <c:tx>
            <c:strRef>
              <c:f>'Analysis sheet2'!$D$3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'Analysis sheet2'!$A$4:$A$13</c:f>
            </c:strRef>
          </c:cat>
          <c:val>
            <c:numRef>
              <c:f>'Analysis sheet2'!$D$4:$D$13</c:f>
              <c:numCache/>
            </c:numRef>
          </c:val>
        </c:ser>
        <c:axId val="575735997"/>
        <c:axId val="1524681378"/>
      </c:barChart>
      <c:catAx>
        <c:axId val="5757359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Row Labels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4681378"/>
      </c:catAx>
      <c:valAx>
        <c:axId val="15246813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57359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Purchase Qty, Sum of Sell Qty and Sum of Profit/item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'Analysis sheet2'!$B$3</c:f>
            </c:strRef>
          </c:tx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5B9BD5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Pt>
            <c:idx val="6"/>
            <c:spPr>
              <a:solidFill>
                <a:srgbClr val="7C9CD6"/>
              </a:solidFill>
            </c:spPr>
          </c:dPt>
          <c:dPt>
            <c:idx val="7"/>
            <c:spPr>
              <a:solidFill>
                <a:srgbClr val="F2A46F"/>
              </a:solidFill>
            </c:spPr>
          </c:dPt>
          <c:dPt>
            <c:idx val="8"/>
            <c:spPr>
              <a:solidFill>
                <a:srgbClr val="C0C0C0"/>
              </a:solidFill>
            </c:spPr>
          </c:dPt>
          <c:dPt>
            <c:idx val="9"/>
            <c:spPr>
              <a:solidFill>
                <a:srgbClr val="FFD34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'Analysis sheet2'!$A$4:$A$13</c:f>
            </c:strRef>
          </c:cat>
          <c:val>
            <c:numRef>
              <c:f>'Analysis sheet2'!$B$4:$B$13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Monthly profit of Main stocks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'Analysis sheet2'!$D$91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'Analysis sheet2'!$A$92:$A$101</c:f>
            </c:strRef>
          </c:cat>
          <c:val>
            <c:numRef>
              <c:f>'Analysis sheet2'!$D$92:$D$101</c:f>
              <c:numCache/>
            </c:numRef>
          </c:val>
        </c:ser>
        <c:overlap val="100"/>
        <c:axId val="2054685289"/>
        <c:axId val="899893190"/>
      </c:barChart>
      <c:catAx>
        <c:axId val="20546852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Item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9893190"/>
      </c:catAx>
      <c:valAx>
        <c:axId val="8998931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46852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USED SHELF_SPACE FOR MAIN STOCKS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'Analysis sheet2'!$A$91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'Analysis sheet2'!$A$92:$A$101</c:f>
            </c:strRef>
          </c:cat>
          <c:val>
            <c:numRef>
              <c:f>'Analysis sheet2'!$A$92:$A$101</c:f>
              <c:numCache/>
            </c:numRef>
          </c:val>
        </c:ser>
        <c:ser>
          <c:idx val="1"/>
          <c:order val="1"/>
          <c:tx>
            <c:strRef>
              <c:f>'Analysis sheet2'!$E$91</c:f>
            </c:strRef>
          </c:tx>
          <c:cat>
            <c:strRef>
              <c:f>'Analysis sheet2'!$A$92:$A$101</c:f>
            </c:strRef>
          </c:cat>
          <c:val>
            <c:numRef>
              <c:f>'Analysis sheet2'!$E$92:$E$101</c:f>
              <c:numCache/>
            </c:numRef>
          </c:val>
        </c:ser>
        <c:overlap val="100"/>
        <c:axId val="2001867246"/>
        <c:axId val="1507779301"/>
      </c:barChart>
      <c:catAx>
        <c:axId val="20018672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Item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7779301"/>
      </c:catAx>
      <c:valAx>
        <c:axId val="15077793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18672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1.png"/><Relationship Id="rId4" Type="http://schemas.openxmlformats.org/officeDocument/2006/relationships/image" Target="../media/image2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85725</xdr:colOff>
      <xdr:row>19</xdr:row>
      <xdr:rowOff>38100</xdr:rowOff>
    </xdr:from>
    <xdr:ext cx="7229475" cy="44386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180975</xdr:colOff>
      <xdr:row>53</xdr:row>
      <xdr:rowOff>171450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66675</xdr:colOff>
      <xdr:row>0</xdr:row>
      <xdr:rowOff>0</xdr:rowOff>
    </xdr:from>
    <xdr:ext cx="7267575" cy="5229225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180975</xdr:colOff>
      <xdr:row>35</xdr:row>
      <xdr:rowOff>238125</xdr:rowOff>
    </xdr:from>
    <xdr:ext cx="7543800" cy="4295775"/>
    <xdr:pic>
      <xdr:nvPicPr>
        <xdr:cNvPr id="0" name="image2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381000</xdr:colOff>
      <xdr:row>1</xdr:row>
      <xdr:rowOff>28575</xdr:rowOff>
    </xdr:from>
    <xdr:ext cx="6686550" cy="41814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209550</xdr:colOff>
      <xdr:row>1</xdr:row>
      <xdr:rowOff>28575</xdr:rowOff>
    </xdr:from>
    <xdr:ext cx="6753225" cy="41814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514350</xdr:colOff>
      <xdr:row>85</xdr:row>
      <xdr:rowOff>123825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733425</xdr:colOff>
      <xdr:row>85</xdr:row>
      <xdr:rowOff>123825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167" sheet="Secondary_stock"/>
  </cacheSource>
  <cacheFields>
    <cacheField name="sr" numFmtId="0">
      <sharedItems>
        <s v="1"/>
        <s v="2"/>
        <s v="3"/>
        <s v="4"/>
        <s v="5"/>
        <s v="6"/>
        <s v="7"/>
        <s v="8"/>
        <s v="9"/>
        <s v="10"/>
        <s v="11"/>
        <s v="12"/>
        <s v="13"/>
        <s v="14"/>
        <s v="15"/>
        <s v="16"/>
        <s v="17"/>
        <s v="18"/>
        <s v="19"/>
        <s v="20"/>
        <s v="21"/>
        <s v="22"/>
        <s v="23"/>
        <s v="24"/>
        <s v="25"/>
        <s v="26"/>
        <s v="27"/>
        <s v="28"/>
        <s v="29"/>
        <s v="30"/>
        <s v="31"/>
        <s v="32"/>
        <s v="33"/>
        <s v="34"/>
        <s v="35"/>
        <s v="36"/>
        <s v="37"/>
        <s v="38"/>
        <s v="39"/>
        <s v="40"/>
        <s v="41"/>
        <s v="42"/>
        <s v="43"/>
        <s v="44"/>
        <s v="45"/>
        <s v="46"/>
        <s v="47"/>
        <s v="48"/>
        <s v="49"/>
        <s v="50"/>
        <s v="51"/>
        <s v="52"/>
        <s v="53"/>
        <s v="54"/>
        <s v="55"/>
        <s v="56"/>
        <s v="57"/>
        <s v="58"/>
        <s v="59"/>
        <s v="60"/>
        <s v="61"/>
        <s v="62"/>
        <s v="63"/>
        <s v="64"/>
        <s v="65"/>
        <s v="66"/>
        <s v="67"/>
        <s v="68"/>
        <s v="69"/>
        <s v="70"/>
        <s v="71"/>
        <s v="72"/>
        <s v="73"/>
        <s v="74"/>
        <s v="75"/>
        <s v="76"/>
        <s v="77"/>
        <s v="78"/>
        <s v="79"/>
        <s v="80"/>
        <s v="81"/>
        <s v="82"/>
        <s v="83"/>
        <s v="84"/>
        <s v="85"/>
        <s v="86"/>
        <s v="87"/>
        <s v="88"/>
        <s v="89"/>
        <s v="90"/>
        <s v="91"/>
        <s v="92"/>
        <s v="93"/>
        <s v="94"/>
        <s v="95"/>
        <s v="96"/>
        <s v="97"/>
        <s v="98"/>
        <s v="99"/>
        <s v="100"/>
        <s v="101"/>
        <s v="102"/>
        <s v="103"/>
        <s v="104"/>
        <s v="105"/>
        <s v="106"/>
        <s v="107"/>
        <s v="108"/>
        <s v="109"/>
        <s v="110"/>
        <s v="111"/>
        <s v="112"/>
        <s v="113"/>
        <s v="114"/>
        <s v="115"/>
        <s v="116"/>
        <s v="117"/>
        <s v="118"/>
        <s v="119"/>
        <s v="120"/>
        <s v="121"/>
        <s v="122"/>
        <s v="123"/>
        <s v="124"/>
        <s v="125"/>
        <s v="126"/>
        <s v="127"/>
        <s v="128"/>
        <s v="129"/>
        <s v="130"/>
        <s v="131"/>
        <s v="132"/>
        <s v="133"/>
        <s v="134"/>
        <s v="135"/>
        <s v="136"/>
        <s v="137"/>
        <s v="138"/>
        <s v="139"/>
        <s v="140"/>
        <s v="141"/>
        <s v="142"/>
        <s v="143"/>
        <s v="144"/>
        <s v="145"/>
        <s v="146"/>
        <s v="147"/>
        <s v="148"/>
        <s v="149"/>
        <s v="150"/>
        <s v="151"/>
        <s v="152"/>
        <s v="153"/>
        <s v="154"/>
        <s v="155"/>
        <s v="156"/>
        <s v="157"/>
        <s v="158"/>
        <s v="159"/>
        <s v="160"/>
        <s v="161"/>
        <s v="162"/>
        <s v="163"/>
        <s v="164"/>
        <s v="165"/>
        <s v="166"/>
      </sharedItems>
    </cacheField>
    <cacheField name="items" numFmtId="0">
      <sharedItems>
        <s v="Vaseline"/>
        <s v="Himalaya Facewash"/>
        <s v="Dabur Amla Hair Oil"/>
        <s v="Saffola Oats"/>
        <s v="Dove Shampoo"/>
        <s v="Bikaji Bhujia 400g"/>
        <s v="Lotte Candy "/>
        <s v="Parachute Coconut Oil"/>
        <s v="Britannia Cookies"/>
        <s v="Dettol Handwash"/>
        <s v="Tata Tea"/>
        <s v="Britannia Cake"/>
        <s v="Bikaji Bhujia 200g"/>
        <s v="Gillette Shaving Foam"/>
        <s v="Vim Dishwash Bar"/>
        <s v="Dr Oetker Veg Mayonnise"/>
        <s v="Ghadi Detergent Powder "/>
        <s v="Dove soap"/>
        <s v="Surf Excel Detergent"/>
        <s v="Dukes (snacks)"/>
        <s v="Horlicks"/>
        <s v="Kellogg's"/>
        <s v="Cookies"/>
        <s v="Oreo Biscuits"/>
        <s v="Glucon D"/>
        <s v="Glow &amp; Lovely Facewash"/>
        <s v="Bournvita"/>
        <s v="Patanjali Toothpaste"/>
        <s v="Dettol Soap"/>
        <s v="Mama Earth Face Wash"/>
        <s v="Cadbury Celebrations"/>
        <s v="Dove Moisture"/>
        <s v="Parle Candy"/>
        <s v="Patanjali Facewash"/>
        <s v="Brooke Bond Red Label Tea"/>
        <s v="Taj Mahal Tea"/>
        <s v="Ayur Herbals Cream"/>
        <s v="Eveready cell"/>
        <s v="Bikano Bikaneri Bhujia"/>
        <s v="Sunsilk Shampoo"/>
        <s v="Indulekha Shampoo"/>
        <s v="Priyagold Biscuits"/>
        <s v="Chocolate"/>
        <s v="Dabur Red Toothpaste"/>
        <s v="Patanjali Shampoo"/>
        <s v="Diaper Pants "/>
        <s v="Ching's Masala"/>
        <s v="Lipton Green Tea"/>
        <s v="Face Wash"/>
        <s v="Kissan Tomato Ketchup"/>
        <s v="Indulekha Oil"/>
        <s v="Closeup Toothpaste"/>
      </sharedItems>
    </cacheField>
    <cacheField name="Purchase Quantity" numFmtId="0">
      <sharedItems containsSemiMixedTypes="0" containsString="0" containsNumber="1" containsInteger="1">
        <n v="3.0"/>
        <n v="6.0"/>
        <n v="4.0"/>
        <n v="5.0"/>
        <n v="10.0"/>
        <n v="20.0"/>
        <n v="12.0"/>
        <n v="2.0"/>
        <n v="40.0"/>
        <n v="24.0"/>
        <n v="32.0"/>
        <n v="48.0"/>
        <n v="14.0"/>
        <n v="8.0"/>
        <n v="1.0"/>
        <n v="16.0"/>
        <n v="15.0"/>
      </sharedItems>
    </cacheField>
    <cacheField name="Sell price" numFmtId="4">
      <sharedItems containsSemiMixedTypes="0" containsString="0" containsNumber="1" containsInteger="1">
        <n v="85.0"/>
        <n v="250.0"/>
        <n v="225.0"/>
        <n v="235.0"/>
        <n v="180.0"/>
        <n v="115.0"/>
        <n v="100.0"/>
        <n v="44.0"/>
        <n v="45.0"/>
        <n v="35.0"/>
        <n v="40.0"/>
        <n v="99.0"/>
        <n v="255.0"/>
        <n v="30.0"/>
        <n v="58.0"/>
        <n v="249.0"/>
        <n v="55.0"/>
        <n v="36.0"/>
        <n v="65.0"/>
        <n v="68.0"/>
        <n v="60.0"/>
        <n v="136.0"/>
        <n v="10.0"/>
        <n v="57.0"/>
        <n v="67.0"/>
        <n v="83.0"/>
        <n v="53.0"/>
        <n v="160.0"/>
        <n v="79.0"/>
        <n v="199.0"/>
        <n v="720.0"/>
        <n v="510.0"/>
        <n v="50.0"/>
        <n v="190.0"/>
        <n v="80.0"/>
        <n v="390.0"/>
        <n v="350.0"/>
        <n v="47.0"/>
        <n v="82.0"/>
        <n v="130.0"/>
        <n v="175.0"/>
        <n v="270.0"/>
        <n v="150.0"/>
        <n v="156.0"/>
        <n v="435.0"/>
        <n v="54.0"/>
        <n v="49.0"/>
        <n v="960.0"/>
        <n v="165.0"/>
        <n v="77.0"/>
        <n v="135.0"/>
        <n v="243.0"/>
        <n v="20.0"/>
        <n v="1050.0"/>
        <n v="399.0"/>
        <n v="588.0"/>
        <n v="70.0"/>
        <n v="120.0"/>
        <n v="170.0"/>
        <n v="240.0"/>
        <n v="105.0"/>
        <n v="119.0"/>
        <n v="110.0"/>
        <n v="95.0"/>
        <n v="15.0"/>
        <n v="215.0"/>
        <n v="125.0"/>
        <n v="234.0"/>
        <n v="294.0"/>
        <n v="75.0"/>
        <n v="226.0"/>
        <n v="89.0"/>
        <n v="25.0"/>
        <n v="299.0"/>
        <n v="61.0"/>
      </sharedItems>
    </cacheField>
    <cacheField name="Cost price" numFmtId="4">
      <sharedItems containsSemiMixedTypes="0" containsString="0" containsNumber="1">
        <n v="69.98"/>
        <n v="165.85"/>
        <n v="178.58"/>
        <n v="186.29"/>
        <n v="152.8"/>
        <n v="92.0"/>
        <n v="77.0"/>
        <n v="36.58"/>
        <n v="36.23"/>
        <n v="28.55"/>
        <n v="32.63"/>
        <n v="85.0"/>
        <n v="193.0"/>
        <n v="23.38"/>
        <n v="46.4"/>
        <n v="202.025"/>
        <n v="48.835"/>
        <n v="86.33"/>
        <n v="31.41"/>
        <n v="35.75"/>
        <n v="54.85"/>
        <n v="60.32"/>
        <n v="28.2"/>
        <n v="193.38"/>
        <n v="120.5"/>
        <n v="7.75"/>
        <n v="45.6"/>
        <n v="51.2"/>
        <n v="9.04"/>
        <n v="63.08"/>
        <n v="42.4"/>
        <n v="117.06"/>
        <n v="60.64"/>
        <n v="25.8"/>
        <n v="101.78"/>
        <n v="176.0"/>
        <n v="637.2"/>
        <n v="335.0"/>
        <n v="69.3"/>
        <n v="43.4"/>
        <n v="138.88"/>
        <n v="184.15"/>
        <n v="147.033"/>
        <n v="8.43"/>
        <n v="38.0"/>
        <n v="43.5"/>
        <n v="329.0"/>
        <n v="278.9"/>
        <n v="42.0"/>
        <n v="39.95"/>
        <n v="70.6"/>
        <n v="116.11"/>
        <n v="161.75"/>
        <n v="156.0"/>
        <n v="200.475"/>
        <n v="110.821"/>
        <n v="77.22"/>
        <n v="52.775"/>
        <n v="246.113"/>
        <n v="73.18"/>
        <n v="45.84"/>
        <n v="164.71"/>
        <n v="41.65"/>
        <n v="204.11"/>
        <n v="49.2"/>
        <n v="730.0"/>
        <n v="103.21"/>
        <n v="145.14"/>
        <n v="70.4"/>
        <n v="120.15"/>
        <n v="64.0"/>
        <n v="112.81"/>
        <n v="53.5"/>
        <n v="195.358"/>
        <n v="23.4"/>
        <n v="40.69"/>
        <n v="14.4"/>
        <n v="75.9"/>
        <n v="36.0"/>
        <n v="553.0"/>
        <n v="136.0"/>
        <n v="293.525"/>
        <n v="37.81"/>
        <n v="346.28"/>
        <n v="109.271"/>
        <n v="58.874"/>
        <n v="100.664"/>
        <n v="83.779"/>
        <n v="56.078"/>
        <n v="32.38"/>
        <n v="16.0"/>
        <n v="68.85"/>
        <n v="43.75"/>
        <n v="288.0"/>
        <n v="8.4"/>
        <n v="131.5"/>
        <n v="204.2"/>
        <n v="83.67"/>
        <n v="115.53"/>
        <n v="53.1"/>
        <n v="50.4"/>
        <n v="99.96"/>
        <n v="95.48"/>
        <n v="80.8"/>
        <n v="13.41"/>
        <n v="185.65"/>
        <n v="111.27"/>
        <n v="17.5"/>
        <n v="98.43"/>
        <n v="82.0"/>
        <n v="8.346"/>
        <n v="183.348"/>
        <n v="134.016"/>
        <n v="181.774"/>
        <n v="110.603"/>
        <n v="177.705"/>
        <n v="80.438"/>
        <n v="260.746"/>
        <n v="26.235"/>
        <n v="74.25"/>
        <n v="8.069"/>
        <n v="63.934"/>
        <n v="194.327"/>
        <n v="47.421"/>
        <n v="48.708"/>
        <n v="38.848"/>
        <n v="70.488"/>
        <n v="23.88"/>
        <n v="13.343"/>
        <n v="109.898"/>
        <n v="98.744"/>
        <n v="20.398"/>
        <n v="8.358"/>
        <n v="50.148"/>
        <n v="101.49"/>
        <n v="254.372"/>
        <n v="26.865"/>
        <n v="54.3"/>
        <n v="120.58"/>
      </sharedItems>
    </cacheField>
    <cacheField name="Total Cost Price" numFmtId="4">
      <sharedItems containsSemiMixedTypes="0" containsString="0" containsNumber="1">
        <n v="209.9"/>
        <n v="995.1"/>
        <n v="535.7"/>
        <n v="745.2"/>
        <n v="916.8"/>
        <n v="460.0"/>
        <n v="231.0"/>
        <n v="365.8"/>
        <n v="724.6"/>
        <n v="571.0"/>
        <n v="391.6"/>
        <n v="510.0"/>
        <n v="2316.0"/>
        <n v="233.8"/>
        <n v="232.0"/>
        <n v="404.1"/>
        <n v="244.2"/>
        <n v="518.0"/>
        <n v="314.1"/>
        <n v="1430.0"/>
        <n v="548.5"/>
        <n v="1447.7"/>
        <n v="1158.0"/>
        <n v="141.0"/>
        <n v="580.1"/>
        <n v="1446.0"/>
        <n v="248.0"/>
        <n v="456.0"/>
        <n v="512.0"/>
        <n v="433.9"/>
        <n v="883.1"/>
        <n v="508.8"/>
        <n v="936.5"/>
        <n v="727.7"/>
        <n v="309.6"/>
        <n v="1221.4"/>
        <n v="528.0"/>
        <n v="637.2"/>
        <n v="1005.0"/>
        <n v="169.2"/>
        <n v="415.8"/>
        <n v="1388.8"/>
        <n v="694.4"/>
        <n v="1111.0"/>
        <n v="1473.2"/>
        <n v="441.1"/>
        <n v="202.3"/>
        <n v="228.0"/>
        <n v="555.5"/>
        <n v="130.5"/>
        <n v="658.0"/>
        <n v="278.9"/>
        <n v="42.0"/>
        <n v="399.5"/>
        <n v="353.0"/>
        <n v="348.3"/>
        <n v="485.2"/>
        <n v="624.0"/>
        <n v="801.9"/>
        <n v="443.3"/>
        <n v="154.4"/>
        <n v="316.6"/>
        <n v="738.3"/>
        <n v="365.9"/>
        <n v="275.0"/>
        <n v="494.1"/>
        <n v="249.9"/>
        <n v="612.3"/>
        <n v="196.8"/>
        <n v="730.0"/>
        <n v="619.3"/>
        <n v="580.6"/>
        <n v="352.0"/>
        <n v="1441.8"/>
        <n v="960.0"/>
        <n v="676.9"/>
        <n v="642.0"/>
        <n v="586.1"/>
        <n v="234.0"/>
        <n v="122.1"/>
        <n v="72.0"/>
        <n v="303.6"/>
        <n v="216.0"/>
        <n v="553.0"/>
        <n v="408.0"/>
        <n v="880.6"/>
        <n v="226.9"/>
        <n v="346.3"/>
        <n v="655.6"/>
        <n v="176.6"/>
        <n v="402.7"/>
        <n v="335.1"/>
        <n v="336.5"/>
        <n v="388.6"/>
        <n v="160.0"/>
        <n v="1032.8"/>
        <n v="262.5"/>
        <n v="706.0"/>
        <n v="1152.0"/>
        <n v="168.0"/>
        <n v="263.0"/>
        <n v="408.4"/>
        <n v="252.0"/>
        <n v="251.0"/>
        <n v="346.6"/>
        <n v="100.8"/>
        <n v="199.9"/>
        <n v="763.8"/>
        <n v="484.8"/>
        <n v="268.2"/>
        <n v="1485.2"/>
        <n v="333.8"/>
        <n v="210.0"/>
        <n v="295.3"/>
        <n v="246.0"/>
        <n v="400.6"/>
        <n v="916.7"/>
        <n v="536.1"/>
        <n v="727.1"/>
        <n v="1327.2"/>
        <n v="533.1"/>
        <n v="402.2"/>
        <n v="782.2"/>
        <n v="314.8"/>
        <n v="445.5"/>
        <n v="193.7"/>
        <n v="319.7"/>
        <n v="583.0"/>
        <n v="47.4"/>
        <n v="194.8"/>
        <n v="233.1"/>
        <n v="282.0"/>
        <n v="358.2"/>
        <n v="266.9"/>
        <n v="329.7"/>
        <n v="1184.9"/>
        <n v="244.8"/>
        <n v="167.2"/>
        <n v="100.3"/>
        <n v="406.0"/>
        <n v="508.7"/>
        <n v="161.2"/>
        <n v="38.0"/>
        <n v="271.5"/>
        <n v="361.7"/>
        <n v="404.6"/>
      </sharedItems>
    </cacheField>
    <cacheField name="Sell Quantity" numFmtId="0">
      <sharedItems containsSemiMixedTypes="0" containsString="0" containsNumber="1" containsInteger="1">
        <n v="3.0"/>
        <n v="6.0"/>
        <n v="4.0"/>
        <n v="0.0"/>
        <n v="8.0"/>
        <n v="5.0"/>
        <n v="12.0"/>
        <n v="2.0"/>
        <n v="7.0"/>
        <n v="17.0"/>
        <n v="27.0"/>
        <n v="9.0"/>
        <n v="41.0"/>
        <n v="1.0"/>
        <n v="28.0"/>
        <n v="16.0"/>
        <n v="20.0"/>
        <n v="11.0"/>
        <n v="13.0"/>
        <n v="19.0"/>
        <n v="15.0"/>
        <n v="38.0"/>
        <n v="21.0"/>
        <n v="18.0"/>
        <n v="40.0"/>
      </sharedItems>
    </cacheField>
    <cacheField name="Total Sell Price" numFmtId="2">
      <sharedItems containsSemiMixedTypes="0" containsString="0" containsNumber="1" containsInteger="1">
        <n v="255.0"/>
        <n v="1500.0"/>
        <n v="675.0"/>
        <n v="940.0"/>
        <n v="1080.0"/>
        <n v="0.0"/>
        <n v="300.0"/>
        <n v="352.0"/>
        <n v="175.0"/>
        <n v="200.0"/>
        <n v="594.0"/>
        <n v="3060.0"/>
        <n v="150.0"/>
        <n v="290.0"/>
        <n v="575.0"/>
        <n v="498.0"/>
        <n v="275.0"/>
        <n v="495.0"/>
        <n v="252.0"/>
        <n v="315.0"/>
        <n v="325.0"/>
        <n v="1156.0"/>
        <n v="1275.0"/>
        <n v="747.0"/>
        <n v="816.0"/>
        <n v="270.0"/>
        <n v="513.0"/>
        <n v="469.0"/>
        <n v="410.0"/>
        <n v="318.0"/>
        <n v="960.0"/>
        <n v="553.0"/>
        <n v="180.0"/>
        <n v="597.0"/>
        <n v="720.0"/>
        <n v="1530.0"/>
        <n v="360.0"/>
        <n v="1400.0"/>
        <n v="800.0"/>
        <n v="1645.0"/>
        <n v="570.0"/>
        <n v="170.0"/>
        <n v="640.0"/>
        <n v="240.0"/>
        <n v="780.0"/>
        <n v="350.0"/>
        <n v="80.0"/>
        <n v="423.0"/>
        <n v="390.0"/>
        <n v="525.0"/>
        <n v="700.0"/>
        <n v="600.0"/>
        <n v="312.0"/>
        <n v="1305.0"/>
        <n v="425.0"/>
        <n v="540.0"/>
        <n v="294.0"/>
        <n v="705.0"/>
        <n v="900.0"/>
        <n v="660.0"/>
        <n v="400.0"/>
        <n v="1224.0"/>
        <n v="847.0"/>
        <n v="729.0"/>
        <n v="90.0"/>
        <n v="165.0"/>
        <n v="100.0"/>
        <n v="884.0"/>
        <n v="1050.0"/>
        <n v="450.0"/>
        <n v="1197.0"/>
        <n v="588.0"/>
        <n v="650.0"/>
        <n v="210.0"/>
        <n v="480.0"/>
        <n v="656.0"/>
        <n v="1280.0"/>
        <n v="492.0"/>
        <n v="1596.0"/>
        <n v="190.0"/>
        <n v="340.0"/>
        <n v="120.0"/>
        <n v="238.0"/>
        <n v="550.0"/>
        <n v="225.0"/>
        <n v="1880.0"/>
        <n v="160.0"/>
        <n v="345.0"/>
        <n v="510.0"/>
        <n v="380.0"/>
        <n v="1075.0"/>
        <n v="875.0"/>
        <n v="702.0"/>
        <n v="625.0"/>
        <n v="882.0"/>
        <n v="375.0"/>
        <n v="678.0"/>
        <n v="58.0"/>
        <n v="356.0"/>
        <n v="105.0"/>
        <n v="598.0"/>
        <n v="60.0"/>
        <n v="305.0"/>
        <n v="405.0"/>
      </sharedItems>
    </cacheField>
    <cacheField name="Profit Monthly" numFmtId="2">
      <sharedItems containsSemiMixedTypes="0" containsString="0" containsNumber="1">
        <n v="45.099999999999994"/>
        <n v="504.9"/>
        <n v="139.29999999999995"/>
        <n v="194.79999999999995"/>
        <n v="163.20000000000005"/>
        <n v="-460.0"/>
        <n v="69.0"/>
        <n v="-13.800000000000011"/>
        <n v="-724.6"/>
        <n v="-396.0"/>
        <n v="-191.60000000000002"/>
        <n v="84.0"/>
        <n v="744.0"/>
        <n v="-83.80000000000001"/>
        <n v="58.0"/>
        <n v="115.0"/>
        <n v="93.89999999999998"/>
        <n v="30.80000000000001"/>
        <n v="-23.0"/>
        <n v="-62.10000000000002"/>
        <n v="-1115.0"/>
        <n v="-223.5"/>
        <n v="-291.70000000000005"/>
        <n v="117.0"/>
        <n v="159.0"/>
        <n v="166.89999999999998"/>
        <n v="-630.0"/>
        <n v="22.0"/>
        <n v="57.0"/>
        <n v="-43.0"/>
        <n v="-23.899999999999977"/>
        <n v="-136.10000000000002"/>
        <n v="-190.8"/>
        <n v="23.5"/>
        <n v="-174.70000000000005"/>
        <n v="-129.60000000000002"/>
        <n v="-646.4000000000001"/>
        <n v="82.79999999999995"/>
        <n v="525.0"/>
        <n v="190.8"/>
        <n v="178.2"/>
        <n v="11.200000000000045"/>
        <n v="105.60000000000002"/>
        <n v="-311.0"/>
        <n v="171.79999999999995"/>
        <n v="128.89999999999998"/>
        <n v="-32.30000000000001"/>
        <n v="132.0"/>
        <n v="84.5"/>
        <n v="109.5"/>
        <n v="122.0"/>
        <n v="71.10000000000002"/>
        <n v="-2.3000000000000114"/>
        <n v="38.0"/>
        <n v="41.69999999999999"/>
        <n v="39.80000000000001"/>
        <n v="76.0"/>
        <n v="278.1"/>
        <n v="156.7"/>
        <n v="157.6"/>
        <n v="43.39999999999998"/>
        <n v="566.7"/>
        <n v="59.10000000000002"/>
        <n v="-5.0"/>
        <n v="45.89999999999998"/>
        <n v="44.099999999999994"/>
        <n v="92.70000000000005"/>
        <n v="43.19999999999999"/>
        <n v="230.0"/>
        <n v="280.70000000000005"/>
        <n v="79.39999999999998"/>
        <n v="48.0"/>
        <n v="-217.79999999999995"/>
        <n v="-113.0"/>
        <n v="-1.8999999999999773"/>
        <n v="-282.0"/>
        <n v="142.89999999999998"/>
        <n v="-634.6"/>
        <n v="-391.6"/>
        <n v="36.0"/>
        <n v="42.900000000000006"/>
        <n v="28.0"/>
        <n v="-563.7"/>
        <n v="356.4"/>
        <n v="497.0"/>
        <n v="42.0"/>
        <n v="316.4"/>
        <n v="133.1"/>
        <n v="241.7"/>
        <n v="-5.600000000000023"/>
        <n v="33.400000000000006"/>
        <n v="77.30000000000001"/>
        <n v="64.89999999999998"/>
        <n v="143.5"/>
        <n v="-388.6"/>
        <n v="20.0"/>
        <n v="-376.79999999999995"/>
        <n v="169.0"/>
        <n v="72.0"/>
        <n v="55.5"/>
        <n v="-214.0"/>
        <n v="444.0"/>
        <n v="77.0"/>
        <n v="71.60000000000002"/>
        <n v="64.0"/>
        <n v="-97.20000000000005"/>
        <n v="19.200000000000003"/>
        <n v="38.099999999999994"/>
        <n v="-213.79999999999995"/>
        <n v="85.19999999999999"/>
        <n v="-43.19999999999999"/>
        <n v="394.79999999999995"/>
        <n v="56.19999999999999"/>
        <n v="-50.0"/>
        <n v="49.69999999999999"/>
        <n v="264.0"/>
        <n v="-20.600000000000023"/>
        <n v="158.29999999999995"/>
        <n v="163.89999999999998"/>
        <n v="172.89999999999998"/>
        <n v="-452.20000000000005"/>
        <n v="168.89999999999998"/>
        <n v="222.8"/>
        <n v="99.79999999999995"/>
        <n v="-74.80000000000001"/>
        <n v="154.5"/>
        <n v="16.30000000000001"/>
        <n v="55.30000000000001"/>
        <n v="95.0"/>
        <n v="10.600000000000001"/>
        <n v="45.19999999999999"/>
        <n v="36.900000000000006"/>
        <n v="74.0"/>
        <n v="-178.2"/>
        <n v="-161.89999999999998"/>
        <n v="120.30000000000001"/>
        <n v="-534.9000000000001"/>
        <n v="-19.80000000000001"/>
        <n v="12.800000000000011"/>
        <n v="19.700000000000003"/>
        <n v="89.30000000000001"/>
        <n v="198.8"/>
        <n v="33.5"/>
        <n v="43.30000000000001"/>
        <n v="-4.600000000000023"/>
      </sharedItems>
    </cacheField>
    <cacheField name="Month" numFmtId="0">
      <sharedItems>
        <s v="Nov"/>
        <s v="Jan"/>
        <s v="Oct"/>
        <s v="July"/>
        <s v="Sept"/>
        <s v="March"/>
        <s v="Feb"/>
        <s v="April"/>
        <s v="May"/>
        <s v="August"/>
        <s v="June"/>
        <s v="Dec"/>
      </sharedItems>
    </cacheField>
    <cacheField name="Profit/item" numFmtId="2">
      <sharedItems containsSemiMixedTypes="0" containsString="0" containsNumber="1">
        <n v="15.019999999999996"/>
        <n v="84.15"/>
        <n v="46.41999999999999"/>
        <n v="48.71000000000001"/>
        <n v="27.19999999999999"/>
        <n v="23.0"/>
        <n v="7.420000000000002"/>
        <n v="8.770000000000003"/>
        <n v="6.449999999999999"/>
        <n v="7.369999999999997"/>
        <n v="14.0"/>
        <n v="62.0"/>
        <n v="6.620000000000001"/>
        <n v="11.600000000000001"/>
        <n v="46.974999999999994"/>
        <n v="6.164999999999999"/>
        <n v="12.670000000000002"/>
        <n v="4.59"/>
        <n v="9.25"/>
        <n v="10.149999999999999"/>
        <n v="7.68"/>
        <n v="31.8"/>
        <n v="55.620000000000005"/>
        <n v="15.5"/>
        <n v="2.25"/>
        <n v="11.399999999999999"/>
        <n v="15.799999999999997"/>
        <n v="0.9600000000000009"/>
        <n v="19.92"/>
        <n v="10.600000000000001"/>
        <n v="42.94"/>
        <n v="18.36"/>
        <n v="4.199999999999999"/>
        <n v="13.219999999999999"/>
        <n v="82.79999999999995"/>
        <n v="175.0"/>
        <n v="29.700000000000003"/>
        <n v="6.600000000000001"/>
        <n v="21.120000000000005"/>
        <n v="50.849999999999994"/>
        <n v="42.96700000000001"/>
        <n v="1.5700000000000003"/>
        <n v="22.0"/>
        <n v="36.5"/>
        <n v="61.0"/>
        <n v="71.10000000000002"/>
        <n v="38.0"/>
        <n v="7.049999999999997"/>
        <n v="11.400000000000006"/>
        <n v="13.89"/>
        <n v="13.25"/>
        <n v="19.0"/>
        <n v="69.525"/>
        <n v="39.179"/>
        <n v="78.78"/>
        <n v="7.225000000000001"/>
        <n v="188.887"/>
        <n v="11.819999999999993"/>
        <n v="8.159999999999997"/>
        <n v="15.289999999999992"/>
        <n v="7.350000000000001"/>
        <n v="30.889999999999986"/>
        <n v="10.799999999999997"/>
        <n v="230.0"/>
        <n v="46.790000000000006"/>
        <n v="19.860000000000014"/>
        <n v="9.599999999999994"/>
        <n v="15.849999999999994"/>
        <n v="13.0"/>
        <n v="22.189999999999998"/>
        <n v="6.5"/>
        <n v="47.641999999999996"/>
        <n v="14.310000000000002"/>
        <n v="5.6"/>
        <n v="89.1"/>
        <n v="497.0"/>
        <n v="105.47500000000002"/>
        <n v="241.72000000000003"/>
        <n v="20.729"/>
        <n v="11.125999999999998"/>
        <n v="19.336"/>
        <n v="16.221000000000004"/>
        <n v="23.921999999999997"/>
        <n v="7.619999999999997"/>
        <n v="4.0"/>
        <n v="13.150000000000006"/>
        <n v="111.0"/>
        <n v="1.5999999999999996"/>
        <n v="38.5"/>
        <n v="35.80000000000001"/>
        <n v="8.0"/>
        <n v="21.33"/>
        <n v="14.469999999999999"/>
        <n v="6.899999999999999"/>
        <n v="9.600000000000001"/>
        <n v="19.040000000000006"/>
        <n v="14.519999999999996"/>
        <n v="14.200000000000003"/>
        <n v="1.5899999999999999"/>
        <n v="49.349999999999994"/>
        <n v="18.730000000000004"/>
        <n v="2.5"/>
        <n v="16.569999999999993"/>
        <n v="88.0"/>
        <n v="1.654"/>
        <n v="31.651999999999987"/>
        <n v="40.98400000000001"/>
        <n v="43.226"/>
        <n v="14.397000000000006"/>
        <n v="56.29499999999999"/>
        <n v="44.562"/>
        <n v="33.25400000000002"/>
        <n v="3.7650000000000006"/>
        <n v="25.75"/>
        <n v="1.9309999999999992"/>
        <n v="11.066000000000003"/>
        <n v="31.673000000000002"/>
        <n v="10.579"/>
        <n v="11.292000000000002"/>
        <n v="6.152000000000001"/>
        <n v="18.512"/>
        <n v="6.120000000000001"/>
        <n v="1.657"/>
        <n v="40.102000000000004"/>
        <n v="31.256"/>
        <n v="4.602"/>
        <n v="1.6419999999999995"/>
        <n v="9.851999999999997"/>
        <n v="18.510000000000005"/>
        <n v="44.627999999999986"/>
        <n v="33.135000000000005"/>
        <n v="6.700000000000003"/>
        <n v="14.420000000000002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68" sheet="Main_stock"/>
  </cacheSource>
  <cacheFields>
    <cacheField name="Month" numFmtId="0">
      <sharedItems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Item" numFmtId="0">
      <sharedItems>
        <s v="Sugar"/>
        <s v="Arhar"/>
        <s v="Rice"/>
        <s v="Wheat Flour"/>
        <s v="Cashew"/>
        <s v="Almonds"/>
        <s v="Mustard Oil"/>
        <s v="Raisins"/>
        <s v="Festival Colors"/>
        <s v="Festival Sweets"/>
      </sharedItems>
    </cacheField>
    <cacheField name="Purchase Qty" numFmtId="0">
      <sharedItems containsSemiMixedTypes="0" containsString="0" containsNumber="1" containsInteger="1">
        <n v="50.0"/>
        <n v="15.0"/>
        <n v="80.0"/>
        <n v="30.0"/>
        <n v="25.0"/>
        <n v="100.0"/>
        <n v="20.0"/>
        <n v="40.0"/>
        <n v="70.0"/>
        <n v="60.0"/>
        <n v="45.0"/>
        <n v="120.0"/>
        <n v="35.0"/>
        <n v="55.0"/>
        <n v="150.0"/>
        <n v="90.0"/>
      </sharedItems>
    </cacheField>
    <cacheField name="Sell Qty" numFmtId="0">
      <sharedItems containsSemiMixedTypes="0" containsString="0" containsNumber="1" containsInteger="1">
        <n v="48.0"/>
        <n v="14.0"/>
        <n v="75.0"/>
        <n v="28.0"/>
        <n v="23.0"/>
        <n v="95.0"/>
        <n v="18.0"/>
        <n v="35.0"/>
        <n v="45.0"/>
        <n v="38.0"/>
        <n v="65.0"/>
        <n v="58.0"/>
        <n v="19.0"/>
        <n v="98.0"/>
        <n v="78.0"/>
        <n v="42.0"/>
        <n v="115.0"/>
        <n v="32.0"/>
        <n v="55.0"/>
        <n v="22.0"/>
        <n v="68.0"/>
        <n v="118.0"/>
        <n v="52.0"/>
        <n v="145.0"/>
        <n v="88.0"/>
      </sharedItems>
    </cacheField>
    <cacheField name="Purchase Rate (₹)" numFmtId="0">
      <sharedItems containsSemiMixedTypes="0" containsString="0" containsNumber="1" containsInteger="1">
        <n v="40.0"/>
        <n v="290.0"/>
        <n v="135.0"/>
        <n v="30.0"/>
        <n v="900.0"/>
        <n v="860.0"/>
        <n v="150.0"/>
        <n v="250.0"/>
        <n v="200.0"/>
      </sharedItems>
    </cacheField>
    <cacheField name="Selling Price (₹)" numFmtId="0">
      <sharedItems containsSemiMixedTypes="0" containsString="0" containsNumber="1" containsInteger="1">
        <n v="45.0"/>
        <n v="400.0"/>
        <n v="150.0"/>
        <n v="1000.0"/>
        <n v="950.0"/>
        <n v="160.0"/>
        <n v="320.0"/>
        <n v="44.0"/>
        <n v="145.0"/>
        <n v="155.0"/>
        <n v="48.0"/>
        <n v="410.0"/>
        <n v="50.0"/>
        <n v="1200.0"/>
        <n v="350.0"/>
        <n v="165.0"/>
        <n v="300.0"/>
      </sharedItems>
    </cacheField>
    <cacheField name="Monthly Sales (₹)" numFmtId="0">
      <sharedItems containsSemiMixedTypes="0" containsString="0" containsNumber="1" containsInteger="1">
        <n v="2160.0"/>
        <n v="5600.0"/>
        <n v="11250.0"/>
        <n v="28000.0"/>
        <n v="21850.0"/>
        <n v="15200.0"/>
        <n v="5760.0"/>
        <n v="1540.0"/>
        <n v="6525.0"/>
        <n v="1710.0"/>
        <n v="10075.0"/>
        <n v="2784.0"/>
        <n v="7790.0"/>
        <n v="15190.0"/>
        <n v="3900.0"/>
        <n v="57600.0"/>
        <n v="38000.0"/>
        <n v="14700.0"/>
        <n v="18975.0"/>
        <n v="11400.0"/>
        <n v="1408.0"/>
        <n v="5510.0"/>
        <n v="1260.0"/>
        <n v="8525.0"/>
        <n v="1232.0"/>
        <n v="4640.0"/>
        <n v="1035.0"/>
        <n v="7440.0"/>
        <n v="968.0"/>
        <n v="4060.0"/>
        <n v="810.0"/>
        <n v="6510.0"/>
        <n v="990.0"/>
        <n v="5890.0"/>
        <n v="792.0"/>
        <n v="3190.0"/>
        <n v="4960.0"/>
        <n v="7200.0"/>
        <n v="9280.0"/>
        <n v="3264.0"/>
        <n v="9430.0"/>
        <n v="18290.0"/>
        <n v="4900.0"/>
        <n v="69600.0"/>
        <n v="48000.0"/>
        <n v="18200.0"/>
        <n v="23925.0"/>
        <n v="14400.0"/>
        <n v="2610.0"/>
        <n v="14080.0"/>
        <n v="1890.0"/>
        <n v="10200.0"/>
        <n v="23000.0"/>
        <n v="12000.0"/>
      </sharedItems>
    </cacheField>
    <cacheField name="Total Cost price" numFmtId="0">
      <sharedItems containsSemiMixedTypes="0" containsString="0" containsNumber="1" containsInteger="1">
        <n v="1920.0"/>
        <n v="4060.0"/>
        <n v="10125.0"/>
        <n v="1440.0"/>
        <n v="25200.0"/>
        <n v="19780.0"/>
        <n v="14250.0"/>
        <n v="4500.0"/>
        <n v="1400.0"/>
        <n v="6075.0"/>
        <n v="1140.0"/>
        <n v="9750.0"/>
        <n v="2320.0"/>
        <n v="5510.0"/>
        <n v="13230.0"/>
        <n v="2340.0"/>
        <n v="43200.0"/>
        <n v="32680.0"/>
        <n v="10500.0"/>
        <n v="17250.0"/>
        <n v="7600.0"/>
        <n v="1280.0"/>
        <n v="5130.0"/>
        <n v="840.0"/>
        <n v="8250.0"/>
        <n v="1120.0"/>
        <n v="4320.0"/>
        <n v="690.0"/>
        <n v="7200.0"/>
        <n v="880.0"/>
        <n v="3780.0"/>
        <n v="540.0"/>
        <n v="6300.0"/>
        <n v="660.0"/>
        <n v="5700.0"/>
        <n v="720.0"/>
        <n v="2970.0"/>
        <n v="4800.0"/>
        <n v="1520.0"/>
        <n v="6480.0"/>
        <n v="8700.0"/>
        <n v="2720.0"/>
        <n v="6670.0"/>
        <n v="15930.0"/>
        <n v="2940.0"/>
        <n v="52200.0"/>
        <n v="41280.0"/>
        <n v="13000.0"/>
        <n v="21750.0"/>
        <n v="9600.0"/>
        <n v="5220.0"/>
        <n v="1740.0"/>
        <n v="13200.0"/>
        <n v="1680.0"/>
        <n v="9180.0"/>
        <n v="20700.0"/>
        <n v="11250.0"/>
      </sharedItems>
    </cacheField>
    <cacheField name="Profit monthly" numFmtId="0">
      <sharedItems containsSemiMixedTypes="0" containsString="0" containsNumber="1" containsInteger="1">
        <n v="240.0"/>
        <n v="1540.0"/>
        <n v="1125.0"/>
        <n v="720.0"/>
        <n v="2800.0"/>
        <n v="2070.0"/>
        <n v="950.0"/>
        <n v="1260.0"/>
        <n v="140.0"/>
        <n v="450.0"/>
        <n v="570.0"/>
        <n v="325.0"/>
        <n v="464.0"/>
        <n v="2280.0"/>
        <n v="1960.0"/>
        <n v="1560.0"/>
        <n v="14400.0"/>
        <n v="5320.0"/>
        <n v="4200.0"/>
        <n v="1725.0"/>
        <n v="3800.0"/>
        <n v="128.0"/>
        <n v="380.0"/>
        <n v="420.0"/>
        <n v="275.0"/>
        <n v="112.0"/>
        <n v="320.0"/>
        <n v="345.0"/>
        <n v="88.0"/>
        <n v="280.0"/>
        <n v="270.0"/>
        <n v="210.0"/>
        <n v="330.0"/>
        <n v="190.0"/>
        <n v="72.0"/>
        <n v="220.0"/>
        <n v="160.0"/>
        <n v="580.0"/>
        <n v="544.0"/>
        <n v="2760.0"/>
        <n v="2360.0"/>
        <n v="17400.0"/>
        <n v="6720.0"/>
        <n v="5200.0"/>
        <n v="2175.0"/>
        <n v="4800.0"/>
        <n v="1980.0"/>
        <n v="870.0"/>
        <n v="880.0"/>
        <n v="1020.0"/>
        <n v="2300.0"/>
        <n v="750.0"/>
      </sharedItems>
    </cacheField>
    <cacheField name="Profit/item" numFmtId="0">
      <sharedItems containsSemiMixedTypes="0" containsString="0" containsNumber="1" containsInteger="1">
        <n v="5.0"/>
        <n v="110.0"/>
        <n v="15.0"/>
        <n v="100.0"/>
        <n v="90.0"/>
        <n v="10.0"/>
        <n v="70.0"/>
        <n v="4.0"/>
        <n v="8.0"/>
        <n v="120.0"/>
        <n v="20.0"/>
        <n v="300.0"/>
        <n v="14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Analysis sheet1" cacheId="0" dataCaption="" compact="0" compactData="0">
  <location ref="A60:D73" firstHeaderRow="0" firstDataRow="2" firstDataCol="0"/>
  <pivotFields>
    <pivotField name="s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t="default"/>
      </items>
    </pivotField>
    <pivotField name="item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Purchase Quanti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Sell pric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name="Cost pric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name="Total Cost Pric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t="default"/>
      </items>
    </pivotField>
    <pivotField name="Sell Quanti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Total Sell Price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t="default"/>
      </items>
    </pivotField>
    <pivotField name="Profit Monthly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t="default"/>
      </items>
    </pivotField>
    <pivotField name="Month" axis="axisRow" compact="0" outline="0" multipleItemSelectionAllowed="1" showAll="0" sortType="ascending">
      <items>
        <item sd="0" x="7"/>
        <item sd="0" x="9"/>
        <item sd="0" x="11"/>
        <item sd="0" x="6"/>
        <item sd="0" x="1"/>
        <item sd="0" x="3"/>
        <item sd="0" x="10"/>
        <item sd="0" x="5"/>
        <item sd="0" x="8"/>
        <item sd="0" x="0"/>
        <item sd="0" x="2"/>
        <item sd="0" x="4"/>
        <item t="default"/>
      </items>
    </pivotField>
    <pivotField name="Profit/item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t="default"/>
      </items>
    </pivotField>
  </pivotFields>
  <rowFields>
    <field x="9"/>
  </rowFields>
  <colFields>
    <field x="-2"/>
  </colFields>
  <dataFields>
    <dataField name="SUM of Purchase Quantity" fld="2" baseField="0"/>
    <dataField name="SUM of Sell Quantity" fld="6" baseField="0"/>
    <dataField name="SUM of Purchase Quantity" fld="2" baseField="0"/>
  </dataFields>
</pivotTableDefinition>
</file>

<file path=xl/pivotTables/pivotTable2.xml><?xml version="1.0" encoding="utf-8"?>
<pivotTableDefinition xmlns="http://schemas.openxmlformats.org/spreadsheetml/2006/main" name="Analysis sheet2" cacheId="1" dataCaption="" rowGrandTotals="0" compact="0" compactData="0">
  <location ref="A19:E31" firstHeaderRow="0" firstDataRow="3" firstDataCol="0"/>
  <pivotFields>
    <pivotField name="Month" axis="axisRow" compact="0" outline="0" multipleItemSelectionAllowed="1" showAll="0" sortType="ascending" defaultSubtotal="0">
      <items>
        <item sd="0" x="3"/>
        <item sd="0" x="7"/>
        <item sd="0" x="11"/>
        <item sd="0" x="1"/>
        <item sd="0" x="0"/>
        <item sd="0" x="6"/>
        <item sd="0" x="5"/>
        <item sd="0" x="2"/>
        <item sd="0" x="4"/>
        <item sd="0" x="10"/>
        <item sd="0" x="9"/>
        <item sd="0" x="8"/>
      </items>
    </pivotField>
    <pivotField name="Item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Purchase Q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Sell Q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Purchase Rate (₹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Selling Price (₹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Monthly Sales (₹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Total Cost 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Profit monthl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Profit/ite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>
    <field x="0"/>
    <field x="1"/>
  </rowFields>
  <colFields>
    <field x="-2"/>
  </colFields>
  <dataFields>
    <dataField name="SUM of Purchase Qty" fld="2" baseField="0"/>
    <dataField name="SUM of Sell Qty" fld="3" baseField="0"/>
    <dataField name="SUM of Profit monthly" fld="8" baseField="0"/>
  </dataFields>
</pivotTableDefinition>
</file>

<file path=xl/pivotTables/pivotTable3.xml><?xml version="1.0" encoding="utf-8"?>
<pivotTableDefinition xmlns="http://schemas.openxmlformats.org/spreadsheetml/2006/main" name="Analysis sheet2 2" cacheId="1" dataCaption="" compact="0" compactData="0">
  <location ref="A91:D102" firstHeaderRow="0" firstDataRow="2" firstDataCol="0"/>
  <pivotFields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Item" axis="axisRow" compact="0" outline="0" multipleItemSelectionAllowed="1" showAll="0" sortType="ascending">
      <items>
        <item x="5"/>
        <item x="1"/>
        <item x="4"/>
        <item x="8"/>
        <item x="9"/>
        <item x="6"/>
        <item x="7"/>
        <item x="2"/>
        <item x="0"/>
        <item x="3"/>
        <item t="default"/>
      </items>
    </pivotField>
    <pivotField name="Purchase Q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Sell Q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Purchase Rate (₹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Selling Price (₹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Monthly Sales (₹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Total Cost 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Profit monthl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Profit/ite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>
    <field x="1"/>
  </rowFields>
  <colFields>
    <field x="-2"/>
  </colFields>
  <dataFields>
    <dataField name="SUM of Purchase Qty" fld="2" baseField="0"/>
    <dataField name="SUM of Sell Qty" fld="3" baseField="0"/>
    <dataField name="SUM of Profit monthly" fld="8" baseField="0"/>
  </dataFields>
</pivotTableDefinition>
</file>

<file path=xl/pivotTables/pivotTable4.xml><?xml version="1.0" encoding="utf-8"?>
<pivotTableDefinition xmlns="http://schemas.openxmlformats.org/spreadsheetml/2006/main" name="Analysis sheet2 3" cacheId="1" dataCaption="" compact="0" compactData="0">
  <location ref="A107:I120" firstHeaderRow="0" firstDataRow="2" firstDataCol="0"/>
  <pivotFields>
    <pivotField name="Month" axis="axisRow" compact="0" outline="0" multipleItemSelectionAllowed="1" showAll="0" sortType="ascending">
      <items>
        <item x="3"/>
        <item x="7"/>
        <item x="11"/>
        <item x="1"/>
        <item x="0"/>
        <item x="6"/>
        <item x="5"/>
        <item x="2"/>
        <item x="4"/>
        <item x="10"/>
        <item x="9"/>
        <item x="8"/>
        <item t="default"/>
      </items>
    </pivotField>
    <pivotField name="Ite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Purchase Q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Sell Q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Purchase Rate (₹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Selling Price (₹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Monthly Sales (₹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Total Cost pric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Profit monthl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Profit/item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>
    <field x="0"/>
  </rowFields>
  <colFields>
    <field x="-2"/>
  </colFields>
  <dataFields>
    <dataField name="SUM of Purchase Qty" fld="2" baseField="0"/>
    <dataField name="SUM of Sell Qty" fld="3" baseField="0"/>
    <dataField name="SUM of Purchase Rate (₹)" fld="4" baseField="0"/>
    <dataField name="SUM of Selling Price (₹)" fld="5" baseField="0"/>
    <dataField name="SUM of Monthly Sales (₹)" fld="6" baseField="0"/>
    <dataField name="SUM of Total Cost price" fld="7" baseField="0"/>
    <dataField name="SUM of Profit monthly" fld="8" baseField="0"/>
    <dataField name="SUM of Profit/item" fld="9" baseField="0"/>
  </dataFields>
</pivotTableDefinition>
</file>

<file path=xl/tables/table1.xml><?xml version="1.0" encoding="utf-8"?>
<table xmlns="http://schemas.openxmlformats.org/spreadsheetml/2006/main" ref="A1:J69" displayName="Table_1" name="Table_1" id="1">
  <tableColumns count="10">
    <tableColumn name="Month" id="1"/>
    <tableColumn name="Item" id="2"/>
    <tableColumn name="Purchase Qty" id="3"/>
    <tableColumn name="Sell Qty" id="4"/>
    <tableColumn name="Purchase Rate (₹)" id="5"/>
    <tableColumn name="Selling Price (₹)" id="6"/>
    <tableColumn name="Monthly Sales (₹)" id="7"/>
    <tableColumn name="Total Cost price" id="8"/>
    <tableColumn name="Profit monthly" id="9"/>
    <tableColumn name="Profit/item" id="10"/>
  </tableColumns>
  <tableStyleInfo name="Main_stock-style" showColumnStripes="0" showFirstColumn="1" showLastColumn="1" showRowStripes="1"/>
</table>
</file>

<file path=xl/tables/table10.xml><?xml version="1.0" encoding="utf-8"?>
<table xmlns="http://schemas.openxmlformats.org/spreadsheetml/2006/main" ref="A3:D14" displayName="Table2" name="Table2" id="10">
  <tableColumns count="4">
    <tableColumn name="Row Labels" id="1"/>
    <tableColumn name="Sum of Purchase Qty" id="2"/>
    <tableColumn name="Sum of Sell Qty" id="3"/>
    <tableColumn name="Sum of Profit/item" id="4"/>
  </tableColumns>
  <tableStyleInfo name="Analysis sheet2-style" showColumnStripes="0" showFirstColumn="1" showLastColumn="1" showRowStripes="1"/>
</table>
</file>

<file path=xl/tables/table2.xml><?xml version="1.0" encoding="utf-8"?>
<table xmlns="http://schemas.openxmlformats.org/spreadsheetml/2006/main" headerRowCount="0" ref="N1:U1" displayName="Table_2" name="Table_2" id="2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Main_stock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ref="A1:K167" displayName="Table_3" name="Table_3" id="3">
  <tableColumns count="11">
    <tableColumn name="sr" id="1"/>
    <tableColumn name="items" id="2"/>
    <tableColumn name="Purchase Quantity" id="3"/>
    <tableColumn name="Sell price" id="4"/>
    <tableColumn name="Cost price" id="5"/>
    <tableColumn name="Total Cost Price" id="6"/>
    <tableColumn name="Sell Quantity" id="7"/>
    <tableColumn name="Total Sell Price" id="8"/>
    <tableColumn name="Profit Monthly" id="9"/>
    <tableColumn name="Month" id="10"/>
    <tableColumn name="Profit/item" id="11"/>
  </tableColumns>
  <tableStyleInfo name="Secondary_stock-style" showColumnStripes="0" showFirstColumn="1" showLastColumn="1" showRowStripes="1"/>
</table>
</file>

<file path=xl/tables/table4.xml><?xml version="1.0" encoding="utf-8"?>
<table xmlns="http://schemas.openxmlformats.org/spreadsheetml/2006/main" headerRowCount="0" ref="N1:U1" displayName="Table_4" name="Table_4" id="4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Secondary_stock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ref="A1:P160" displayName="Table_5" name="Table_5" id="5">
  <tableColumns count="16">
    <tableColumn name="Source.Name" id="1"/>
    <tableColumn name="Column1" id="2"/>
    <tableColumn name="Column2" id="3"/>
    <tableColumn name="Column3" id="4"/>
    <tableColumn name="Column4" id="5"/>
    <tableColumn name="Column5" id="6"/>
    <tableColumn name="Column6" id="7"/>
    <tableColumn name="Column7" id="8"/>
    <tableColumn name="Column8" id="9"/>
    <tableColumn name="Column9" id="10"/>
    <tableColumn name="Column10" id="11"/>
    <tableColumn name="Column11" id="12"/>
    <tableColumn name="Column12" id="13"/>
    <tableColumn name="Column13" id="14"/>
    <tableColumn name="Column14" id="15"/>
    <tableColumn name="Column15" id="16"/>
  </tableColumns>
  <tableStyleInfo name="Raw_Data1-style" showColumnStripes="0" showFirstColumn="1" showLastColumn="1" showRowStripes="1"/>
</table>
</file>

<file path=xl/tables/table6.xml><?xml version="1.0" encoding="utf-8"?>
<table xmlns="http://schemas.openxmlformats.org/spreadsheetml/2006/main" ref="A1:P136" displayName="Table_6" name="Table_6" id="6">
  <tableColumns count="16">
    <tableColumn name="Source.Name" id="1"/>
    <tableColumn name="Column1" id="2"/>
    <tableColumn name="Column2" id="3"/>
    <tableColumn name="Column3" id="4"/>
    <tableColumn name="Column4" id="5"/>
    <tableColumn name="Column5" id="6"/>
    <tableColumn name="Column6" id="7"/>
    <tableColumn name="Column7" id="8"/>
    <tableColumn name="Column8" id="9"/>
    <tableColumn name="Column9" id="10"/>
    <tableColumn name="Column10" id="11"/>
    <tableColumn name="Column11" id="12"/>
    <tableColumn name="Column12" id="13"/>
    <tableColumn name="Column13" id="14"/>
    <tableColumn name="Column14" id="15"/>
    <tableColumn name="Column15" id="16"/>
  </tableColumns>
  <tableStyleInfo name="Raw_Data2-style" showColumnStripes="0" showFirstColumn="1" showLastColumn="1" showRowStripes="1"/>
</table>
</file>

<file path=xl/tables/table7.xml><?xml version="1.0" encoding="utf-8"?>
<table xmlns="http://schemas.openxmlformats.org/spreadsheetml/2006/main" ref="A1:G35" displayName="Table_7" name="Table_7" id="7">
  <tableColumns count="7">
    <tableColumn name="Month" id="1"/>
    <tableColumn name="Item" id="2"/>
    <tableColumn name="Purchase Qty" id="3"/>
    <tableColumn name="Sell Qty" id="4"/>
    <tableColumn name="Purchase Rate (₹)" id="5"/>
    <tableColumn name="Selling Price (₹)" id="6"/>
    <tableColumn name="Monthly Sales (₹)" id="7"/>
  </tableColumns>
  <tableStyleInfo name="Raw_Data3-style" showColumnStripes="0" showFirstColumn="1" showLastColumn="1" showRowStripes="1"/>
</table>
</file>

<file path=xl/tables/table8.xml><?xml version="1.0" encoding="utf-8"?>
<table xmlns="http://schemas.openxmlformats.org/spreadsheetml/2006/main" ref="A1:G34" displayName="Table_8" name="Table_8" id="8">
  <tableColumns count="7">
    <tableColumn name="Month" id="1"/>
    <tableColumn name="Item" id="2"/>
    <tableColumn name="Purchase Qty" id="3"/>
    <tableColumn name="Sell Qty" id="4"/>
    <tableColumn name="Purchase Rate (₹)" id="5"/>
    <tableColumn name="Selling Price (₹)" id="6"/>
    <tableColumn name="Monthly Sales (₹)" id="7"/>
  </tableColumns>
  <tableStyleInfo name="Raw_Data4-style" showColumnStripes="0" showFirstColumn="1" showLastColumn="1" showRowStripes="1"/>
</table>
</file>

<file path=xl/tables/table9.xml><?xml version="1.0" encoding="utf-8"?>
<table xmlns="http://schemas.openxmlformats.org/spreadsheetml/2006/main" ref="A3:D56" displayName="Table1" name="Table1" id="9">
  <tableColumns count="4">
    <tableColumn name="Row Labels" id="1"/>
    <tableColumn name="Sum of Sell Quantity" id="2"/>
    <tableColumn name="Sum of Purchase Quantity" id="3"/>
    <tableColumn name="Sum of Profit Monthly" id="4"/>
  </tableColumns>
  <tableStyleInfo name="Analysis 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5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6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7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8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7.xml"/><Relationship Id="rId4" Type="http://schemas.openxmlformats.org/officeDocument/2006/relationships/table" Target="../tables/table9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pivotTable" Target="../pivotTables/pivotTable3.xml"/><Relationship Id="rId3" Type="http://schemas.openxmlformats.org/officeDocument/2006/relationships/pivotTable" Target="../pivotTables/pivotTable4.xml"/><Relationship Id="rId4" Type="http://schemas.openxmlformats.org/officeDocument/2006/relationships/drawing" Target="../drawings/drawing8.xml"/><Relationship Id="rId6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13.43"/>
    <col customWidth="1" min="3" max="3" width="14.29"/>
    <col customWidth="1" min="4" max="4" width="9.57"/>
    <col customWidth="1" min="5" max="5" width="18.0"/>
    <col customWidth="1" min="6" max="6" width="16.14"/>
    <col customWidth="1" min="7" max="7" width="18.0"/>
    <col customWidth="1" min="8" max="8" width="16.29"/>
    <col customWidth="1" min="9" max="9" width="15.57"/>
    <col customWidth="1" min="10" max="20" width="8.71"/>
    <col customWidth="1" min="21" max="21" width="10.14"/>
    <col customWidth="1" min="22" max="26" width="8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N1" s="2" t="s">
        <v>2</v>
      </c>
      <c r="O1" s="2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</row>
    <row r="2" ht="14.25" customHeight="1">
      <c r="A2" s="1" t="s">
        <v>10</v>
      </c>
      <c r="B2" s="1" t="s">
        <v>11</v>
      </c>
      <c r="C2" s="2">
        <v>50.0</v>
      </c>
      <c r="D2" s="2">
        <v>48.0</v>
      </c>
      <c r="E2" s="1">
        <v>40.0</v>
      </c>
      <c r="F2" s="1">
        <v>45.0</v>
      </c>
      <c r="G2" s="1">
        <f>(Main_stock!$D2*Main_stock!$F2)</f>
        <v>2160</v>
      </c>
      <c r="H2" s="1">
        <f>(Main_stock!$D2*Main_stock!$E2)</f>
        <v>1920</v>
      </c>
      <c r="I2" s="1">
        <f>Main_stock!$G2-Main_stock!$H2</f>
        <v>240</v>
      </c>
      <c r="J2" s="1">
        <f>Main_stock!$F2-Main_stock!$E2</f>
        <v>5</v>
      </c>
      <c r="M2" s="3" t="s">
        <v>12</v>
      </c>
      <c r="N2" s="4">
        <f t="shared" ref="N2:U2" si="1">COUNT(C2:C68)</f>
        <v>67</v>
      </c>
      <c r="O2" s="4">
        <f t="shared" si="1"/>
        <v>67</v>
      </c>
      <c r="P2" s="4">
        <f t="shared" si="1"/>
        <v>67</v>
      </c>
      <c r="Q2" s="4">
        <f t="shared" si="1"/>
        <v>67</v>
      </c>
      <c r="R2" s="4">
        <f t="shared" si="1"/>
        <v>67</v>
      </c>
      <c r="S2" s="4">
        <f t="shared" si="1"/>
        <v>67</v>
      </c>
      <c r="T2" s="4">
        <f t="shared" si="1"/>
        <v>67</v>
      </c>
      <c r="U2" s="4">
        <f t="shared" si="1"/>
        <v>67</v>
      </c>
    </row>
    <row r="3" ht="14.25" customHeight="1">
      <c r="A3" s="1" t="s">
        <v>10</v>
      </c>
      <c r="B3" s="1" t="s">
        <v>13</v>
      </c>
      <c r="C3" s="2">
        <v>15.0</v>
      </c>
      <c r="D3" s="2">
        <v>14.0</v>
      </c>
      <c r="E3" s="1">
        <v>290.0</v>
      </c>
      <c r="F3" s="1">
        <v>400.0</v>
      </c>
      <c r="G3" s="1">
        <f>(Main_stock!$D3*Main_stock!$F3)</f>
        <v>5600</v>
      </c>
      <c r="H3" s="1">
        <f>(Main_stock!$D3*Main_stock!$E3)</f>
        <v>4060</v>
      </c>
      <c r="I3" s="1">
        <f>Main_stock!$G3-Main_stock!$H3</f>
        <v>1540</v>
      </c>
      <c r="J3" s="1">
        <f>Main_stock!$F3-Main_stock!$E3</f>
        <v>110</v>
      </c>
      <c r="M3" s="3" t="s">
        <v>14</v>
      </c>
      <c r="N3" s="4">
        <f t="shared" ref="N3:U3" si="2">AVERAGE(C2:C68)</f>
        <v>48.80597015</v>
      </c>
      <c r="O3" s="4">
        <f t="shared" si="2"/>
        <v>46.25373134</v>
      </c>
      <c r="P3" s="4">
        <f t="shared" si="2"/>
        <v>212.3880597</v>
      </c>
      <c r="Q3" s="4">
        <f t="shared" si="2"/>
        <v>256.119403</v>
      </c>
      <c r="R3" s="4">
        <f t="shared" si="2"/>
        <v>10490.83582</v>
      </c>
      <c r="S3" s="4">
        <f t="shared" si="2"/>
        <v>8781.41791</v>
      </c>
      <c r="T3" s="4">
        <f t="shared" si="2"/>
        <v>1709.41791</v>
      </c>
      <c r="U3" s="4">
        <f t="shared" si="2"/>
        <v>43.73134328</v>
      </c>
    </row>
    <row r="4" ht="14.25" customHeight="1">
      <c r="A4" s="1" t="s">
        <v>10</v>
      </c>
      <c r="B4" s="1" t="s">
        <v>15</v>
      </c>
      <c r="C4" s="2">
        <v>80.0</v>
      </c>
      <c r="D4" s="2">
        <v>75.0</v>
      </c>
      <c r="E4" s="1">
        <v>135.0</v>
      </c>
      <c r="F4" s="1">
        <v>150.0</v>
      </c>
      <c r="G4" s="1">
        <f>(Main_stock!$D4*Main_stock!$F4)</f>
        <v>11250</v>
      </c>
      <c r="H4" s="1">
        <f>(Main_stock!$D4*Main_stock!$E4)</f>
        <v>10125</v>
      </c>
      <c r="I4" s="1">
        <f>Main_stock!$G4-Main_stock!$H4</f>
        <v>1125</v>
      </c>
      <c r="J4" s="1">
        <f>Main_stock!$F4-Main_stock!$E4</f>
        <v>15</v>
      </c>
      <c r="M4" s="3" t="s">
        <v>16</v>
      </c>
      <c r="N4" s="4">
        <f t="shared" ref="N4:U4" si="3">STDEV(C2:C68)</f>
        <v>28.11084057</v>
      </c>
      <c r="O4" s="4">
        <f t="shared" si="3"/>
        <v>27.58202274</v>
      </c>
      <c r="P4" s="4">
        <f t="shared" si="3"/>
        <v>262.1969509</v>
      </c>
      <c r="Q4" s="4">
        <f t="shared" si="3"/>
        <v>313.9645088</v>
      </c>
      <c r="R4" s="4">
        <f t="shared" si="3"/>
        <v>13181.45424</v>
      </c>
      <c r="S4" s="4">
        <f t="shared" si="3"/>
        <v>10649.60935</v>
      </c>
      <c r="T4" s="4">
        <f t="shared" si="3"/>
        <v>2901.097661</v>
      </c>
      <c r="U4" s="4">
        <f t="shared" si="3"/>
        <v>62.51559371</v>
      </c>
    </row>
    <row r="5" ht="14.25" customHeight="1">
      <c r="A5" s="1" t="s">
        <v>10</v>
      </c>
      <c r="B5" s="1" t="s">
        <v>17</v>
      </c>
      <c r="C5" s="2">
        <v>50.0</v>
      </c>
      <c r="D5" s="2">
        <v>48.0</v>
      </c>
      <c r="E5" s="1">
        <v>30.0</v>
      </c>
      <c r="F5" s="1">
        <v>45.0</v>
      </c>
      <c r="G5" s="1">
        <f>(Main_stock!$D5*Main_stock!$F5)</f>
        <v>2160</v>
      </c>
      <c r="H5" s="1">
        <f>(Main_stock!$D5*Main_stock!$E5)</f>
        <v>1440</v>
      </c>
      <c r="I5" s="1">
        <f>Main_stock!$G5-Main_stock!$H5</f>
        <v>720</v>
      </c>
      <c r="J5" s="1">
        <f>Main_stock!$F5-Main_stock!$E5</f>
        <v>15</v>
      </c>
      <c r="M5" s="3" t="s">
        <v>18</v>
      </c>
      <c r="N5" s="4">
        <f t="shared" ref="N5:U5" si="4">MIN(C2:C68)</f>
        <v>15</v>
      </c>
      <c r="O5" s="4">
        <f t="shared" si="4"/>
        <v>14</v>
      </c>
      <c r="P5" s="4">
        <f t="shared" si="4"/>
        <v>30</v>
      </c>
      <c r="Q5" s="4">
        <f t="shared" si="4"/>
        <v>44</v>
      </c>
      <c r="R5" s="4">
        <f t="shared" si="4"/>
        <v>792</v>
      </c>
      <c r="S5" s="4">
        <f t="shared" si="4"/>
        <v>540</v>
      </c>
      <c r="T5" s="4">
        <f t="shared" si="4"/>
        <v>72</v>
      </c>
      <c r="U5" s="4">
        <f t="shared" si="4"/>
        <v>4</v>
      </c>
    </row>
    <row r="6" ht="14.25" customHeight="1">
      <c r="A6" s="1" t="s">
        <v>10</v>
      </c>
      <c r="B6" s="1" t="s">
        <v>19</v>
      </c>
      <c r="C6" s="2">
        <v>30.0</v>
      </c>
      <c r="D6" s="2">
        <v>28.0</v>
      </c>
      <c r="E6" s="1">
        <v>900.0</v>
      </c>
      <c r="F6" s="1">
        <v>1000.0</v>
      </c>
      <c r="G6" s="1">
        <f>(Main_stock!$D6*Main_stock!$F6)</f>
        <v>28000</v>
      </c>
      <c r="H6" s="1">
        <f>(Main_stock!$D6*Main_stock!$E6)</f>
        <v>25200</v>
      </c>
      <c r="I6" s="1">
        <f>Main_stock!$G6-Main_stock!$H6</f>
        <v>2800</v>
      </c>
      <c r="J6" s="1">
        <f>Main_stock!$F6-Main_stock!$E6</f>
        <v>100</v>
      </c>
      <c r="M6" s="5">
        <v>0.25</v>
      </c>
      <c r="N6" s="4">
        <f t="shared" ref="N6:U6" si="5">QUARTILE(C2:C68,1)</f>
        <v>27.5</v>
      </c>
      <c r="O6" s="4">
        <f t="shared" si="5"/>
        <v>25.5</v>
      </c>
      <c r="P6" s="4">
        <f t="shared" si="5"/>
        <v>40</v>
      </c>
      <c r="Q6" s="4">
        <f t="shared" si="5"/>
        <v>45</v>
      </c>
      <c r="R6" s="4">
        <f t="shared" si="5"/>
        <v>2160</v>
      </c>
      <c r="S6" s="4">
        <f t="shared" si="5"/>
        <v>1710</v>
      </c>
      <c r="T6" s="4">
        <f t="shared" si="5"/>
        <v>272.5</v>
      </c>
      <c r="U6" s="4">
        <f t="shared" si="5"/>
        <v>8</v>
      </c>
    </row>
    <row r="7" ht="14.25" customHeight="1">
      <c r="A7" s="1" t="s">
        <v>10</v>
      </c>
      <c r="B7" s="1" t="s">
        <v>20</v>
      </c>
      <c r="C7" s="2">
        <v>25.0</v>
      </c>
      <c r="D7" s="2">
        <v>23.0</v>
      </c>
      <c r="E7" s="1">
        <v>860.0</v>
      </c>
      <c r="F7" s="1">
        <v>950.0</v>
      </c>
      <c r="G7" s="1">
        <f>(Main_stock!$D7*Main_stock!$F7)</f>
        <v>21850</v>
      </c>
      <c r="H7" s="1">
        <f>(Main_stock!$D7*Main_stock!$E7)</f>
        <v>19780</v>
      </c>
      <c r="I7" s="1">
        <f>Main_stock!$G7-Main_stock!$H7</f>
        <v>2070</v>
      </c>
      <c r="J7" s="1">
        <f>Main_stock!$F7-Main_stock!$E7</f>
        <v>90</v>
      </c>
      <c r="M7" s="5">
        <v>0.5</v>
      </c>
      <c r="N7" s="4">
        <f t="shared" ref="N7:U7" si="6">QUARTILE(C2:C68,2)</f>
        <v>40</v>
      </c>
      <c r="O7" s="4">
        <f t="shared" si="6"/>
        <v>38</v>
      </c>
      <c r="P7" s="4">
        <f t="shared" si="6"/>
        <v>135</v>
      </c>
      <c r="Q7" s="4">
        <f t="shared" si="6"/>
        <v>150</v>
      </c>
      <c r="R7" s="4">
        <f t="shared" si="6"/>
        <v>5760</v>
      </c>
      <c r="S7" s="4">
        <f t="shared" si="6"/>
        <v>5130</v>
      </c>
      <c r="T7" s="4">
        <f t="shared" si="6"/>
        <v>720</v>
      </c>
      <c r="U7" s="4">
        <f t="shared" si="6"/>
        <v>15</v>
      </c>
    </row>
    <row r="8" ht="14.25" customHeight="1">
      <c r="A8" s="1" t="s">
        <v>10</v>
      </c>
      <c r="B8" s="1" t="s">
        <v>21</v>
      </c>
      <c r="C8" s="2">
        <v>100.0</v>
      </c>
      <c r="D8" s="2">
        <v>95.0</v>
      </c>
      <c r="E8" s="1">
        <v>150.0</v>
      </c>
      <c r="F8" s="1">
        <v>160.0</v>
      </c>
      <c r="G8" s="1">
        <f>(Main_stock!$D8*Main_stock!$F8)</f>
        <v>15200</v>
      </c>
      <c r="H8" s="1">
        <f>(Main_stock!$D8*Main_stock!$E8)</f>
        <v>14250</v>
      </c>
      <c r="I8" s="1">
        <f>Main_stock!$G8-Main_stock!$H8</f>
        <v>950</v>
      </c>
      <c r="J8" s="1">
        <f>Main_stock!$F8-Main_stock!$E8</f>
        <v>10</v>
      </c>
      <c r="M8" s="5">
        <v>0.75</v>
      </c>
      <c r="N8" s="4">
        <f t="shared" ref="N8:U8" si="7">QUARTILE(C2:C68,3)</f>
        <v>60</v>
      </c>
      <c r="O8" s="4">
        <f t="shared" si="7"/>
        <v>58</v>
      </c>
      <c r="P8" s="4">
        <f t="shared" si="7"/>
        <v>225</v>
      </c>
      <c r="Q8" s="4">
        <f t="shared" si="7"/>
        <v>310</v>
      </c>
      <c r="R8" s="4">
        <f t="shared" si="7"/>
        <v>13040</v>
      </c>
      <c r="S8" s="4">
        <f t="shared" si="7"/>
        <v>10312.5</v>
      </c>
      <c r="T8" s="4">
        <f t="shared" si="7"/>
        <v>1970</v>
      </c>
      <c r="U8" s="4">
        <f t="shared" si="7"/>
        <v>95</v>
      </c>
    </row>
    <row r="9" ht="14.25" customHeight="1">
      <c r="A9" s="1" t="s">
        <v>10</v>
      </c>
      <c r="B9" s="1" t="s">
        <v>22</v>
      </c>
      <c r="C9" s="2">
        <v>20.0</v>
      </c>
      <c r="D9" s="2">
        <v>18.0</v>
      </c>
      <c r="E9" s="1">
        <v>250.0</v>
      </c>
      <c r="F9" s="1">
        <v>320.0</v>
      </c>
      <c r="G9" s="1">
        <f>(Main_stock!$D9*Main_stock!$F9)</f>
        <v>5760</v>
      </c>
      <c r="H9" s="1">
        <f>(Main_stock!$D9*Main_stock!$E9)</f>
        <v>4500</v>
      </c>
      <c r="I9" s="1">
        <f>Main_stock!$G9-Main_stock!$H9</f>
        <v>1260</v>
      </c>
      <c r="J9" s="1">
        <f>Main_stock!$F9-Main_stock!$E9</f>
        <v>70</v>
      </c>
      <c r="M9" s="3" t="s">
        <v>23</v>
      </c>
      <c r="N9" s="4">
        <f t="shared" ref="N9:U9" si="8">MAX(C2:C68)</f>
        <v>150</v>
      </c>
      <c r="O9" s="4">
        <f t="shared" si="8"/>
        <v>145</v>
      </c>
      <c r="P9" s="4">
        <f t="shared" si="8"/>
        <v>900</v>
      </c>
      <c r="Q9" s="4">
        <f t="shared" si="8"/>
        <v>1200</v>
      </c>
      <c r="R9" s="4">
        <f t="shared" si="8"/>
        <v>69600</v>
      </c>
      <c r="S9" s="4">
        <f t="shared" si="8"/>
        <v>52200</v>
      </c>
      <c r="T9" s="4">
        <f t="shared" si="8"/>
        <v>17400</v>
      </c>
      <c r="U9" s="4">
        <f t="shared" si="8"/>
        <v>300</v>
      </c>
    </row>
    <row r="10" ht="14.25" customHeight="1">
      <c r="A10" s="1" t="s">
        <v>24</v>
      </c>
      <c r="B10" s="1" t="s">
        <v>11</v>
      </c>
      <c r="C10" s="2">
        <v>40.0</v>
      </c>
      <c r="D10" s="2">
        <v>35.0</v>
      </c>
      <c r="E10" s="1">
        <v>40.0</v>
      </c>
      <c r="F10" s="1">
        <v>44.0</v>
      </c>
      <c r="G10" s="1">
        <f>(Main_stock!$D10*Main_stock!$F10)</f>
        <v>1540</v>
      </c>
      <c r="H10" s="1">
        <f>(Main_stock!$D10*Main_stock!$E10)</f>
        <v>1400</v>
      </c>
      <c r="I10" s="1">
        <f>Main_stock!$G10-Main_stock!$H10</f>
        <v>140</v>
      </c>
      <c r="J10" s="1">
        <f>Main_stock!$F10-Main_stock!$E10</f>
        <v>4</v>
      </c>
    </row>
    <row r="11" ht="14.25" customHeight="1">
      <c r="A11" s="1" t="s">
        <v>24</v>
      </c>
      <c r="B11" s="1" t="s">
        <v>15</v>
      </c>
      <c r="C11" s="2">
        <v>50.0</v>
      </c>
      <c r="D11" s="2">
        <v>45.0</v>
      </c>
      <c r="E11" s="1">
        <v>135.0</v>
      </c>
      <c r="F11" s="1">
        <v>145.0</v>
      </c>
      <c r="G11" s="1">
        <f>(Main_stock!$D11*Main_stock!$F11)</f>
        <v>6525</v>
      </c>
      <c r="H11" s="1">
        <f>(Main_stock!$D11*Main_stock!$E11)</f>
        <v>6075</v>
      </c>
      <c r="I11" s="1">
        <f>Main_stock!$G11-Main_stock!$H11</f>
        <v>450</v>
      </c>
      <c r="J11" s="1">
        <f>Main_stock!$F11-Main_stock!$E11</f>
        <v>10</v>
      </c>
    </row>
    <row r="12" ht="14.25" customHeight="1">
      <c r="A12" s="1" t="s">
        <v>24</v>
      </c>
      <c r="B12" s="1" t="s">
        <v>17</v>
      </c>
      <c r="C12" s="2">
        <v>40.0</v>
      </c>
      <c r="D12" s="2">
        <v>38.0</v>
      </c>
      <c r="E12" s="1">
        <v>30.0</v>
      </c>
      <c r="F12" s="1">
        <v>45.0</v>
      </c>
      <c r="G12" s="1">
        <f>(Main_stock!$D12*Main_stock!$F12)</f>
        <v>1710</v>
      </c>
      <c r="H12" s="1">
        <f>(Main_stock!$D12*Main_stock!$E12)</f>
        <v>1140</v>
      </c>
      <c r="I12" s="1">
        <f>Main_stock!$G12-Main_stock!$H12</f>
        <v>570</v>
      </c>
      <c r="J12" s="1">
        <f>Main_stock!$F12-Main_stock!$E12</f>
        <v>15</v>
      </c>
    </row>
    <row r="13" ht="14.25" customHeight="1">
      <c r="A13" s="1" t="s">
        <v>24</v>
      </c>
      <c r="B13" s="1" t="s">
        <v>21</v>
      </c>
      <c r="C13" s="2">
        <v>70.0</v>
      </c>
      <c r="D13" s="2">
        <v>65.0</v>
      </c>
      <c r="E13" s="1">
        <v>150.0</v>
      </c>
      <c r="F13" s="1">
        <v>155.0</v>
      </c>
      <c r="G13" s="1">
        <f>(Main_stock!$D13*Main_stock!$F13)</f>
        <v>10075</v>
      </c>
      <c r="H13" s="1">
        <f>(Main_stock!$D13*Main_stock!$E13)</f>
        <v>9750</v>
      </c>
      <c r="I13" s="1">
        <f>Main_stock!$G13-Main_stock!$H13</f>
        <v>325</v>
      </c>
      <c r="J13" s="1">
        <f>Main_stock!$F13-Main_stock!$E13</f>
        <v>5</v>
      </c>
    </row>
    <row r="14" ht="14.25" customHeight="1">
      <c r="A14" s="1" t="s">
        <v>25</v>
      </c>
      <c r="B14" s="1" t="s">
        <v>11</v>
      </c>
      <c r="C14" s="2">
        <v>60.0</v>
      </c>
      <c r="D14" s="2">
        <v>58.0</v>
      </c>
      <c r="E14" s="1">
        <v>40.0</v>
      </c>
      <c r="F14" s="1">
        <v>48.0</v>
      </c>
      <c r="G14" s="1">
        <f>(Main_stock!$D14*Main_stock!$F14)</f>
        <v>2784</v>
      </c>
      <c r="H14" s="1">
        <f>(Main_stock!$D14*Main_stock!$E14)</f>
        <v>2320</v>
      </c>
      <c r="I14" s="1">
        <f>Main_stock!$G14-Main_stock!$H14</f>
        <v>464</v>
      </c>
      <c r="J14" s="1">
        <f>Main_stock!$F14-Main_stock!$E14</f>
        <v>8</v>
      </c>
    </row>
    <row r="15" ht="14.25" customHeight="1">
      <c r="A15" s="1" t="s">
        <v>25</v>
      </c>
      <c r="B15" s="1" t="s">
        <v>13</v>
      </c>
      <c r="C15" s="2">
        <v>20.0</v>
      </c>
      <c r="D15" s="2">
        <v>19.0</v>
      </c>
      <c r="E15" s="1">
        <v>290.0</v>
      </c>
      <c r="F15" s="1">
        <v>410.0</v>
      </c>
      <c r="G15" s="1">
        <f>(Main_stock!$D15*Main_stock!$F15)</f>
        <v>7790</v>
      </c>
      <c r="H15" s="1">
        <f>(Main_stock!$D15*Main_stock!$E15)</f>
        <v>5510</v>
      </c>
      <c r="I15" s="1">
        <f>Main_stock!$G15-Main_stock!$H15</f>
        <v>2280</v>
      </c>
      <c r="J15" s="1">
        <f>Main_stock!$F15-Main_stock!$E15</f>
        <v>120</v>
      </c>
    </row>
    <row r="16" ht="14.25" customHeight="1">
      <c r="A16" s="1" t="s">
        <v>25</v>
      </c>
      <c r="B16" s="1" t="s">
        <v>15</v>
      </c>
      <c r="C16" s="2">
        <v>100.0</v>
      </c>
      <c r="D16" s="2">
        <v>98.0</v>
      </c>
      <c r="E16" s="1">
        <v>135.0</v>
      </c>
      <c r="F16" s="1">
        <v>155.0</v>
      </c>
      <c r="G16" s="1">
        <f>(Main_stock!$D16*Main_stock!$F16)</f>
        <v>15190</v>
      </c>
      <c r="H16" s="1">
        <f>(Main_stock!$D16*Main_stock!$E16)</f>
        <v>13230</v>
      </c>
      <c r="I16" s="1">
        <f>Main_stock!$G16-Main_stock!$H16</f>
        <v>1960</v>
      </c>
      <c r="J16" s="1">
        <f>Main_stock!$F16-Main_stock!$E16</f>
        <v>20</v>
      </c>
    </row>
    <row r="17" ht="14.25" customHeight="1">
      <c r="A17" s="1" t="s">
        <v>25</v>
      </c>
      <c r="B17" s="1" t="s">
        <v>17</v>
      </c>
      <c r="C17" s="2">
        <v>80.0</v>
      </c>
      <c r="D17" s="2">
        <v>78.0</v>
      </c>
      <c r="E17" s="1">
        <v>30.0</v>
      </c>
      <c r="F17" s="1">
        <v>50.0</v>
      </c>
      <c r="G17" s="1">
        <f>(Main_stock!$D17*Main_stock!$F17)</f>
        <v>3900</v>
      </c>
      <c r="H17" s="1">
        <f>(Main_stock!$D17*Main_stock!$E17)</f>
        <v>2340</v>
      </c>
      <c r="I17" s="1">
        <f>Main_stock!$G17-Main_stock!$H17</f>
        <v>1560</v>
      </c>
      <c r="J17" s="1">
        <f>Main_stock!$F17-Main_stock!$E17</f>
        <v>20</v>
      </c>
    </row>
    <row r="18" ht="14.25" customHeight="1">
      <c r="A18" s="1" t="s">
        <v>25</v>
      </c>
      <c r="B18" s="1" t="s">
        <v>19</v>
      </c>
      <c r="C18" s="2">
        <v>50.0</v>
      </c>
      <c r="D18" s="2">
        <v>48.0</v>
      </c>
      <c r="E18" s="1">
        <v>900.0</v>
      </c>
      <c r="F18" s="1">
        <v>1200.0</v>
      </c>
      <c r="G18" s="1">
        <f>(Main_stock!$D18*Main_stock!$F18)</f>
        <v>57600</v>
      </c>
      <c r="H18" s="1">
        <f>(Main_stock!$D18*Main_stock!$E18)</f>
        <v>43200</v>
      </c>
      <c r="I18" s="1">
        <f>Main_stock!$G18-Main_stock!$H18</f>
        <v>14400</v>
      </c>
      <c r="J18" s="1">
        <f>Main_stock!$F18-Main_stock!$E18</f>
        <v>300</v>
      </c>
    </row>
    <row r="19" ht="14.25" customHeight="1">
      <c r="A19" s="1" t="s">
        <v>25</v>
      </c>
      <c r="B19" s="1" t="s">
        <v>20</v>
      </c>
      <c r="C19" s="2">
        <v>40.0</v>
      </c>
      <c r="D19" s="2">
        <v>38.0</v>
      </c>
      <c r="E19" s="1">
        <v>860.0</v>
      </c>
      <c r="F19" s="1">
        <v>1000.0</v>
      </c>
      <c r="G19" s="1">
        <f>(Main_stock!$D19*Main_stock!$F19)</f>
        <v>38000</v>
      </c>
      <c r="H19" s="1">
        <f>(Main_stock!$D19*Main_stock!$E19)</f>
        <v>32680</v>
      </c>
      <c r="I19" s="1">
        <f>Main_stock!$G19-Main_stock!$H19</f>
        <v>5320</v>
      </c>
      <c r="J19" s="1">
        <f>Main_stock!$F19-Main_stock!$E19</f>
        <v>140</v>
      </c>
    </row>
    <row r="20" ht="14.25" customHeight="1">
      <c r="A20" s="1" t="s">
        <v>25</v>
      </c>
      <c r="B20" s="1" t="s">
        <v>22</v>
      </c>
      <c r="C20" s="2">
        <v>45.0</v>
      </c>
      <c r="D20" s="2">
        <v>42.0</v>
      </c>
      <c r="E20" s="1">
        <v>250.0</v>
      </c>
      <c r="F20" s="1">
        <v>350.0</v>
      </c>
      <c r="G20" s="1">
        <f>(Main_stock!$D20*Main_stock!$F20)</f>
        <v>14700</v>
      </c>
      <c r="H20" s="1">
        <f>(Main_stock!$D20*Main_stock!$E20)</f>
        <v>10500</v>
      </c>
      <c r="I20" s="1">
        <f>Main_stock!$G20-Main_stock!$H20</f>
        <v>4200</v>
      </c>
      <c r="J20" s="1">
        <f>Main_stock!$F20-Main_stock!$E20</f>
        <v>100</v>
      </c>
    </row>
    <row r="21" ht="14.25" customHeight="1">
      <c r="A21" s="1" t="s">
        <v>25</v>
      </c>
      <c r="B21" s="1" t="s">
        <v>21</v>
      </c>
      <c r="C21" s="2">
        <v>120.0</v>
      </c>
      <c r="D21" s="2">
        <v>115.0</v>
      </c>
      <c r="E21" s="1">
        <v>150.0</v>
      </c>
      <c r="F21" s="1">
        <v>165.0</v>
      </c>
      <c r="G21" s="1">
        <f>(Main_stock!$D21*Main_stock!$F21)</f>
        <v>18975</v>
      </c>
      <c r="H21" s="1">
        <f>(Main_stock!$D21*Main_stock!$E21)</f>
        <v>17250</v>
      </c>
      <c r="I21" s="1">
        <f>Main_stock!$G21-Main_stock!$H21</f>
        <v>1725</v>
      </c>
      <c r="J21" s="1">
        <f>Main_stock!$F21-Main_stock!$E21</f>
        <v>15</v>
      </c>
    </row>
    <row r="22" ht="14.25" customHeight="1">
      <c r="A22" s="1" t="s">
        <v>25</v>
      </c>
      <c r="B22" s="1" t="s">
        <v>26</v>
      </c>
      <c r="C22" s="2">
        <v>40.0</v>
      </c>
      <c r="D22" s="2">
        <v>38.0</v>
      </c>
      <c r="E22" s="1">
        <v>200.0</v>
      </c>
      <c r="F22" s="1">
        <v>300.0</v>
      </c>
      <c r="G22" s="1">
        <f>(Main_stock!$D22*Main_stock!$F22)</f>
        <v>11400</v>
      </c>
      <c r="H22" s="1">
        <f>(Main_stock!$D22*Main_stock!$E22)</f>
        <v>7600</v>
      </c>
      <c r="I22" s="1">
        <f>Main_stock!$G22-Main_stock!$H22</f>
        <v>3800</v>
      </c>
      <c r="J22" s="1">
        <f>Main_stock!$F22-Main_stock!$E22</f>
        <v>100</v>
      </c>
    </row>
    <row r="23" ht="14.25" customHeight="1">
      <c r="A23" s="1" t="s">
        <v>27</v>
      </c>
      <c r="B23" s="1" t="s">
        <v>11</v>
      </c>
      <c r="C23" s="2">
        <v>35.0</v>
      </c>
      <c r="D23" s="2">
        <v>32.0</v>
      </c>
      <c r="E23" s="1">
        <v>40.0</v>
      </c>
      <c r="F23" s="1">
        <v>44.0</v>
      </c>
      <c r="G23" s="1">
        <f>(Main_stock!$D23*Main_stock!$F23)</f>
        <v>1408</v>
      </c>
      <c r="H23" s="1">
        <f>(Main_stock!$D23*Main_stock!$E23)</f>
        <v>1280</v>
      </c>
      <c r="I23" s="1">
        <f>Main_stock!$G23-Main_stock!$H23</f>
        <v>128</v>
      </c>
      <c r="J23" s="1">
        <f>Main_stock!$F23-Main_stock!$E23</f>
        <v>4</v>
      </c>
    </row>
    <row r="24" ht="14.25" customHeight="1">
      <c r="A24" s="1" t="s">
        <v>27</v>
      </c>
      <c r="B24" s="1" t="s">
        <v>15</v>
      </c>
      <c r="C24" s="2">
        <v>40.0</v>
      </c>
      <c r="D24" s="2">
        <v>38.0</v>
      </c>
      <c r="E24" s="1">
        <v>135.0</v>
      </c>
      <c r="F24" s="1">
        <v>145.0</v>
      </c>
      <c r="G24" s="1">
        <f>(Main_stock!$D24*Main_stock!$F24)</f>
        <v>5510</v>
      </c>
      <c r="H24" s="1">
        <f>(Main_stock!$D24*Main_stock!$E24)</f>
        <v>5130</v>
      </c>
      <c r="I24" s="1">
        <f>Main_stock!$G24-Main_stock!$H24</f>
        <v>380</v>
      </c>
      <c r="J24" s="1">
        <f>Main_stock!$F24-Main_stock!$E24</f>
        <v>10</v>
      </c>
    </row>
    <row r="25" ht="14.25" customHeight="1">
      <c r="A25" s="1" t="s">
        <v>27</v>
      </c>
      <c r="B25" s="1" t="s">
        <v>17</v>
      </c>
      <c r="C25" s="2">
        <v>30.0</v>
      </c>
      <c r="D25" s="2">
        <v>28.0</v>
      </c>
      <c r="E25" s="1">
        <v>30.0</v>
      </c>
      <c r="F25" s="1">
        <v>45.0</v>
      </c>
      <c r="G25" s="1">
        <f>(Main_stock!$D25*Main_stock!$F25)</f>
        <v>1260</v>
      </c>
      <c r="H25" s="1">
        <f>(Main_stock!$D25*Main_stock!$E25)</f>
        <v>840</v>
      </c>
      <c r="I25" s="1">
        <f>Main_stock!$G25-Main_stock!$H25</f>
        <v>420</v>
      </c>
      <c r="J25" s="1">
        <f>Main_stock!$F25-Main_stock!$E25</f>
        <v>15</v>
      </c>
    </row>
    <row r="26" ht="14.25" customHeight="1">
      <c r="A26" s="1" t="s">
        <v>27</v>
      </c>
      <c r="B26" s="1" t="s">
        <v>21</v>
      </c>
      <c r="C26" s="2">
        <v>60.0</v>
      </c>
      <c r="D26" s="2">
        <v>55.0</v>
      </c>
      <c r="E26" s="1">
        <v>150.0</v>
      </c>
      <c r="F26" s="1">
        <v>155.0</v>
      </c>
      <c r="G26" s="1">
        <f>(Main_stock!$D26*Main_stock!$F26)</f>
        <v>8525</v>
      </c>
      <c r="H26" s="1">
        <f>(Main_stock!$D26*Main_stock!$E26)</f>
        <v>8250</v>
      </c>
      <c r="I26" s="1">
        <f>Main_stock!$G26-Main_stock!$H26</f>
        <v>275</v>
      </c>
      <c r="J26" s="1">
        <f>Main_stock!$F26-Main_stock!$E26</f>
        <v>5</v>
      </c>
    </row>
    <row r="27" ht="14.25" customHeight="1">
      <c r="A27" s="1" t="s">
        <v>28</v>
      </c>
      <c r="B27" s="1" t="s">
        <v>11</v>
      </c>
      <c r="C27" s="2">
        <v>30.0</v>
      </c>
      <c r="D27" s="2">
        <v>28.0</v>
      </c>
      <c r="E27" s="1">
        <v>40.0</v>
      </c>
      <c r="F27" s="1">
        <v>44.0</v>
      </c>
      <c r="G27" s="1">
        <f>(Main_stock!$D27*Main_stock!$F27)</f>
        <v>1232</v>
      </c>
      <c r="H27" s="1">
        <f>(Main_stock!$D27*Main_stock!$E27)</f>
        <v>1120</v>
      </c>
      <c r="I27" s="1">
        <f>Main_stock!$G27-Main_stock!$H27</f>
        <v>112</v>
      </c>
      <c r="J27" s="1">
        <f>Main_stock!$F27-Main_stock!$E27</f>
        <v>4</v>
      </c>
    </row>
    <row r="28" ht="14.25" customHeight="1">
      <c r="A28" s="1" t="s">
        <v>28</v>
      </c>
      <c r="B28" s="1" t="s">
        <v>15</v>
      </c>
      <c r="C28" s="2">
        <v>35.0</v>
      </c>
      <c r="D28" s="2">
        <v>32.0</v>
      </c>
      <c r="E28" s="1">
        <v>135.0</v>
      </c>
      <c r="F28" s="1">
        <v>145.0</v>
      </c>
      <c r="G28" s="1">
        <f>(Main_stock!$D28*Main_stock!$F28)</f>
        <v>4640</v>
      </c>
      <c r="H28" s="1">
        <f>(Main_stock!$D28*Main_stock!$E28)</f>
        <v>4320</v>
      </c>
      <c r="I28" s="1">
        <f>Main_stock!$G28-Main_stock!$H28</f>
        <v>320</v>
      </c>
      <c r="J28" s="1">
        <f>Main_stock!$F28-Main_stock!$E28</f>
        <v>10</v>
      </c>
    </row>
    <row r="29" ht="14.25" customHeight="1">
      <c r="A29" s="1" t="s">
        <v>28</v>
      </c>
      <c r="B29" s="1" t="s">
        <v>17</v>
      </c>
      <c r="C29" s="2">
        <v>25.0</v>
      </c>
      <c r="D29" s="2">
        <v>23.0</v>
      </c>
      <c r="E29" s="1">
        <v>30.0</v>
      </c>
      <c r="F29" s="1">
        <v>45.0</v>
      </c>
      <c r="G29" s="1">
        <f>(Main_stock!$D29*Main_stock!$F29)</f>
        <v>1035</v>
      </c>
      <c r="H29" s="1">
        <f>(Main_stock!$D29*Main_stock!$E29)</f>
        <v>690</v>
      </c>
      <c r="I29" s="1">
        <f>Main_stock!$G29-Main_stock!$H29</f>
        <v>345</v>
      </c>
      <c r="J29" s="1">
        <f>Main_stock!$F29-Main_stock!$E29</f>
        <v>15</v>
      </c>
    </row>
    <row r="30" ht="14.25" customHeight="1">
      <c r="A30" s="1" t="s">
        <v>28</v>
      </c>
      <c r="B30" s="1" t="s">
        <v>21</v>
      </c>
      <c r="C30" s="2">
        <v>50.0</v>
      </c>
      <c r="D30" s="2">
        <v>48.0</v>
      </c>
      <c r="E30" s="1">
        <v>150.0</v>
      </c>
      <c r="F30" s="1">
        <v>155.0</v>
      </c>
      <c r="G30" s="1">
        <f>(Main_stock!$D30*Main_stock!$F30)</f>
        <v>7440</v>
      </c>
      <c r="H30" s="1">
        <f>(Main_stock!$D30*Main_stock!$E30)</f>
        <v>7200</v>
      </c>
      <c r="I30" s="1">
        <f>Main_stock!$G30-Main_stock!$H30</f>
        <v>240</v>
      </c>
      <c r="J30" s="1">
        <f>Main_stock!$F30-Main_stock!$E30</f>
        <v>5</v>
      </c>
    </row>
    <row r="31" ht="14.25" customHeight="1">
      <c r="A31" s="1" t="s">
        <v>29</v>
      </c>
      <c r="B31" s="1" t="s">
        <v>11</v>
      </c>
      <c r="C31" s="2">
        <v>25.0</v>
      </c>
      <c r="D31" s="2">
        <v>22.0</v>
      </c>
      <c r="E31" s="1">
        <v>40.0</v>
      </c>
      <c r="F31" s="1">
        <v>44.0</v>
      </c>
      <c r="G31" s="1">
        <f>(Main_stock!$D31*Main_stock!$F31)</f>
        <v>968</v>
      </c>
      <c r="H31" s="1">
        <f>(Main_stock!$D31*Main_stock!$E31)</f>
        <v>880</v>
      </c>
      <c r="I31" s="1">
        <f>Main_stock!$G31-Main_stock!$H31</f>
        <v>88</v>
      </c>
      <c r="J31" s="1">
        <f>Main_stock!$F31-Main_stock!$E31</f>
        <v>4</v>
      </c>
    </row>
    <row r="32" ht="14.25" customHeight="1">
      <c r="A32" s="1" t="s">
        <v>29</v>
      </c>
      <c r="B32" s="1" t="s">
        <v>15</v>
      </c>
      <c r="C32" s="2">
        <v>30.0</v>
      </c>
      <c r="D32" s="2">
        <v>28.0</v>
      </c>
      <c r="E32" s="1">
        <v>135.0</v>
      </c>
      <c r="F32" s="1">
        <v>145.0</v>
      </c>
      <c r="G32" s="1">
        <f>(Main_stock!$D32*Main_stock!$F32)</f>
        <v>4060</v>
      </c>
      <c r="H32" s="1">
        <f>(Main_stock!$D32*Main_stock!$E32)</f>
        <v>3780</v>
      </c>
      <c r="I32" s="1">
        <f>Main_stock!$G32-Main_stock!$H32</f>
        <v>280</v>
      </c>
      <c r="J32" s="1">
        <f>Main_stock!$F32-Main_stock!$E32</f>
        <v>10</v>
      </c>
    </row>
    <row r="33" ht="14.25" customHeight="1">
      <c r="A33" s="1" t="s">
        <v>29</v>
      </c>
      <c r="B33" s="1" t="s">
        <v>17</v>
      </c>
      <c r="C33" s="2">
        <v>20.0</v>
      </c>
      <c r="D33" s="2">
        <v>18.0</v>
      </c>
      <c r="E33" s="1">
        <v>30.0</v>
      </c>
      <c r="F33" s="1">
        <v>45.0</v>
      </c>
      <c r="G33" s="1">
        <f>(Main_stock!$D33*Main_stock!$F33)</f>
        <v>810</v>
      </c>
      <c r="H33" s="1">
        <f>(Main_stock!$D33*Main_stock!$E33)</f>
        <v>540</v>
      </c>
      <c r="I33" s="1">
        <f>Main_stock!$G33-Main_stock!$H33</f>
        <v>270</v>
      </c>
      <c r="J33" s="1">
        <f>Main_stock!$F33-Main_stock!$E33</f>
        <v>15</v>
      </c>
    </row>
    <row r="34" ht="14.25" customHeight="1">
      <c r="A34" s="1" t="s">
        <v>29</v>
      </c>
      <c r="B34" s="1" t="s">
        <v>21</v>
      </c>
      <c r="C34" s="2">
        <v>45.0</v>
      </c>
      <c r="D34" s="2">
        <v>42.0</v>
      </c>
      <c r="E34" s="1">
        <v>150.0</v>
      </c>
      <c r="F34" s="1">
        <v>155.0</v>
      </c>
      <c r="G34" s="1">
        <f>(Main_stock!$D34*Main_stock!$F34)</f>
        <v>6510</v>
      </c>
      <c r="H34" s="1">
        <f>(Main_stock!$D34*Main_stock!$E34)</f>
        <v>6300</v>
      </c>
      <c r="I34" s="1">
        <f>Main_stock!$G34-Main_stock!$H34</f>
        <v>210</v>
      </c>
      <c r="J34" s="1">
        <f>Main_stock!$F34-Main_stock!$E34</f>
        <v>5</v>
      </c>
    </row>
    <row r="35" ht="14.25" customHeight="1">
      <c r="A35" s="1" t="s">
        <v>30</v>
      </c>
      <c r="B35" s="1" t="s">
        <v>11</v>
      </c>
      <c r="C35" s="2">
        <v>25.0</v>
      </c>
      <c r="D35" s="2">
        <v>22.0</v>
      </c>
      <c r="E35" s="1">
        <v>40.0</v>
      </c>
      <c r="F35" s="1">
        <v>44.0</v>
      </c>
      <c r="G35" s="1">
        <f>(Main_stock!$D35*Main_stock!$F35)</f>
        <v>968</v>
      </c>
      <c r="H35" s="1">
        <f>(Main_stock!$D35*Main_stock!$E35)</f>
        <v>880</v>
      </c>
      <c r="I35" s="1">
        <f>Main_stock!$G35-Main_stock!$H35</f>
        <v>88</v>
      </c>
      <c r="J35" s="1">
        <f>Main_stock!$F35-Main_stock!$E35</f>
        <v>4</v>
      </c>
    </row>
    <row r="36" ht="14.25" customHeight="1">
      <c r="A36" s="1" t="s">
        <v>30</v>
      </c>
      <c r="B36" s="1" t="s">
        <v>15</v>
      </c>
      <c r="C36" s="2">
        <v>30.0</v>
      </c>
      <c r="D36" s="2">
        <v>28.0</v>
      </c>
      <c r="E36" s="1">
        <v>135.0</v>
      </c>
      <c r="F36" s="1">
        <v>145.0</v>
      </c>
      <c r="G36" s="1">
        <f>(Main_stock!$D36*Main_stock!$F36)</f>
        <v>4060</v>
      </c>
      <c r="H36" s="1">
        <f>(Main_stock!$D36*Main_stock!$E36)</f>
        <v>3780</v>
      </c>
      <c r="I36" s="1">
        <f>Main_stock!$G36-Main_stock!$H36</f>
        <v>280</v>
      </c>
      <c r="J36" s="1">
        <f>Main_stock!$F36-Main_stock!$E36</f>
        <v>10</v>
      </c>
    </row>
    <row r="37" ht="14.25" customHeight="1">
      <c r="A37" s="1" t="s">
        <v>30</v>
      </c>
      <c r="B37" s="1" t="s">
        <v>17</v>
      </c>
      <c r="C37" s="2">
        <v>25.0</v>
      </c>
      <c r="D37" s="2">
        <v>22.0</v>
      </c>
      <c r="E37" s="1">
        <v>30.0</v>
      </c>
      <c r="F37" s="1">
        <v>45.0</v>
      </c>
      <c r="G37" s="1">
        <f>(Main_stock!$D37*Main_stock!$F37)</f>
        <v>990</v>
      </c>
      <c r="H37" s="1">
        <f>(Main_stock!$D37*Main_stock!$E37)</f>
        <v>660</v>
      </c>
      <c r="I37" s="1">
        <f>Main_stock!$G37-Main_stock!$H37</f>
        <v>330</v>
      </c>
      <c r="J37" s="1">
        <f>Main_stock!$F37-Main_stock!$E37</f>
        <v>15</v>
      </c>
    </row>
    <row r="38" ht="14.25" customHeight="1">
      <c r="A38" s="1" t="s">
        <v>30</v>
      </c>
      <c r="B38" s="1" t="s">
        <v>21</v>
      </c>
      <c r="C38" s="2">
        <v>40.0</v>
      </c>
      <c r="D38" s="2">
        <v>38.0</v>
      </c>
      <c r="E38" s="1">
        <v>150.0</v>
      </c>
      <c r="F38" s="1">
        <v>155.0</v>
      </c>
      <c r="G38" s="1">
        <f>(Main_stock!$D38*Main_stock!$F38)</f>
        <v>5890</v>
      </c>
      <c r="H38" s="1">
        <f>(Main_stock!$D38*Main_stock!$E38)</f>
        <v>5700</v>
      </c>
      <c r="I38" s="1">
        <f>Main_stock!$G38-Main_stock!$H38</f>
        <v>190</v>
      </c>
      <c r="J38" s="1">
        <f>Main_stock!$F38-Main_stock!$E38</f>
        <v>5</v>
      </c>
    </row>
    <row r="39" ht="14.25" customHeight="1">
      <c r="A39" s="1" t="s">
        <v>31</v>
      </c>
      <c r="B39" s="1" t="s">
        <v>11</v>
      </c>
      <c r="C39" s="2">
        <v>20.0</v>
      </c>
      <c r="D39" s="2">
        <v>18.0</v>
      </c>
      <c r="E39" s="1">
        <v>40.0</v>
      </c>
      <c r="F39" s="1">
        <v>44.0</v>
      </c>
      <c r="G39" s="1">
        <f>(Main_stock!$D39*Main_stock!$F39)</f>
        <v>792</v>
      </c>
      <c r="H39" s="1">
        <f>(Main_stock!$D39*Main_stock!$E39)</f>
        <v>720</v>
      </c>
      <c r="I39" s="1">
        <f>Main_stock!$G39-Main_stock!$H39</f>
        <v>72</v>
      </c>
      <c r="J39" s="1">
        <f>Main_stock!$F39-Main_stock!$E39</f>
        <v>4</v>
      </c>
    </row>
    <row r="40" ht="14.25" customHeight="1">
      <c r="A40" s="1" t="s">
        <v>31</v>
      </c>
      <c r="B40" s="1" t="s">
        <v>15</v>
      </c>
      <c r="C40" s="2">
        <v>25.0</v>
      </c>
      <c r="D40" s="2">
        <v>22.0</v>
      </c>
      <c r="E40" s="1">
        <v>135.0</v>
      </c>
      <c r="F40" s="1">
        <v>145.0</v>
      </c>
      <c r="G40" s="1">
        <f>(Main_stock!$D40*Main_stock!$F40)</f>
        <v>3190</v>
      </c>
      <c r="H40" s="1">
        <f>(Main_stock!$D40*Main_stock!$E40)</f>
        <v>2970</v>
      </c>
      <c r="I40" s="1">
        <f>Main_stock!$G40-Main_stock!$H40</f>
        <v>220</v>
      </c>
      <c r="J40" s="1">
        <f>Main_stock!$F40-Main_stock!$E40</f>
        <v>10</v>
      </c>
    </row>
    <row r="41" ht="14.25" customHeight="1">
      <c r="A41" s="1" t="s">
        <v>31</v>
      </c>
      <c r="B41" s="1" t="s">
        <v>17</v>
      </c>
      <c r="C41" s="2">
        <v>20.0</v>
      </c>
      <c r="D41" s="2">
        <v>18.0</v>
      </c>
      <c r="E41" s="1">
        <v>30.0</v>
      </c>
      <c r="F41" s="1">
        <v>45.0</v>
      </c>
      <c r="G41" s="1">
        <f>(Main_stock!$D41*Main_stock!$F41)</f>
        <v>810</v>
      </c>
      <c r="H41" s="1">
        <f>(Main_stock!$D41*Main_stock!$E41)</f>
        <v>540</v>
      </c>
      <c r="I41" s="1">
        <f>Main_stock!$G41-Main_stock!$H41</f>
        <v>270</v>
      </c>
      <c r="J41" s="1">
        <f>Main_stock!$F41-Main_stock!$E41</f>
        <v>15</v>
      </c>
    </row>
    <row r="42" ht="14.25" customHeight="1">
      <c r="A42" s="1" t="s">
        <v>31</v>
      </c>
      <c r="B42" s="1" t="s">
        <v>21</v>
      </c>
      <c r="C42" s="2">
        <v>35.0</v>
      </c>
      <c r="D42" s="2">
        <v>32.0</v>
      </c>
      <c r="E42" s="1">
        <v>150.0</v>
      </c>
      <c r="F42" s="1">
        <v>155.0</v>
      </c>
      <c r="G42" s="1">
        <f>(Main_stock!$D42*Main_stock!$F42)</f>
        <v>4960</v>
      </c>
      <c r="H42" s="1">
        <f>(Main_stock!$D42*Main_stock!$E42)</f>
        <v>4800</v>
      </c>
      <c r="I42" s="1">
        <f>Main_stock!$G42-Main_stock!$H42</f>
        <v>160</v>
      </c>
      <c r="J42" s="1">
        <f>Main_stock!$F42-Main_stock!$E42</f>
        <v>5</v>
      </c>
    </row>
    <row r="43" ht="14.25" customHeight="1">
      <c r="A43" s="1" t="s">
        <v>32</v>
      </c>
      <c r="B43" s="1" t="s">
        <v>11</v>
      </c>
      <c r="C43" s="2">
        <v>40.0</v>
      </c>
      <c r="D43" s="2">
        <v>38.0</v>
      </c>
      <c r="E43" s="1">
        <v>40.0</v>
      </c>
      <c r="F43" s="1">
        <v>45.0</v>
      </c>
      <c r="G43" s="1">
        <f>(Main_stock!$D43*Main_stock!$F43)</f>
        <v>1710</v>
      </c>
      <c r="H43" s="1">
        <f>(Main_stock!$D43*Main_stock!$E43)</f>
        <v>1520</v>
      </c>
      <c r="I43" s="1">
        <f>Main_stock!$G43-Main_stock!$H43</f>
        <v>190</v>
      </c>
      <c r="J43" s="1">
        <f>Main_stock!$F43-Main_stock!$E43</f>
        <v>5</v>
      </c>
    </row>
    <row r="44" ht="14.25" customHeight="1">
      <c r="A44" s="1" t="s">
        <v>32</v>
      </c>
      <c r="B44" s="1" t="s">
        <v>13</v>
      </c>
      <c r="C44" s="2">
        <v>15.0</v>
      </c>
      <c r="D44" s="2">
        <v>14.0</v>
      </c>
      <c r="E44" s="1">
        <v>290.0</v>
      </c>
      <c r="F44" s="1">
        <v>400.0</v>
      </c>
      <c r="G44" s="1">
        <f>(Main_stock!$D44*Main_stock!$F44)</f>
        <v>5600</v>
      </c>
      <c r="H44" s="1">
        <f>(Main_stock!$D44*Main_stock!$E44)</f>
        <v>4060</v>
      </c>
      <c r="I44" s="1">
        <f>Main_stock!$G44-Main_stock!$H44</f>
        <v>1540</v>
      </c>
      <c r="J44" s="1">
        <f>Main_stock!$F44-Main_stock!$E44</f>
        <v>110</v>
      </c>
    </row>
    <row r="45" ht="14.25" customHeight="1">
      <c r="A45" s="1" t="s">
        <v>32</v>
      </c>
      <c r="B45" s="1" t="s">
        <v>15</v>
      </c>
      <c r="C45" s="2">
        <v>50.0</v>
      </c>
      <c r="D45" s="2">
        <v>48.0</v>
      </c>
      <c r="E45" s="1">
        <v>135.0</v>
      </c>
      <c r="F45" s="1">
        <v>150.0</v>
      </c>
      <c r="G45" s="1">
        <f>(Main_stock!$D45*Main_stock!$F45)</f>
        <v>7200</v>
      </c>
      <c r="H45" s="1">
        <f>(Main_stock!$D45*Main_stock!$E45)</f>
        <v>6480</v>
      </c>
      <c r="I45" s="1">
        <f>Main_stock!$G45-Main_stock!$H45</f>
        <v>720</v>
      </c>
      <c r="J45" s="1">
        <f>Main_stock!$F45-Main_stock!$E45</f>
        <v>15</v>
      </c>
    </row>
    <row r="46" ht="14.25" customHeight="1">
      <c r="A46" s="1" t="s">
        <v>32</v>
      </c>
      <c r="B46" s="1" t="s">
        <v>17</v>
      </c>
      <c r="C46" s="2">
        <v>40.0</v>
      </c>
      <c r="D46" s="2">
        <v>38.0</v>
      </c>
      <c r="E46" s="1">
        <v>30.0</v>
      </c>
      <c r="F46" s="1">
        <v>45.0</v>
      </c>
      <c r="G46" s="1">
        <f>(Main_stock!$D46*Main_stock!$F46)</f>
        <v>1710</v>
      </c>
      <c r="H46" s="1">
        <f>(Main_stock!$D46*Main_stock!$E46)</f>
        <v>1140</v>
      </c>
      <c r="I46" s="1">
        <f>Main_stock!$G46-Main_stock!$H46</f>
        <v>570</v>
      </c>
      <c r="J46" s="1">
        <f>Main_stock!$F46-Main_stock!$E46</f>
        <v>15</v>
      </c>
    </row>
    <row r="47" ht="14.25" customHeight="1">
      <c r="A47" s="1" t="s">
        <v>32</v>
      </c>
      <c r="B47" s="1" t="s">
        <v>21</v>
      </c>
      <c r="C47" s="2">
        <v>60.0</v>
      </c>
      <c r="D47" s="2">
        <v>58.0</v>
      </c>
      <c r="E47" s="1">
        <v>150.0</v>
      </c>
      <c r="F47" s="1">
        <v>160.0</v>
      </c>
      <c r="G47" s="1">
        <f>(Main_stock!$D47*Main_stock!$F47)</f>
        <v>9280</v>
      </c>
      <c r="H47" s="1">
        <f>(Main_stock!$D47*Main_stock!$E47)</f>
        <v>8700</v>
      </c>
      <c r="I47" s="1">
        <f>Main_stock!$G47-Main_stock!$H47</f>
        <v>580</v>
      </c>
      <c r="J47" s="1">
        <f>Main_stock!$F47-Main_stock!$E47</f>
        <v>10</v>
      </c>
    </row>
    <row r="48" ht="14.25" customHeight="1">
      <c r="A48" s="1" t="s">
        <v>33</v>
      </c>
      <c r="B48" s="1" t="s">
        <v>11</v>
      </c>
      <c r="C48" s="2">
        <v>70.0</v>
      </c>
      <c r="D48" s="2">
        <v>68.0</v>
      </c>
      <c r="E48" s="1">
        <v>40.0</v>
      </c>
      <c r="F48" s="1">
        <v>48.0</v>
      </c>
      <c r="G48" s="1">
        <f>(Main_stock!$D48*Main_stock!$F48)</f>
        <v>3264</v>
      </c>
      <c r="H48" s="1">
        <f>(Main_stock!$D48*Main_stock!$E48)</f>
        <v>2720</v>
      </c>
      <c r="I48" s="1">
        <f>Main_stock!$G48-Main_stock!$H48</f>
        <v>544</v>
      </c>
      <c r="J48" s="1">
        <f>Main_stock!$F48-Main_stock!$E48</f>
        <v>8</v>
      </c>
    </row>
    <row r="49" ht="14.25" customHeight="1">
      <c r="A49" s="1" t="s">
        <v>33</v>
      </c>
      <c r="B49" s="1" t="s">
        <v>13</v>
      </c>
      <c r="C49" s="2">
        <v>25.0</v>
      </c>
      <c r="D49" s="2">
        <v>23.0</v>
      </c>
      <c r="E49" s="1">
        <v>290.0</v>
      </c>
      <c r="F49" s="1">
        <v>410.0</v>
      </c>
      <c r="G49" s="1">
        <f>(Main_stock!$D49*Main_stock!$F49)</f>
        <v>9430</v>
      </c>
      <c r="H49" s="1">
        <f>(Main_stock!$D49*Main_stock!$E49)</f>
        <v>6670</v>
      </c>
      <c r="I49" s="1">
        <f>Main_stock!$G49-Main_stock!$H49</f>
        <v>2760</v>
      </c>
      <c r="J49" s="1">
        <f>Main_stock!$F49-Main_stock!$E49</f>
        <v>120</v>
      </c>
    </row>
    <row r="50" ht="14.25" customHeight="1">
      <c r="A50" s="1" t="s">
        <v>33</v>
      </c>
      <c r="B50" s="1" t="s">
        <v>15</v>
      </c>
      <c r="C50" s="2">
        <v>120.0</v>
      </c>
      <c r="D50" s="2">
        <v>118.0</v>
      </c>
      <c r="E50" s="1">
        <v>135.0</v>
      </c>
      <c r="F50" s="1">
        <v>155.0</v>
      </c>
      <c r="G50" s="1">
        <f>(Main_stock!$D50*Main_stock!$F50)</f>
        <v>18290</v>
      </c>
      <c r="H50" s="1">
        <f>(Main_stock!$D50*Main_stock!$E50)</f>
        <v>15930</v>
      </c>
      <c r="I50" s="1">
        <f>Main_stock!$G50-Main_stock!$H50</f>
        <v>2360</v>
      </c>
      <c r="J50" s="1">
        <f>Main_stock!$F50-Main_stock!$E50</f>
        <v>20</v>
      </c>
    </row>
    <row r="51" ht="14.25" customHeight="1">
      <c r="A51" s="1" t="s">
        <v>33</v>
      </c>
      <c r="B51" s="1" t="s">
        <v>17</v>
      </c>
      <c r="C51" s="2">
        <v>100.0</v>
      </c>
      <c r="D51" s="2">
        <v>98.0</v>
      </c>
      <c r="E51" s="1">
        <v>30.0</v>
      </c>
      <c r="F51" s="1">
        <v>50.0</v>
      </c>
      <c r="G51" s="1">
        <f>(Main_stock!$D51*Main_stock!$F51)</f>
        <v>4900</v>
      </c>
      <c r="H51" s="1">
        <f>(Main_stock!$D51*Main_stock!$E51)</f>
        <v>2940</v>
      </c>
      <c r="I51" s="1">
        <f>Main_stock!$G51-Main_stock!$H51</f>
        <v>1960</v>
      </c>
      <c r="J51" s="1">
        <f>Main_stock!$F51-Main_stock!$E51</f>
        <v>20</v>
      </c>
    </row>
    <row r="52" ht="14.25" customHeight="1">
      <c r="A52" s="1" t="s">
        <v>33</v>
      </c>
      <c r="B52" s="1" t="s">
        <v>19</v>
      </c>
      <c r="C52" s="2">
        <v>60.0</v>
      </c>
      <c r="D52" s="2">
        <v>58.0</v>
      </c>
      <c r="E52" s="1">
        <v>900.0</v>
      </c>
      <c r="F52" s="1">
        <v>1200.0</v>
      </c>
      <c r="G52" s="1">
        <f>(Main_stock!$D52*Main_stock!$F52)</f>
        <v>69600</v>
      </c>
      <c r="H52" s="1">
        <f>(Main_stock!$D52*Main_stock!$E52)</f>
        <v>52200</v>
      </c>
      <c r="I52" s="1">
        <f>Main_stock!$G52-Main_stock!$H52</f>
        <v>17400</v>
      </c>
      <c r="J52" s="1">
        <f>Main_stock!$F52-Main_stock!$E52</f>
        <v>300</v>
      </c>
    </row>
    <row r="53" ht="14.25" customHeight="1">
      <c r="A53" s="1" t="s">
        <v>33</v>
      </c>
      <c r="B53" s="1" t="s">
        <v>20</v>
      </c>
      <c r="C53" s="2">
        <v>50.0</v>
      </c>
      <c r="D53" s="2">
        <v>48.0</v>
      </c>
      <c r="E53" s="1">
        <v>860.0</v>
      </c>
      <c r="F53" s="1">
        <v>1000.0</v>
      </c>
      <c r="G53" s="1">
        <f>(Main_stock!$D53*Main_stock!$F53)</f>
        <v>48000</v>
      </c>
      <c r="H53" s="1">
        <f>(Main_stock!$D53*Main_stock!$E53)</f>
        <v>41280</v>
      </c>
      <c r="I53" s="1">
        <f>Main_stock!$G53-Main_stock!$H53</f>
        <v>6720</v>
      </c>
      <c r="J53" s="1">
        <f>Main_stock!$F53-Main_stock!$E53</f>
        <v>140</v>
      </c>
    </row>
    <row r="54" ht="14.25" customHeight="1">
      <c r="A54" s="1" t="s">
        <v>33</v>
      </c>
      <c r="B54" s="1" t="s">
        <v>22</v>
      </c>
      <c r="C54" s="2">
        <v>55.0</v>
      </c>
      <c r="D54" s="2">
        <v>52.0</v>
      </c>
      <c r="E54" s="1">
        <v>250.0</v>
      </c>
      <c r="F54" s="1">
        <v>350.0</v>
      </c>
      <c r="G54" s="1">
        <f>(Main_stock!$D54*Main_stock!$F54)</f>
        <v>18200</v>
      </c>
      <c r="H54" s="1">
        <f>(Main_stock!$D54*Main_stock!$E54)</f>
        <v>13000</v>
      </c>
      <c r="I54" s="1">
        <f>Main_stock!$G54-Main_stock!$H54</f>
        <v>5200</v>
      </c>
      <c r="J54" s="1">
        <f>Main_stock!$F54-Main_stock!$E54</f>
        <v>100</v>
      </c>
    </row>
    <row r="55" ht="14.25" customHeight="1">
      <c r="A55" s="1" t="s">
        <v>33</v>
      </c>
      <c r="B55" s="1" t="s">
        <v>21</v>
      </c>
      <c r="C55" s="2">
        <v>150.0</v>
      </c>
      <c r="D55" s="2">
        <v>145.0</v>
      </c>
      <c r="E55" s="1">
        <v>150.0</v>
      </c>
      <c r="F55" s="1">
        <v>165.0</v>
      </c>
      <c r="G55" s="1">
        <f>(Main_stock!$D55*Main_stock!$F55)</f>
        <v>23925</v>
      </c>
      <c r="H55" s="1">
        <f>(Main_stock!$D55*Main_stock!$E55)</f>
        <v>21750</v>
      </c>
      <c r="I55" s="1">
        <f>Main_stock!$G55-Main_stock!$H55</f>
        <v>2175</v>
      </c>
      <c r="J55" s="1">
        <f>Main_stock!$F55-Main_stock!$E55</f>
        <v>15</v>
      </c>
    </row>
    <row r="56" ht="14.25" customHeight="1">
      <c r="A56" s="1" t="s">
        <v>33</v>
      </c>
      <c r="B56" s="1" t="s">
        <v>34</v>
      </c>
      <c r="C56" s="2">
        <v>50.0</v>
      </c>
      <c r="D56" s="2">
        <v>48.0</v>
      </c>
      <c r="E56" s="1">
        <v>200.0</v>
      </c>
      <c r="F56" s="1">
        <v>300.0</v>
      </c>
      <c r="G56" s="1">
        <f>(Main_stock!$D56*Main_stock!$F56)</f>
        <v>14400</v>
      </c>
      <c r="H56" s="1">
        <f>(Main_stock!$D56*Main_stock!$E56)</f>
        <v>9600</v>
      </c>
      <c r="I56" s="1">
        <f>Main_stock!$G56-Main_stock!$H56</f>
        <v>4800</v>
      </c>
      <c r="J56" s="1">
        <f>Main_stock!$F56-Main_stock!$E56</f>
        <v>100</v>
      </c>
    </row>
    <row r="57" ht="14.25" customHeight="1">
      <c r="A57" s="1" t="s">
        <v>35</v>
      </c>
      <c r="B57" s="1" t="s">
        <v>11</v>
      </c>
      <c r="C57" s="2">
        <v>50.0</v>
      </c>
      <c r="D57" s="2">
        <v>48.0</v>
      </c>
      <c r="E57" s="1">
        <v>40.0</v>
      </c>
      <c r="F57" s="1">
        <v>45.0</v>
      </c>
      <c r="G57" s="1">
        <f>(Main_stock!$D57*Main_stock!$F57)</f>
        <v>2160</v>
      </c>
      <c r="H57" s="1">
        <f>(Main_stock!$D57*Main_stock!$E57)</f>
        <v>1920</v>
      </c>
      <c r="I57" s="1">
        <f>Main_stock!$G57-Main_stock!$H57</f>
        <v>240</v>
      </c>
      <c r="J57" s="1">
        <f>Main_stock!$F57-Main_stock!$E57</f>
        <v>5</v>
      </c>
    </row>
    <row r="58" ht="14.25" customHeight="1">
      <c r="A58" s="1" t="s">
        <v>35</v>
      </c>
      <c r="B58" s="1" t="s">
        <v>13</v>
      </c>
      <c r="C58" s="2">
        <v>20.0</v>
      </c>
      <c r="D58" s="2">
        <v>18.0</v>
      </c>
      <c r="E58" s="1">
        <v>290.0</v>
      </c>
      <c r="F58" s="1">
        <v>400.0</v>
      </c>
      <c r="G58" s="1">
        <f>(Main_stock!$D58*Main_stock!$F58)</f>
        <v>7200</v>
      </c>
      <c r="H58" s="1">
        <f>(Main_stock!$D58*Main_stock!$E58)</f>
        <v>5220</v>
      </c>
      <c r="I58" s="1">
        <f>Main_stock!$G58-Main_stock!$H58</f>
        <v>1980</v>
      </c>
      <c r="J58" s="1">
        <f>Main_stock!$F58-Main_stock!$E58</f>
        <v>110</v>
      </c>
    </row>
    <row r="59" ht="14.25" customHeight="1">
      <c r="A59" s="1" t="s">
        <v>35</v>
      </c>
      <c r="B59" s="1" t="s">
        <v>15</v>
      </c>
      <c r="C59" s="2">
        <v>80.0</v>
      </c>
      <c r="D59" s="2">
        <v>75.0</v>
      </c>
      <c r="E59" s="1">
        <v>135.0</v>
      </c>
      <c r="F59" s="1">
        <v>150.0</v>
      </c>
      <c r="G59" s="1">
        <f>(Main_stock!$D59*Main_stock!$F59)</f>
        <v>11250</v>
      </c>
      <c r="H59" s="1">
        <f>(Main_stock!$D59*Main_stock!$E59)</f>
        <v>10125</v>
      </c>
      <c r="I59" s="1">
        <f>Main_stock!$G59-Main_stock!$H59</f>
        <v>1125</v>
      </c>
      <c r="J59" s="1">
        <f>Main_stock!$F59-Main_stock!$E59</f>
        <v>15</v>
      </c>
    </row>
    <row r="60" ht="14.25" customHeight="1">
      <c r="A60" s="1" t="s">
        <v>35</v>
      </c>
      <c r="B60" s="1" t="s">
        <v>17</v>
      </c>
      <c r="C60" s="2">
        <v>60.0</v>
      </c>
      <c r="D60" s="2">
        <v>58.0</v>
      </c>
      <c r="E60" s="1">
        <v>30.0</v>
      </c>
      <c r="F60" s="1">
        <v>45.0</v>
      </c>
      <c r="G60" s="1">
        <f>(Main_stock!$D60*Main_stock!$F60)</f>
        <v>2610</v>
      </c>
      <c r="H60" s="1">
        <f>(Main_stock!$D60*Main_stock!$E60)</f>
        <v>1740</v>
      </c>
      <c r="I60" s="1">
        <f>Main_stock!$G60-Main_stock!$H60</f>
        <v>870</v>
      </c>
      <c r="J60" s="1">
        <f>Main_stock!$F60-Main_stock!$E60</f>
        <v>15</v>
      </c>
    </row>
    <row r="61" ht="14.25" customHeight="1">
      <c r="A61" s="1" t="s">
        <v>35</v>
      </c>
      <c r="B61" s="1" t="s">
        <v>19</v>
      </c>
      <c r="C61" s="2">
        <v>30.0</v>
      </c>
      <c r="D61" s="2">
        <v>28.0</v>
      </c>
      <c r="E61" s="1">
        <v>900.0</v>
      </c>
      <c r="F61" s="1">
        <v>1000.0</v>
      </c>
      <c r="G61" s="1">
        <f>(Main_stock!$D61*Main_stock!$F61)</f>
        <v>28000</v>
      </c>
      <c r="H61" s="1">
        <f>(Main_stock!$D61*Main_stock!$E61)</f>
        <v>25200</v>
      </c>
      <c r="I61" s="1">
        <f>Main_stock!$G61-Main_stock!$H61</f>
        <v>2800</v>
      </c>
      <c r="J61" s="1">
        <f>Main_stock!$F61-Main_stock!$E61</f>
        <v>100</v>
      </c>
    </row>
    <row r="62" ht="14.25" customHeight="1">
      <c r="A62" s="1" t="s">
        <v>35</v>
      </c>
      <c r="B62" s="1" t="s">
        <v>21</v>
      </c>
      <c r="C62" s="2">
        <v>90.0</v>
      </c>
      <c r="D62" s="2">
        <v>88.0</v>
      </c>
      <c r="E62" s="1">
        <v>150.0</v>
      </c>
      <c r="F62" s="1">
        <v>160.0</v>
      </c>
      <c r="G62" s="1">
        <f>(Main_stock!$D62*Main_stock!$F62)</f>
        <v>14080</v>
      </c>
      <c r="H62" s="1">
        <f>(Main_stock!$D62*Main_stock!$E62)</f>
        <v>13200</v>
      </c>
      <c r="I62" s="1">
        <f>Main_stock!$G62-Main_stock!$H62</f>
        <v>880</v>
      </c>
      <c r="J62" s="1">
        <f>Main_stock!$F62-Main_stock!$E62</f>
        <v>10</v>
      </c>
    </row>
    <row r="63" ht="14.25" customHeight="1">
      <c r="A63" s="1" t="s">
        <v>36</v>
      </c>
      <c r="B63" s="1" t="s">
        <v>11</v>
      </c>
      <c r="C63" s="2">
        <v>45.0</v>
      </c>
      <c r="D63" s="2">
        <v>42.0</v>
      </c>
      <c r="E63" s="1">
        <v>40.0</v>
      </c>
      <c r="F63" s="1">
        <v>45.0</v>
      </c>
      <c r="G63" s="1">
        <f>(Main_stock!$D63*Main_stock!$F63)</f>
        <v>1890</v>
      </c>
      <c r="H63" s="1">
        <f>(Main_stock!$D63*Main_stock!$E63)</f>
        <v>1680</v>
      </c>
      <c r="I63" s="1">
        <f>Main_stock!$G63-Main_stock!$H63</f>
        <v>210</v>
      </c>
      <c r="J63" s="1">
        <f>Main_stock!$F63-Main_stock!$E63</f>
        <v>5</v>
      </c>
    </row>
    <row r="64" ht="14.25" customHeight="1">
      <c r="A64" s="1" t="s">
        <v>36</v>
      </c>
      <c r="B64" s="1" t="s">
        <v>13</v>
      </c>
      <c r="C64" s="2">
        <v>15.0</v>
      </c>
      <c r="D64" s="2">
        <v>14.0</v>
      </c>
      <c r="E64" s="1">
        <v>290.0</v>
      </c>
      <c r="F64" s="1">
        <v>400.0</v>
      </c>
      <c r="G64" s="1">
        <f>(Main_stock!$D64*Main_stock!$F64)</f>
        <v>5600</v>
      </c>
      <c r="H64" s="1">
        <f>(Main_stock!$D64*Main_stock!$E64)</f>
        <v>4060</v>
      </c>
      <c r="I64" s="1">
        <f>Main_stock!$G64-Main_stock!$H64</f>
        <v>1540</v>
      </c>
      <c r="J64" s="1">
        <f>Main_stock!$F64-Main_stock!$E64</f>
        <v>110</v>
      </c>
    </row>
    <row r="65" ht="14.25" customHeight="1">
      <c r="A65" s="1" t="s">
        <v>36</v>
      </c>
      <c r="B65" s="1" t="s">
        <v>15</v>
      </c>
      <c r="C65" s="2">
        <v>70.0</v>
      </c>
      <c r="D65" s="2">
        <v>68.0</v>
      </c>
      <c r="E65" s="1">
        <v>135.0</v>
      </c>
      <c r="F65" s="1">
        <v>150.0</v>
      </c>
      <c r="G65" s="1">
        <f>(Main_stock!$D65*Main_stock!$F65)</f>
        <v>10200</v>
      </c>
      <c r="H65" s="1">
        <f>(Main_stock!$D65*Main_stock!$E65)</f>
        <v>9180</v>
      </c>
      <c r="I65" s="1">
        <f>Main_stock!$G65-Main_stock!$H65</f>
        <v>1020</v>
      </c>
      <c r="J65" s="1">
        <f>Main_stock!$F65-Main_stock!$E65</f>
        <v>15</v>
      </c>
    </row>
    <row r="66" ht="14.25" customHeight="1">
      <c r="A66" s="1" t="s">
        <v>36</v>
      </c>
      <c r="B66" s="1" t="s">
        <v>17</v>
      </c>
      <c r="C66" s="2">
        <v>50.0</v>
      </c>
      <c r="D66" s="2">
        <v>48.0</v>
      </c>
      <c r="E66" s="1">
        <v>30.0</v>
      </c>
      <c r="F66" s="1">
        <v>45.0</v>
      </c>
      <c r="G66" s="1">
        <f>(Main_stock!$D66*Main_stock!$F66)</f>
        <v>2160</v>
      </c>
      <c r="H66" s="1">
        <f>(Main_stock!$D66*Main_stock!$E66)</f>
        <v>1440</v>
      </c>
      <c r="I66" s="1">
        <f>Main_stock!$G66-Main_stock!$H66</f>
        <v>720</v>
      </c>
      <c r="J66" s="1">
        <f>Main_stock!$F66-Main_stock!$E66</f>
        <v>15</v>
      </c>
    </row>
    <row r="67" ht="14.25" customHeight="1">
      <c r="A67" s="1" t="s">
        <v>36</v>
      </c>
      <c r="B67" s="1" t="s">
        <v>19</v>
      </c>
      <c r="C67" s="2">
        <v>25.0</v>
      </c>
      <c r="D67" s="2">
        <v>23.0</v>
      </c>
      <c r="E67" s="1">
        <v>900.0</v>
      </c>
      <c r="F67" s="1">
        <v>1000.0</v>
      </c>
      <c r="G67" s="1">
        <f>(Main_stock!$D67*Main_stock!$F67)</f>
        <v>23000</v>
      </c>
      <c r="H67" s="1">
        <f>(Main_stock!$D67*Main_stock!$E67)</f>
        <v>20700</v>
      </c>
      <c r="I67" s="1">
        <f>Main_stock!$G67-Main_stock!$H67</f>
        <v>2300</v>
      </c>
      <c r="J67" s="1">
        <f>Main_stock!$F67-Main_stock!$E67</f>
        <v>100</v>
      </c>
    </row>
    <row r="68" ht="14.25" customHeight="1">
      <c r="A68" s="1" t="s">
        <v>36</v>
      </c>
      <c r="B68" s="1" t="s">
        <v>21</v>
      </c>
      <c r="C68" s="2">
        <v>80.0</v>
      </c>
      <c r="D68" s="2">
        <v>75.0</v>
      </c>
      <c r="E68" s="1">
        <v>150.0</v>
      </c>
      <c r="F68" s="1">
        <v>160.0</v>
      </c>
      <c r="G68" s="1">
        <f>(Main_stock!$D68*Main_stock!$F68)</f>
        <v>12000</v>
      </c>
      <c r="H68" s="1">
        <f>(Main_stock!$D68*Main_stock!$E68)</f>
        <v>11250</v>
      </c>
      <c r="I68" s="1">
        <f>Main_stock!$G68-Main_stock!$H68</f>
        <v>750</v>
      </c>
      <c r="J68" s="1">
        <f>Main_stock!$F68-Main_stock!$E68</f>
        <v>10</v>
      </c>
    </row>
    <row r="69" ht="14.25" customHeight="1">
      <c r="A69" s="1"/>
      <c r="B69" s="1" t="s">
        <v>37</v>
      </c>
      <c r="C69" s="6">
        <f>SUM(Main_stock!$C$2:$C$68)</f>
        <v>3270</v>
      </c>
      <c r="D69" s="6">
        <f>SUM(Main_stock!$D$2:$D$68)</f>
        <v>3099</v>
      </c>
      <c r="E69" s="6">
        <f>SUM(Main_stock!$E$2:$E$68)</f>
        <v>14230</v>
      </c>
      <c r="F69" s="6">
        <f>SUM(Main_stock!$F$2:$F$68)</f>
        <v>17160</v>
      </c>
      <c r="G69" s="6">
        <f>SUM(Main_stock!$G$2:$G$68)</f>
        <v>702886</v>
      </c>
      <c r="H69" s="6">
        <f>SUM(Main_stock!$H$2:$H$68)</f>
        <v>588355</v>
      </c>
      <c r="I69" s="6">
        <f>SUM(Main_stock!$I$2:$I$68)</f>
        <v>114531</v>
      </c>
      <c r="J69" s="6"/>
    </row>
    <row r="70" ht="14.25" customHeight="1">
      <c r="C70" s="7"/>
      <c r="D70" s="7"/>
    </row>
    <row r="71" ht="14.25" customHeight="1">
      <c r="C71" s="7"/>
      <c r="D71" s="7"/>
    </row>
    <row r="72" ht="14.25" customHeight="1">
      <c r="C72" s="7"/>
      <c r="D72" s="7"/>
    </row>
    <row r="73" ht="14.25" customHeight="1">
      <c r="C73" s="7"/>
      <c r="D73" s="7"/>
    </row>
    <row r="74" ht="14.25" customHeight="1">
      <c r="C74" s="7"/>
      <c r="D74" s="7"/>
    </row>
    <row r="75" ht="14.25" customHeight="1">
      <c r="C75" s="7"/>
      <c r="D75" s="7"/>
    </row>
    <row r="76" ht="14.25" customHeight="1">
      <c r="C76" s="7"/>
      <c r="D76" s="7"/>
    </row>
    <row r="77" ht="14.25" customHeight="1">
      <c r="C77" s="7"/>
      <c r="D77" s="7"/>
    </row>
    <row r="78" ht="14.25" customHeight="1">
      <c r="C78" s="7"/>
      <c r="D78" s="7"/>
    </row>
    <row r="79" ht="14.25" customHeight="1">
      <c r="C79" s="7"/>
      <c r="D79" s="7"/>
    </row>
    <row r="80" ht="14.25" customHeight="1">
      <c r="C80" s="7"/>
      <c r="D80" s="7"/>
    </row>
    <row r="81" ht="14.25" customHeight="1">
      <c r="C81" s="7"/>
      <c r="D81" s="7"/>
    </row>
    <row r="82" ht="14.25" customHeight="1">
      <c r="C82" s="7"/>
      <c r="D82" s="7"/>
    </row>
    <row r="83" ht="14.25" customHeight="1">
      <c r="C83" s="7"/>
      <c r="D83" s="7"/>
    </row>
    <row r="84" ht="14.25" customHeight="1">
      <c r="C84" s="7"/>
      <c r="D84" s="7"/>
    </row>
    <row r="85" ht="14.25" customHeight="1">
      <c r="C85" s="7"/>
      <c r="D85" s="7"/>
    </row>
    <row r="86" ht="14.25" customHeight="1">
      <c r="C86" s="7"/>
      <c r="D86" s="7"/>
    </row>
    <row r="87" ht="14.25" customHeight="1">
      <c r="C87" s="7"/>
      <c r="D87" s="7"/>
    </row>
    <row r="88" ht="14.25" customHeight="1">
      <c r="C88" s="7"/>
      <c r="D88" s="7"/>
    </row>
    <row r="89" ht="14.25" customHeight="1">
      <c r="C89" s="7"/>
      <c r="D89" s="7"/>
    </row>
    <row r="90" ht="14.25" customHeight="1">
      <c r="C90" s="7"/>
      <c r="D90" s="7"/>
    </row>
    <row r="91" ht="14.25" customHeight="1">
      <c r="C91" s="7"/>
      <c r="D91" s="7"/>
    </row>
    <row r="92" ht="14.25" customHeight="1">
      <c r="C92" s="7"/>
      <c r="D92" s="7"/>
    </row>
    <row r="93" ht="14.25" customHeight="1">
      <c r="C93" s="7"/>
      <c r="D93" s="7"/>
    </row>
    <row r="94" ht="14.25" customHeight="1">
      <c r="C94" s="7"/>
      <c r="D94" s="7"/>
    </row>
    <row r="95" ht="14.25" customHeight="1">
      <c r="C95" s="7"/>
      <c r="D95" s="7"/>
    </row>
    <row r="96" ht="14.25" customHeight="1">
      <c r="C96" s="7"/>
      <c r="D96" s="7"/>
    </row>
    <row r="97" ht="14.25" customHeight="1">
      <c r="C97" s="7"/>
      <c r="D97" s="7"/>
    </row>
    <row r="98" ht="14.25" customHeight="1">
      <c r="C98" s="7"/>
      <c r="D98" s="7"/>
    </row>
    <row r="99" ht="14.25" customHeight="1">
      <c r="C99" s="7"/>
      <c r="D99" s="7"/>
    </row>
    <row r="100" ht="14.25" customHeight="1">
      <c r="C100" s="7"/>
      <c r="D100" s="7"/>
    </row>
    <row r="101" ht="14.25" customHeight="1">
      <c r="C101" s="7"/>
      <c r="D101" s="7"/>
    </row>
    <row r="102" ht="14.25" customHeight="1">
      <c r="C102" s="7"/>
      <c r="D102" s="7"/>
    </row>
    <row r="103" ht="14.25" customHeight="1">
      <c r="C103" s="7"/>
      <c r="D103" s="7"/>
    </row>
    <row r="104" ht="14.25" customHeight="1">
      <c r="C104" s="7"/>
      <c r="D104" s="7"/>
    </row>
    <row r="105" ht="14.25" customHeight="1">
      <c r="C105" s="7"/>
      <c r="D105" s="7"/>
    </row>
    <row r="106" ht="14.25" customHeight="1">
      <c r="C106" s="7"/>
      <c r="D106" s="7"/>
    </row>
    <row r="107" ht="14.25" customHeight="1">
      <c r="C107" s="7"/>
      <c r="D107" s="7"/>
    </row>
    <row r="108" ht="14.25" customHeight="1">
      <c r="C108" s="7"/>
      <c r="D108" s="7"/>
    </row>
    <row r="109" ht="14.25" customHeight="1">
      <c r="C109" s="7"/>
      <c r="D109" s="7"/>
    </row>
    <row r="110" ht="14.25" customHeight="1">
      <c r="C110" s="7"/>
      <c r="D110" s="7"/>
    </row>
    <row r="111" ht="14.25" customHeight="1">
      <c r="C111" s="7"/>
      <c r="D111" s="7"/>
    </row>
    <row r="112" ht="14.25" customHeight="1">
      <c r="C112" s="7"/>
      <c r="D112" s="7"/>
    </row>
    <row r="113" ht="14.25" customHeight="1">
      <c r="C113" s="7"/>
      <c r="D113" s="7"/>
    </row>
    <row r="114" ht="14.25" customHeight="1">
      <c r="C114" s="7"/>
      <c r="D114" s="7"/>
    </row>
    <row r="115" ht="14.25" customHeight="1">
      <c r="C115" s="7"/>
      <c r="D115" s="7"/>
    </row>
    <row r="116" ht="14.25" customHeight="1">
      <c r="C116" s="7"/>
      <c r="D116" s="7"/>
    </row>
    <row r="117" ht="14.25" customHeight="1">
      <c r="C117" s="7"/>
      <c r="D117" s="7"/>
    </row>
    <row r="118" ht="14.25" customHeight="1">
      <c r="C118" s="7"/>
      <c r="D118" s="7"/>
    </row>
    <row r="119" ht="14.25" customHeight="1">
      <c r="C119" s="7"/>
      <c r="D119" s="7"/>
    </row>
    <row r="120" ht="14.25" customHeight="1">
      <c r="C120" s="7"/>
      <c r="D120" s="7"/>
    </row>
    <row r="121" ht="14.25" customHeight="1">
      <c r="C121" s="7"/>
      <c r="D121" s="7"/>
    </row>
    <row r="122" ht="14.25" customHeight="1">
      <c r="C122" s="7"/>
      <c r="D122" s="7"/>
    </row>
    <row r="123" ht="14.25" customHeight="1">
      <c r="C123" s="7"/>
      <c r="D123" s="7"/>
    </row>
    <row r="124" ht="14.25" customHeight="1">
      <c r="C124" s="7"/>
      <c r="D124" s="7"/>
    </row>
    <row r="125" ht="14.25" customHeight="1">
      <c r="C125" s="7"/>
      <c r="D125" s="7"/>
    </row>
    <row r="126" ht="14.25" customHeight="1">
      <c r="C126" s="7"/>
      <c r="D126" s="7"/>
    </row>
    <row r="127" ht="14.25" customHeight="1">
      <c r="C127" s="7"/>
      <c r="D127" s="7"/>
    </row>
    <row r="128" ht="14.25" customHeight="1">
      <c r="C128" s="7"/>
      <c r="D128" s="7"/>
    </row>
    <row r="129" ht="14.25" customHeight="1">
      <c r="C129" s="7"/>
      <c r="D129" s="7"/>
    </row>
    <row r="130" ht="14.25" customHeight="1">
      <c r="C130" s="7"/>
      <c r="D130" s="7"/>
    </row>
    <row r="131" ht="14.25" customHeight="1">
      <c r="C131" s="7"/>
      <c r="D131" s="7"/>
    </row>
    <row r="132" ht="14.25" customHeight="1">
      <c r="C132" s="7"/>
      <c r="D132" s="7"/>
    </row>
    <row r="133" ht="14.25" customHeight="1">
      <c r="C133" s="7"/>
      <c r="D133" s="7"/>
    </row>
    <row r="134" ht="14.25" customHeight="1">
      <c r="C134" s="7"/>
      <c r="D134" s="7"/>
    </row>
    <row r="135" ht="14.25" customHeight="1">
      <c r="C135" s="7"/>
      <c r="D135" s="7"/>
    </row>
    <row r="136" ht="14.25" customHeight="1">
      <c r="C136" s="7"/>
      <c r="D136" s="7"/>
    </row>
    <row r="137" ht="14.25" customHeight="1">
      <c r="C137" s="7"/>
      <c r="D137" s="7"/>
    </row>
    <row r="138" ht="14.25" customHeight="1">
      <c r="C138" s="7"/>
      <c r="D138" s="7"/>
    </row>
    <row r="139" ht="14.25" customHeight="1">
      <c r="C139" s="7"/>
      <c r="D139" s="7"/>
    </row>
    <row r="140" ht="14.25" customHeight="1">
      <c r="C140" s="7"/>
      <c r="D140" s="7"/>
    </row>
    <row r="141" ht="14.25" customHeight="1">
      <c r="C141" s="7"/>
      <c r="D141" s="7"/>
    </row>
    <row r="142" ht="14.25" customHeight="1">
      <c r="C142" s="7"/>
      <c r="D142" s="7"/>
    </row>
    <row r="143" ht="14.25" customHeight="1">
      <c r="C143" s="7"/>
      <c r="D143" s="7"/>
    </row>
    <row r="144" ht="14.25" customHeight="1">
      <c r="C144" s="7"/>
      <c r="D144" s="7"/>
    </row>
    <row r="145" ht="14.25" customHeight="1">
      <c r="C145" s="7"/>
      <c r="D145" s="7"/>
    </row>
    <row r="146" ht="14.25" customHeight="1">
      <c r="C146" s="7"/>
      <c r="D146" s="7"/>
    </row>
    <row r="147" ht="14.25" customHeight="1">
      <c r="C147" s="7"/>
      <c r="D147" s="7"/>
    </row>
    <row r="148" ht="14.25" customHeight="1">
      <c r="C148" s="7"/>
      <c r="D148" s="7"/>
    </row>
    <row r="149" ht="14.25" customHeight="1">
      <c r="C149" s="7"/>
      <c r="D149" s="7"/>
    </row>
    <row r="150" ht="14.25" customHeight="1">
      <c r="C150" s="7"/>
      <c r="D150" s="7"/>
    </row>
    <row r="151" ht="14.25" customHeight="1">
      <c r="C151" s="7"/>
      <c r="D151" s="7"/>
    </row>
    <row r="152" ht="14.25" customHeight="1">
      <c r="C152" s="7"/>
      <c r="D152" s="7"/>
    </row>
    <row r="153" ht="14.25" customHeight="1">
      <c r="C153" s="7"/>
      <c r="D153" s="7"/>
    </row>
    <row r="154" ht="14.25" customHeight="1">
      <c r="C154" s="7"/>
      <c r="D154" s="7"/>
    </row>
    <row r="155" ht="14.25" customHeight="1">
      <c r="C155" s="7"/>
      <c r="D155" s="7"/>
    </row>
    <row r="156" ht="14.25" customHeight="1">
      <c r="C156" s="7"/>
      <c r="D156" s="7"/>
    </row>
    <row r="157" ht="14.25" customHeight="1">
      <c r="C157" s="7"/>
      <c r="D157" s="7"/>
    </row>
    <row r="158" ht="14.25" customHeight="1">
      <c r="C158" s="7"/>
      <c r="D158" s="7"/>
    </row>
    <row r="159" ht="14.25" customHeight="1">
      <c r="C159" s="7"/>
      <c r="D159" s="7"/>
    </row>
    <row r="160" ht="14.25" customHeight="1">
      <c r="C160" s="7"/>
      <c r="D160" s="7"/>
    </row>
    <row r="161" ht="14.25" customHeight="1">
      <c r="C161" s="7"/>
      <c r="D161" s="7"/>
    </row>
    <row r="162" ht="14.25" customHeight="1">
      <c r="C162" s="7"/>
      <c r="D162" s="7"/>
    </row>
    <row r="163" ht="14.25" customHeight="1">
      <c r="C163" s="7"/>
      <c r="D163" s="7"/>
    </row>
    <row r="164" ht="14.25" customHeight="1">
      <c r="C164" s="7"/>
      <c r="D164" s="7"/>
    </row>
    <row r="165" ht="14.25" customHeight="1">
      <c r="C165" s="7"/>
      <c r="D165" s="7"/>
    </row>
    <row r="166" ht="14.25" customHeight="1">
      <c r="C166" s="7"/>
      <c r="D166" s="7"/>
    </row>
    <row r="167" ht="14.25" customHeight="1">
      <c r="C167" s="7"/>
      <c r="D167" s="7"/>
    </row>
    <row r="168" ht="14.25" customHeight="1">
      <c r="C168" s="7"/>
      <c r="D168" s="7"/>
    </row>
    <row r="169" ht="14.25" customHeight="1">
      <c r="C169" s="7"/>
      <c r="D169" s="7"/>
    </row>
    <row r="170" ht="14.25" customHeight="1">
      <c r="C170" s="7"/>
      <c r="D170" s="7"/>
    </row>
    <row r="171" ht="14.25" customHeight="1">
      <c r="C171" s="7"/>
      <c r="D171" s="7"/>
    </row>
    <row r="172" ht="14.25" customHeight="1">
      <c r="C172" s="7"/>
      <c r="D172" s="7"/>
    </row>
    <row r="173" ht="14.25" customHeight="1">
      <c r="C173" s="7"/>
      <c r="D173" s="7"/>
    </row>
    <row r="174" ht="14.25" customHeight="1">
      <c r="C174" s="7"/>
      <c r="D174" s="7"/>
    </row>
    <row r="175" ht="14.25" customHeight="1">
      <c r="C175" s="7"/>
      <c r="D175" s="7"/>
    </row>
    <row r="176" ht="14.25" customHeight="1">
      <c r="C176" s="7"/>
      <c r="D176" s="7"/>
    </row>
    <row r="177" ht="14.25" customHeight="1">
      <c r="C177" s="7"/>
      <c r="D177" s="7"/>
    </row>
    <row r="178" ht="14.25" customHeight="1">
      <c r="C178" s="7"/>
      <c r="D178" s="7"/>
    </row>
    <row r="179" ht="14.25" customHeight="1">
      <c r="C179" s="7"/>
      <c r="D179" s="7"/>
    </row>
    <row r="180" ht="14.25" customHeight="1">
      <c r="C180" s="7"/>
      <c r="D180" s="7"/>
    </row>
    <row r="181" ht="14.25" customHeight="1">
      <c r="C181" s="7"/>
      <c r="D181" s="7"/>
    </row>
    <row r="182" ht="14.25" customHeight="1">
      <c r="C182" s="7"/>
      <c r="D182" s="7"/>
    </row>
    <row r="183" ht="14.25" customHeight="1">
      <c r="C183" s="7"/>
      <c r="D183" s="7"/>
    </row>
    <row r="184" ht="14.25" customHeight="1">
      <c r="C184" s="7"/>
      <c r="D184" s="7"/>
    </row>
    <row r="185" ht="14.25" customHeight="1">
      <c r="C185" s="7"/>
      <c r="D185" s="7"/>
    </row>
    <row r="186" ht="14.25" customHeight="1">
      <c r="C186" s="7"/>
      <c r="D186" s="7"/>
    </row>
    <row r="187" ht="14.25" customHeight="1">
      <c r="C187" s="7"/>
      <c r="D187" s="7"/>
    </row>
    <row r="188" ht="14.25" customHeight="1">
      <c r="C188" s="7"/>
      <c r="D188" s="7"/>
    </row>
    <row r="189" ht="14.25" customHeight="1">
      <c r="C189" s="7"/>
      <c r="D189" s="7"/>
    </row>
    <row r="190" ht="14.25" customHeight="1">
      <c r="C190" s="7"/>
      <c r="D190" s="7"/>
    </row>
    <row r="191" ht="14.25" customHeight="1">
      <c r="C191" s="7"/>
      <c r="D191" s="7"/>
    </row>
    <row r="192" ht="14.25" customHeight="1">
      <c r="C192" s="7"/>
      <c r="D192" s="7"/>
    </row>
    <row r="193" ht="14.25" customHeight="1">
      <c r="C193" s="7"/>
      <c r="D193" s="7"/>
    </row>
    <row r="194" ht="14.25" customHeight="1">
      <c r="C194" s="7"/>
      <c r="D194" s="7"/>
    </row>
    <row r="195" ht="14.25" customHeight="1">
      <c r="C195" s="7"/>
      <c r="D195" s="7"/>
    </row>
    <row r="196" ht="14.25" customHeight="1">
      <c r="C196" s="7"/>
      <c r="D196" s="7"/>
    </row>
    <row r="197" ht="14.25" customHeight="1">
      <c r="C197" s="7"/>
      <c r="D197" s="7"/>
    </row>
    <row r="198" ht="14.25" customHeight="1">
      <c r="C198" s="7"/>
      <c r="D198" s="7"/>
    </row>
    <row r="199" ht="14.25" customHeight="1">
      <c r="C199" s="7"/>
      <c r="D199" s="7"/>
    </row>
    <row r="200" ht="14.25" customHeight="1">
      <c r="C200" s="7"/>
      <c r="D200" s="7"/>
    </row>
    <row r="201" ht="14.25" customHeight="1">
      <c r="C201" s="7"/>
      <c r="D201" s="7"/>
    </row>
    <row r="202" ht="14.25" customHeight="1">
      <c r="C202" s="7"/>
      <c r="D202" s="7"/>
    </row>
    <row r="203" ht="14.25" customHeight="1">
      <c r="C203" s="7"/>
      <c r="D203" s="7"/>
    </row>
    <row r="204" ht="14.25" customHeight="1">
      <c r="C204" s="7"/>
      <c r="D204" s="7"/>
    </row>
    <row r="205" ht="14.25" customHeight="1">
      <c r="C205" s="7"/>
      <c r="D205" s="7"/>
    </row>
    <row r="206" ht="14.25" customHeight="1">
      <c r="C206" s="7"/>
      <c r="D206" s="7"/>
    </row>
    <row r="207" ht="14.25" customHeight="1">
      <c r="C207" s="7"/>
      <c r="D207" s="7"/>
    </row>
    <row r="208" ht="14.25" customHeight="1">
      <c r="C208" s="7"/>
      <c r="D208" s="7"/>
    </row>
    <row r="209" ht="14.25" customHeight="1">
      <c r="C209" s="7"/>
      <c r="D209" s="7"/>
    </row>
    <row r="210" ht="14.25" customHeight="1">
      <c r="C210" s="7"/>
      <c r="D210" s="7"/>
    </row>
    <row r="211" ht="14.25" customHeight="1">
      <c r="C211" s="7"/>
      <c r="D211" s="7"/>
    </row>
    <row r="212" ht="14.25" customHeight="1">
      <c r="C212" s="7"/>
      <c r="D212" s="7"/>
    </row>
    <row r="213" ht="14.25" customHeight="1">
      <c r="C213" s="7"/>
      <c r="D213" s="7"/>
    </row>
    <row r="214" ht="14.25" customHeight="1">
      <c r="C214" s="7"/>
      <c r="D214" s="7"/>
    </row>
    <row r="215" ht="14.25" customHeight="1">
      <c r="C215" s="7"/>
      <c r="D215" s="7"/>
    </row>
    <row r="216" ht="14.25" customHeight="1">
      <c r="C216" s="7"/>
      <c r="D216" s="7"/>
    </row>
    <row r="217" ht="14.25" customHeight="1">
      <c r="C217" s="7"/>
      <c r="D217" s="7"/>
    </row>
    <row r="218" ht="14.25" customHeight="1">
      <c r="C218" s="7"/>
      <c r="D218" s="7"/>
    </row>
    <row r="219" ht="14.25" customHeight="1">
      <c r="C219" s="7"/>
      <c r="D219" s="7"/>
    </row>
    <row r="220" ht="14.25" customHeight="1">
      <c r="C220" s="7"/>
      <c r="D220" s="7"/>
    </row>
    <row r="221" ht="14.25" customHeight="1">
      <c r="C221" s="7"/>
      <c r="D221" s="7"/>
    </row>
    <row r="222" ht="14.25" customHeight="1">
      <c r="C222" s="7"/>
      <c r="D222" s="7"/>
    </row>
    <row r="223" ht="14.25" customHeight="1">
      <c r="C223" s="7"/>
      <c r="D223" s="7"/>
    </row>
    <row r="224" ht="14.25" customHeight="1">
      <c r="C224" s="7"/>
      <c r="D224" s="7"/>
    </row>
    <row r="225" ht="14.25" customHeight="1">
      <c r="C225" s="7"/>
      <c r="D225" s="7"/>
    </row>
    <row r="226" ht="14.25" customHeight="1">
      <c r="C226" s="7"/>
      <c r="D226" s="7"/>
    </row>
    <row r="227" ht="14.25" customHeight="1">
      <c r="C227" s="7"/>
      <c r="D227" s="7"/>
    </row>
    <row r="228" ht="14.25" customHeight="1">
      <c r="C228" s="7"/>
      <c r="D228" s="7"/>
    </row>
    <row r="229" ht="14.25" customHeight="1">
      <c r="C229" s="7"/>
      <c r="D229" s="7"/>
    </row>
    <row r="230" ht="14.25" customHeight="1">
      <c r="C230" s="7"/>
      <c r="D230" s="7"/>
    </row>
    <row r="231" ht="14.25" customHeight="1">
      <c r="C231" s="7"/>
      <c r="D231" s="7"/>
    </row>
    <row r="232" ht="14.25" customHeight="1">
      <c r="C232" s="7"/>
      <c r="D232" s="7"/>
    </row>
    <row r="233" ht="14.25" customHeight="1">
      <c r="C233" s="7"/>
      <c r="D233" s="7"/>
    </row>
    <row r="234" ht="14.25" customHeight="1">
      <c r="C234" s="7"/>
      <c r="D234" s="7"/>
    </row>
    <row r="235" ht="14.25" customHeight="1">
      <c r="C235" s="7"/>
      <c r="D235" s="7"/>
    </row>
    <row r="236" ht="14.25" customHeight="1">
      <c r="C236" s="7"/>
      <c r="D236" s="7"/>
    </row>
    <row r="237" ht="14.25" customHeight="1">
      <c r="C237" s="7"/>
      <c r="D237" s="7"/>
    </row>
    <row r="238" ht="14.25" customHeight="1">
      <c r="C238" s="7"/>
      <c r="D238" s="7"/>
    </row>
    <row r="239" ht="14.25" customHeight="1">
      <c r="C239" s="7"/>
      <c r="D239" s="7"/>
    </row>
    <row r="240" ht="14.25" customHeight="1">
      <c r="C240" s="7"/>
      <c r="D240" s="7"/>
    </row>
    <row r="241" ht="14.25" customHeight="1">
      <c r="C241" s="7"/>
      <c r="D241" s="7"/>
    </row>
    <row r="242" ht="14.25" customHeight="1">
      <c r="C242" s="7"/>
      <c r="D242" s="7"/>
    </row>
    <row r="243" ht="14.25" customHeight="1">
      <c r="C243" s="7"/>
      <c r="D243" s="7"/>
    </row>
    <row r="244" ht="14.25" customHeight="1">
      <c r="C244" s="7"/>
      <c r="D244" s="7"/>
    </row>
    <row r="245" ht="14.25" customHeight="1">
      <c r="C245" s="7"/>
      <c r="D245" s="7"/>
    </row>
    <row r="246" ht="14.25" customHeight="1">
      <c r="C246" s="7"/>
      <c r="D246" s="7"/>
    </row>
    <row r="247" ht="14.25" customHeight="1">
      <c r="C247" s="7"/>
      <c r="D247" s="7"/>
    </row>
    <row r="248" ht="14.25" customHeight="1">
      <c r="C248" s="7"/>
      <c r="D248" s="7"/>
    </row>
    <row r="249" ht="14.25" customHeight="1">
      <c r="C249" s="7"/>
      <c r="D249" s="7"/>
    </row>
    <row r="250" ht="14.25" customHeight="1">
      <c r="C250" s="7"/>
      <c r="D250" s="7"/>
    </row>
    <row r="251" ht="14.25" customHeight="1">
      <c r="C251" s="7"/>
      <c r="D251" s="7"/>
    </row>
    <row r="252" ht="14.25" customHeight="1">
      <c r="C252" s="7"/>
      <c r="D252" s="7"/>
    </row>
    <row r="253" ht="14.25" customHeight="1">
      <c r="C253" s="7"/>
      <c r="D253" s="7"/>
    </row>
    <row r="254" ht="14.25" customHeight="1">
      <c r="C254" s="7"/>
      <c r="D254" s="7"/>
    </row>
    <row r="255" ht="14.25" customHeight="1">
      <c r="C255" s="7"/>
      <c r="D255" s="7"/>
    </row>
    <row r="256" ht="14.25" customHeight="1">
      <c r="C256" s="7"/>
      <c r="D256" s="7"/>
    </row>
    <row r="257" ht="14.25" customHeight="1">
      <c r="C257" s="7"/>
      <c r="D257" s="7"/>
    </row>
    <row r="258" ht="14.25" customHeight="1">
      <c r="C258" s="7"/>
      <c r="D258" s="7"/>
    </row>
    <row r="259" ht="14.25" customHeight="1">
      <c r="C259" s="7"/>
      <c r="D259" s="7"/>
    </row>
    <row r="260" ht="14.25" customHeight="1">
      <c r="C260" s="7"/>
      <c r="D260" s="7"/>
    </row>
    <row r="261" ht="14.25" customHeight="1">
      <c r="C261" s="7"/>
      <c r="D261" s="7"/>
    </row>
    <row r="262" ht="14.25" customHeight="1">
      <c r="C262" s="7"/>
      <c r="D262" s="7"/>
    </row>
    <row r="263" ht="14.25" customHeight="1">
      <c r="C263" s="7"/>
      <c r="D263" s="7"/>
    </row>
    <row r="264" ht="14.25" customHeight="1">
      <c r="C264" s="7"/>
      <c r="D264" s="7"/>
    </row>
    <row r="265" ht="14.25" customHeight="1">
      <c r="C265" s="7"/>
      <c r="D265" s="7"/>
    </row>
    <row r="266" ht="14.25" customHeight="1">
      <c r="C266" s="7"/>
      <c r="D266" s="7"/>
    </row>
    <row r="267" ht="14.25" customHeight="1">
      <c r="C267" s="7"/>
      <c r="D267" s="7"/>
    </row>
    <row r="268" ht="14.25" customHeight="1">
      <c r="C268" s="7"/>
      <c r="D268" s="7"/>
    </row>
    <row r="269" ht="14.25" customHeight="1">
      <c r="C269" s="7"/>
      <c r="D269" s="7"/>
    </row>
    <row r="270" ht="14.25" customHeight="1">
      <c r="C270" s="7"/>
      <c r="D270" s="7"/>
    </row>
    <row r="271" ht="14.25" customHeight="1">
      <c r="C271" s="7"/>
      <c r="D271" s="7"/>
    </row>
    <row r="272" ht="14.25" customHeight="1">
      <c r="C272" s="7"/>
      <c r="D272" s="7"/>
    </row>
    <row r="273" ht="14.25" customHeight="1">
      <c r="C273" s="7"/>
      <c r="D273" s="7"/>
    </row>
    <row r="274" ht="14.25" customHeight="1">
      <c r="C274" s="7"/>
      <c r="D274" s="7"/>
    </row>
    <row r="275" ht="14.25" customHeight="1">
      <c r="C275" s="7"/>
      <c r="D275" s="7"/>
    </row>
    <row r="276" ht="14.25" customHeight="1">
      <c r="C276" s="7"/>
      <c r="D276" s="7"/>
    </row>
    <row r="277" ht="14.25" customHeight="1">
      <c r="C277" s="7"/>
      <c r="D277" s="7"/>
    </row>
    <row r="278" ht="14.25" customHeight="1">
      <c r="C278" s="7"/>
      <c r="D278" s="7"/>
    </row>
    <row r="279" ht="14.25" customHeight="1">
      <c r="C279" s="7"/>
      <c r="D279" s="7"/>
    </row>
    <row r="280" ht="14.25" customHeight="1">
      <c r="C280" s="7"/>
      <c r="D280" s="7"/>
    </row>
    <row r="281" ht="14.25" customHeight="1">
      <c r="C281" s="7"/>
      <c r="D281" s="7"/>
    </row>
    <row r="282" ht="14.25" customHeight="1">
      <c r="C282" s="7"/>
      <c r="D282" s="7"/>
    </row>
    <row r="283" ht="14.25" customHeight="1">
      <c r="C283" s="7"/>
      <c r="D283" s="7"/>
    </row>
    <row r="284" ht="14.25" customHeight="1">
      <c r="C284" s="7"/>
      <c r="D284" s="7"/>
    </row>
    <row r="285" ht="14.25" customHeight="1">
      <c r="C285" s="7"/>
      <c r="D285" s="7"/>
    </row>
    <row r="286" ht="14.25" customHeight="1">
      <c r="C286" s="7"/>
      <c r="D286" s="7"/>
    </row>
    <row r="287" ht="14.25" customHeight="1">
      <c r="C287" s="7"/>
      <c r="D287" s="7"/>
    </row>
    <row r="288" ht="14.25" customHeight="1">
      <c r="C288" s="7"/>
      <c r="D288" s="7"/>
    </row>
    <row r="289" ht="14.25" customHeight="1">
      <c r="C289" s="7"/>
      <c r="D289" s="7"/>
    </row>
    <row r="290" ht="14.25" customHeight="1">
      <c r="C290" s="7"/>
      <c r="D290" s="7"/>
    </row>
    <row r="291" ht="14.25" customHeight="1">
      <c r="C291" s="7"/>
      <c r="D291" s="7"/>
    </row>
    <row r="292" ht="14.25" customHeight="1">
      <c r="C292" s="7"/>
      <c r="D292" s="7"/>
    </row>
    <row r="293" ht="14.25" customHeight="1">
      <c r="C293" s="7"/>
      <c r="D293" s="7"/>
    </row>
    <row r="294" ht="14.25" customHeight="1">
      <c r="C294" s="7"/>
      <c r="D294" s="7"/>
    </row>
    <row r="295" ht="14.25" customHeight="1">
      <c r="C295" s="7"/>
      <c r="D295" s="7"/>
    </row>
    <row r="296" ht="14.25" customHeight="1">
      <c r="C296" s="7"/>
      <c r="D296" s="7"/>
    </row>
    <row r="297" ht="14.25" customHeight="1">
      <c r="C297" s="7"/>
      <c r="D297" s="7"/>
    </row>
    <row r="298" ht="14.25" customHeight="1">
      <c r="C298" s="7"/>
      <c r="D298" s="7"/>
    </row>
    <row r="299" ht="14.25" customHeight="1">
      <c r="C299" s="7"/>
      <c r="D299" s="7"/>
    </row>
    <row r="300" ht="14.25" customHeight="1">
      <c r="C300" s="7"/>
      <c r="D300" s="7"/>
    </row>
    <row r="301" ht="14.25" customHeight="1">
      <c r="C301" s="7"/>
      <c r="D301" s="7"/>
    </row>
    <row r="302" ht="14.25" customHeight="1">
      <c r="C302" s="7"/>
      <c r="D302" s="7"/>
    </row>
    <row r="303" ht="14.25" customHeight="1">
      <c r="C303" s="7"/>
      <c r="D303" s="7"/>
    </row>
    <row r="304" ht="14.25" customHeight="1">
      <c r="C304" s="7"/>
      <c r="D304" s="7"/>
    </row>
    <row r="305" ht="14.25" customHeight="1">
      <c r="C305" s="7"/>
      <c r="D305" s="7"/>
    </row>
    <row r="306" ht="14.25" customHeight="1">
      <c r="C306" s="7"/>
      <c r="D306" s="7"/>
    </row>
    <row r="307" ht="14.25" customHeight="1">
      <c r="C307" s="7"/>
      <c r="D307" s="7"/>
    </row>
    <row r="308" ht="14.25" customHeight="1">
      <c r="C308" s="7"/>
      <c r="D308" s="7"/>
    </row>
    <row r="309" ht="14.25" customHeight="1">
      <c r="C309" s="7"/>
      <c r="D309" s="7"/>
    </row>
    <row r="310" ht="14.25" customHeight="1">
      <c r="C310" s="7"/>
      <c r="D310" s="7"/>
    </row>
    <row r="311" ht="14.25" customHeight="1">
      <c r="C311" s="7"/>
      <c r="D311" s="7"/>
    </row>
    <row r="312" ht="14.25" customHeight="1">
      <c r="C312" s="7"/>
      <c r="D312" s="7"/>
    </row>
    <row r="313" ht="14.25" customHeight="1">
      <c r="C313" s="7"/>
      <c r="D313" s="7"/>
    </row>
    <row r="314" ht="14.25" customHeight="1">
      <c r="C314" s="7"/>
      <c r="D314" s="7"/>
    </row>
    <row r="315" ht="14.25" customHeight="1">
      <c r="C315" s="7"/>
      <c r="D315" s="7"/>
    </row>
    <row r="316" ht="14.25" customHeight="1">
      <c r="C316" s="7"/>
      <c r="D316" s="7"/>
    </row>
    <row r="317" ht="14.25" customHeight="1">
      <c r="C317" s="7"/>
      <c r="D317" s="7"/>
    </row>
    <row r="318" ht="14.25" customHeight="1">
      <c r="C318" s="7"/>
      <c r="D318" s="7"/>
    </row>
    <row r="319" ht="14.25" customHeight="1">
      <c r="C319" s="7"/>
      <c r="D319" s="7"/>
    </row>
    <row r="320" ht="14.25" customHeight="1">
      <c r="C320" s="7"/>
      <c r="D320" s="7"/>
    </row>
    <row r="321" ht="14.25" customHeight="1">
      <c r="C321" s="7"/>
      <c r="D321" s="7"/>
    </row>
    <row r="322" ht="14.25" customHeight="1">
      <c r="C322" s="7"/>
      <c r="D322" s="7"/>
    </row>
    <row r="323" ht="14.25" customHeight="1">
      <c r="C323" s="7"/>
      <c r="D323" s="7"/>
    </row>
    <row r="324" ht="14.25" customHeight="1">
      <c r="C324" s="7"/>
      <c r="D324" s="7"/>
    </row>
    <row r="325" ht="14.25" customHeight="1">
      <c r="C325" s="7"/>
      <c r="D325" s="7"/>
    </row>
    <row r="326" ht="14.25" customHeight="1">
      <c r="C326" s="7"/>
      <c r="D326" s="7"/>
    </row>
    <row r="327" ht="14.25" customHeight="1">
      <c r="C327" s="7"/>
      <c r="D327" s="7"/>
    </row>
    <row r="328" ht="14.25" customHeight="1">
      <c r="C328" s="7"/>
      <c r="D328" s="7"/>
    </row>
    <row r="329" ht="14.25" customHeight="1">
      <c r="C329" s="7"/>
      <c r="D329" s="7"/>
    </row>
    <row r="330" ht="14.25" customHeight="1">
      <c r="C330" s="7"/>
      <c r="D330" s="7"/>
    </row>
    <row r="331" ht="14.25" customHeight="1">
      <c r="C331" s="7"/>
      <c r="D331" s="7"/>
    </row>
    <row r="332" ht="14.25" customHeight="1">
      <c r="C332" s="7"/>
      <c r="D332" s="7"/>
    </row>
    <row r="333" ht="14.25" customHeight="1">
      <c r="C333" s="7"/>
      <c r="D333" s="7"/>
    </row>
    <row r="334" ht="14.25" customHeight="1">
      <c r="C334" s="7"/>
      <c r="D334" s="7"/>
    </row>
    <row r="335" ht="14.25" customHeight="1">
      <c r="C335" s="7"/>
      <c r="D335" s="7"/>
    </row>
    <row r="336" ht="14.25" customHeight="1">
      <c r="C336" s="7"/>
      <c r="D336" s="7"/>
    </row>
    <row r="337" ht="14.25" customHeight="1">
      <c r="C337" s="7"/>
      <c r="D337" s="7"/>
    </row>
    <row r="338" ht="14.25" customHeight="1">
      <c r="C338" s="7"/>
      <c r="D338" s="7"/>
    </row>
    <row r="339" ht="14.25" customHeight="1">
      <c r="C339" s="7"/>
      <c r="D339" s="7"/>
    </row>
    <row r="340" ht="14.25" customHeight="1">
      <c r="C340" s="7"/>
      <c r="D340" s="7"/>
    </row>
    <row r="341" ht="14.25" customHeight="1">
      <c r="C341" s="7"/>
      <c r="D341" s="7"/>
    </row>
    <row r="342" ht="14.25" customHeight="1">
      <c r="C342" s="7"/>
      <c r="D342" s="7"/>
    </row>
    <row r="343" ht="14.25" customHeight="1">
      <c r="C343" s="7"/>
      <c r="D343" s="7"/>
    </row>
    <row r="344" ht="14.25" customHeight="1">
      <c r="C344" s="7"/>
      <c r="D344" s="7"/>
    </row>
    <row r="345" ht="14.25" customHeight="1">
      <c r="C345" s="7"/>
      <c r="D345" s="7"/>
    </row>
    <row r="346" ht="14.25" customHeight="1">
      <c r="C346" s="7"/>
      <c r="D346" s="7"/>
    </row>
    <row r="347" ht="14.25" customHeight="1">
      <c r="C347" s="7"/>
      <c r="D347" s="7"/>
    </row>
    <row r="348" ht="14.25" customHeight="1">
      <c r="C348" s="7"/>
      <c r="D348" s="7"/>
    </row>
    <row r="349" ht="14.25" customHeight="1">
      <c r="C349" s="7"/>
      <c r="D349" s="7"/>
    </row>
    <row r="350" ht="14.25" customHeight="1">
      <c r="C350" s="7"/>
      <c r="D350" s="7"/>
    </row>
    <row r="351" ht="14.25" customHeight="1">
      <c r="C351" s="7"/>
      <c r="D351" s="7"/>
    </row>
    <row r="352" ht="14.25" customHeight="1">
      <c r="C352" s="7"/>
      <c r="D352" s="7"/>
    </row>
    <row r="353" ht="14.25" customHeight="1">
      <c r="C353" s="7"/>
      <c r="D353" s="7"/>
    </row>
    <row r="354" ht="14.25" customHeight="1">
      <c r="C354" s="7"/>
      <c r="D354" s="7"/>
    </row>
    <row r="355" ht="14.25" customHeight="1">
      <c r="C355" s="7"/>
      <c r="D355" s="7"/>
    </row>
    <row r="356" ht="14.25" customHeight="1">
      <c r="C356" s="7"/>
      <c r="D356" s="7"/>
    </row>
    <row r="357" ht="14.25" customHeight="1">
      <c r="C357" s="7"/>
      <c r="D357" s="7"/>
    </row>
    <row r="358" ht="14.25" customHeight="1">
      <c r="C358" s="7"/>
      <c r="D358" s="7"/>
    </row>
    <row r="359" ht="14.25" customHeight="1">
      <c r="C359" s="7"/>
      <c r="D359" s="7"/>
    </row>
    <row r="360" ht="14.25" customHeight="1">
      <c r="C360" s="7"/>
      <c r="D360" s="7"/>
    </row>
    <row r="361" ht="14.25" customHeight="1">
      <c r="C361" s="7"/>
      <c r="D361" s="7"/>
    </row>
    <row r="362" ht="14.25" customHeight="1">
      <c r="C362" s="7"/>
      <c r="D362" s="7"/>
    </row>
    <row r="363" ht="14.25" customHeight="1">
      <c r="C363" s="7"/>
      <c r="D363" s="7"/>
    </row>
    <row r="364" ht="14.25" customHeight="1">
      <c r="C364" s="7"/>
      <c r="D364" s="7"/>
    </row>
    <row r="365" ht="14.25" customHeight="1">
      <c r="C365" s="7"/>
      <c r="D365" s="7"/>
    </row>
    <row r="366" ht="14.25" customHeight="1">
      <c r="C366" s="7"/>
      <c r="D366" s="7"/>
    </row>
    <row r="367" ht="14.25" customHeight="1">
      <c r="C367" s="7"/>
      <c r="D367" s="7"/>
    </row>
    <row r="368" ht="14.25" customHeight="1">
      <c r="C368" s="7"/>
      <c r="D368" s="7"/>
    </row>
    <row r="369" ht="14.25" customHeight="1">
      <c r="C369" s="7"/>
      <c r="D369" s="7"/>
    </row>
    <row r="370" ht="14.25" customHeight="1">
      <c r="C370" s="7"/>
      <c r="D370" s="7"/>
    </row>
    <row r="371" ht="14.25" customHeight="1">
      <c r="C371" s="7"/>
      <c r="D371" s="7"/>
    </row>
    <row r="372" ht="14.25" customHeight="1">
      <c r="C372" s="7"/>
      <c r="D372" s="7"/>
    </row>
    <row r="373" ht="14.25" customHeight="1">
      <c r="C373" s="7"/>
      <c r="D373" s="7"/>
    </row>
    <row r="374" ht="14.25" customHeight="1">
      <c r="C374" s="7"/>
      <c r="D374" s="7"/>
    </row>
    <row r="375" ht="14.25" customHeight="1">
      <c r="C375" s="7"/>
      <c r="D375" s="7"/>
    </row>
    <row r="376" ht="14.25" customHeight="1">
      <c r="C376" s="7"/>
      <c r="D376" s="7"/>
    </row>
    <row r="377" ht="14.25" customHeight="1">
      <c r="C377" s="7"/>
      <c r="D377" s="7"/>
    </row>
    <row r="378" ht="14.25" customHeight="1">
      <c r="C378" s="7"/>
      <c r="D378" s="7"/>
    </row>
    <row r="379" ht="14.25" customHeight="1">
      <c r="C379" s="7"/>
      <c r="D379" s="7"/>
    </row>
    <row r="380" ht="14.25" customHeight="1">
      <c r="C380" s="7"/>
      <c r="D380" s="7"/>
    </row>
    <row r="381" ht="14.25" customHeight="1">
      <c r="C381" s="7"/>
      <c r="D381" s="7"/>
    </row>
    <row r="382" ht="14.25" customHeight="1">
      <c r="C382" s="7"/>
      <c r="D382" s="7"/>
    </row>
    <row r="383" ht="14.25" customHeight="1">
      <c r="C383" s="7"/>
      <c r="D383" s="7"/>
    </row>
    <row r="384" ht="14.25" customHeight="1">
      <c r="C384" s="7"/>
      <c r="D384" s="7"/>
    </row>
    <row r="385" ht="14.25" customHeight="1">
      <c r="C385" s="7"/>
      <c r="D385" s="7"/>
    </row>
    <row r="386" ht="14.25" customHeight="1">
      <c r="C386" s="7"/>
      <c r="D386" s="7"/>
    </row>
    <row r="387" ht="14.25" customHeight="1">
      <c r="C387" s="7"/>
      <c r="D387" s="7"/>
    </row>
    <row r="388" ht="14.25" customHeight="1">
      <c r="C388" s="7"/>
      <c r="D388" s="7"/>
    </row>
    <row r="389" ht="14.25" customHeight="1">
      <c r="C389" s="7"/>
      <c r="D389" s="7"/>
    </row>
    <row r="390" ht="14.25" customHeight="1">
      <c r="C390" s="7"/>
      <c r="D390" s="7"/>
    </row>
    <row r="391" ht="14.25" customHeight="1">
      <c r="C391" s="7"/>
      <c r="D391" s="7"/>
    </row>
    <row r="392" ht="14.25" customHeight="1">
      <c r="C392" s="7"/>
      <c r="D392" s="7"/>
    </row>
    <row r="393" ht="14.25" customHeight="1">
      <c r="C393" s="7"/>
      <c r="D393" s="7"/>
    </row>
    <row r="394" ht="14.25" customHeight="1">
      <c r="C394" s="7"/>
      <c r="D394" s="7"/>
    </row>
    <row r="395" ht="14.25" customHeight="1">
      <c r="C395" s="7"/>
      <c r="D395" s="7"/>
    </row>
    <row r="396" ht="14.25" customHeight="1">
      <c r="C396" s="7"/>
      <c r="D396" s="7"/>
    </row>
    <row r="397" ht="14.25" customHeight="1">
      <c r="C397" s="7"/>
      <c r="D397" s="7"/>
    </row>
    <row r="398" ht="14.25" customHeight="1">
      <c r="C398" s="7"/>
      <c r="D398" s="7"/>
    </row>
    <row r="399" ht="14.25" customHeight="1">
      <c r="C399" s="7"/>
      <c r="D399" s="7"/>
    </row>
    <row r="400" ht="14.25" customHeight="1">
      <c r="C400" s="7"/>
      <c r="D400" s="7"/>
    </row>
    <row r="401" ht="14.25" customHeight="1">
      <c r="C401" s="7"/>
      <c r="D401" s="7"/>
    </row>
    <row r="402" ht="14.25" customHeight="1">
      <c r="C402" s="7"/>
      <c r="D402" s="7"/>
    </row>
    <row r="403" ht="14.25" customHeight="1">
      <c r="C403" s="7"/>
      <c r="D403" s="7"/>
    </row>
    <row r="404" ht="14.25" customHeight="1">
      <c r="C404" s="7"/>
      <c r="D404" s="7"/>
    </row>
    <row r="405" ht="14.25" customHeight="1">
      <c r="C405" s="7"/>
      <c r="D405" s="7"/>
    </row>
    <row r="406" ht="14.25" customHeight="1">
      <c r="C406" s="7"/>
      <c r="D406" s="7"/>
    </row>
    <row r="407" ht="14.25" customHeight="1">
      <c r="C407" s="7"/>
      <c r="D407" s="7"/>
    </row>
    <row r="408" ht="14.25" customHeight="1">
      <c r="C408" s="7"/>
      <c r="D408" s="7"/>
    </row>
    <row r="409" ht="14.25" customHeight="1">
      <c r="C409" s="7"/>
      <c r="D409" s="7"/>
    </row>
    <row r="410" ht="14.25" customHeight="1">
      <c r="C410" s="7"/>
      <c r="D410" s="7"/>
    </row>
    <row r="411" ht="14.25" customHeight="1">
      <c r="C411" s="7"/>
      <c r="D411" s="7"/>
    </row>
    <row r="412" ht="14.25" customHeight="1">
      <c r="C412" s="7"/>
      <c r="D412" s="7"/>
    </row>
    <row r="413" ht="14.25" customHeight="1">
      <c r="C413" s="7"/>
      <c r="D413" s="7"/>
    </row>
    <row r="414" ht="14.25" customHeight="1">
      <c r="C414" s="7"/>
      <c r="D414" s="7"/>
    </row>
    <row r="415" ht="14.25" customHeight="1">
      <c r="C415" s="7"/>
      <c r="D415" s="7"/>
    </row>
    <row r="416" ht="14.25" customHeight="1">
      <c r="C416" s="7"/>
      <c r="D416" s="7"/>
    </row>
    <row r="417" ht="14.25" customHeight="1">
      <c r="C417" s="7"/>
      <c r="D417" s="7"/>
    </row>
    <row r="418" ht="14.25" customHeight="1">
      <c r="C418" s="7"/>
      <c r="D418" s="7"/>
    </row>
    <row r="419" ht="14.25" customHeight="1">
      <c r="C419" s="7"/>
      <c r="D419" s="7"/>
    </row>
    <row r="420" ht="14.25" customHeight="1">
      <c r="C420" s="7"/>
      <c r="D420" s="7"/>
    </row>
    <row r="421" ht="14.25" customHeight="1">
      <c r="C421" s="7"/>
      <c r="D421" s="7"/>
    </row>
    <row r="422" ht="14.25" customHeight="1">
      <c r="C422" s="7"/>
      <c r="D422" s="7"/>
    </row>
    <row r="423" ht="14.25" customHeight="1">
      <c r="C423" s="7"/>
      <c r="D423" s="7"/>
    </row>
    <row r="424" ht="14.25" customHeight="1">
      <c r="C424" s="7"/>
      <c r="D424" s="7"/>
    </row>
    <row r="425" ht="14.25" customHeight="1">
      <c r="C425" s="7"/>
      <c r="D425" s="7"/>
    </row>
    <row r="426" ht="14.25" customHeight="1">
      <c r="C426" s="7"/>
      <c r="D426" s="7"/>
    </row>
    <row r="427" ht="14.25" customHeight="1">
      <c r="C427" s="7"/>
      <c r="D427" s="7"/>
    </row>
    <row r="428" ht="14.25" customHeight="1">
      <c r="C428" s="7"/>
      <c r="D428" s="7"/>
    </row>
    <row r="429" ht="14.25" customHeight="1">
      <c r="C429" s="7"/>
      <c r="D429" s="7"/>
    </row>
    <row r="430" ht="14.25" customHeight="1">
      <c r="C430" s="7"/>
      <c r="D430" s="7"/>
    </row>
    <row r="431" ht="14.25" customHeight="1">
      <c r="C431" s="7"/>
      <c r="D431" s="7"/>
    </row>
    <row r="432" ht="14.25" customHeight="1">
      <c r="C432" s="7"/>
      <c r="D432" s="7"/>
    </row>
    <row r="433" ht="14.25" customHeight="1">
      <c r="C433" s="7"/>
      <c r="D433" s="7"/>
    </row>
    <row r="434" ht="14.25" customHeight="1">
      <c r="C434" s="7"/>
      <c r="D434" s="7"/>
    </row>
    <row r="435" ht="14.25" customHeight="1">
      <c r="C435" s="7"/>
      <c r="D435" s="7"/>
    </row>
    <row r="436" ht="14.25" customHeight="1">
      <c r="C436" s="7"/>
      <c r="D436" s="7"/>
    </row>
    <row r="437" ht="14.25" customHeight="1">
      <c r="C437" s="7"/>
      <c r="D437" s="7"/>
    </row>
    <row r="438" ht="14.25" customHeight="1">
      <c r="C438" s="7"/>
      <c r="D438" s="7"/>
    </row>
    <row r="439" ht="14.25" customHeight="1">
      <c r="C439" s="7"/>
      <c r="D439" s="7"/>
    </row>
    <row r="440" ht="14.25" customHeight="1">
      <c r="C440" s="7"/>
      <c r="D440" s="7"/>
    </row>
    <row r="441" ht="14.25" customHeight="1">
      <c r="C441" s="7"/>
      <c r="D441" s="7"/>
    </row>
    <row r="442" ht="14.25" customHeight="1">
      <c r="C442" s="7"/>
      <c r="D442" s="7"/>
    </row>
    <row r="443" ht="14.25" customHeight="1">
      <c r="C443" s="7"/>
      <c r="D443" s="7"/>
    </row>
    <row r="444" ht="14.25" customHeight="1">
      <c r="C444" s="7"/>
      <c r="D444" s="7"/>
    </row>
    <row r="445" ht="14.25" customHeight="1">
      <c r="C445" s="7"/>
      <c r="D445" s="7"/>
    </row>
    <row r="446" ht="14.25" customHeight="1">
      <c r="C446" s="7"/>
      <c r="D446" s="7"/>
    </row>
    <row r="447" ht="14.25" customHeight="1">
      <c r="C447" s="7"/>
      <c r="D447" s="7"/>
    </row>
    <row r="448" ht="14.25" customHeight="1">
      <c r="C448" s="7"/>
      <c r="D448" s="7"/>
    </row>
    <row r="449" ht="14.25" customHeight="1">
      <c r="C449" s="7"/>
      <c r="D449" s="7"/>
    </row>
    <row r="450" ht="14.25" customHeight="1">
      <c r="C450" s="7"/>
      <c r="D450" s="7"/>
    </row>
    <row r="451" ht="14.25" customHeight="1">
      <c r="C451" s="7"/>
      <c r="D451" s="7"/>
    </row>
    <row r="452" ht="14.25" customHeight="1">
      <c r="C452" s="7"/>
      <c r="D452" s="7"/>
    </row>
    <row r="453" ht="14.25" customHeight="1">
      <c r="C453" s="7"/>
      <c r="D453" s="7"/>
    </row>
    <row r="454" ht="14.25" customHeight="1">
      <c r="C454" s="7"/>
      <c r="D454" s="7"/>
    </row>
    <row r="455" ht="14.25" customHeight="1">
      <c r="C455" s="7"/>
      <c r="D455" s="7"/>
    </row>
    <row r="456" ht="14.25" customHeight="1">
      <c r="C456" s="7"/>
      <c r="D456" s="7"/>
    </row>
    <row r="457" ht="14.25" customHeight="1">
      <c r="C457" s="7"/>
      <c r="D457" s="7"/>
    </row>
    <row r="458" ht="14.25" customHeight="1">
      <c r="C458" s="7"/>
      <c r="D458" s="7"/>
    </row>
    <row r="459" ht="14.25" customHeight="1">
      <c r="C459" s="7"/>
      <c r="D459" s="7"/>
    </row>
    <row r="460" ht="14.25" customHeight="1">
      <c r="C460" s="7"/>
      <c r="D460" s="7"/>
    </row>
    <row r="461" ht="14.25" customHeight="1">
      <c r="C461" s="7"/>
      <c r="D461" s="7"/>
    </row>
    <row r="462" ht="14.25" customHeight="1">
      <c r="C462" s="7"/>
      <c r="D462" s="7"/>
    </row>
    <row r="463" ht="14.25" customHeight="1">
      <c r="C463" s="7"/>
      <c r="D463" s="7"/>
    </row>
    <row r="464" ht="14.25" customHeight="1">
      <c r="C464" s="7"/>
      <c r="D464" s="7"/>
    </row>
    <row r="465" ht="14.25" customHeight="1">
      <c r="C465" s="7"/>
      <c r="D465" s="7"/>
    </row>
    <row r="466" ht="14.25" customHeight="1">
      <c r="C466" s="7"/>
      <c r="D466" s="7"/>
    </row>
    <row r="467" ht="14.25" customHeight="1">
      <c r="C467" s="7"/>
      <c r="D467" s="7"/>
    </row>
    <row r="468" ht="14.25" customHeight="1">
      <c r="C468" s="7"/>
      <c r="D468" s="7"/>
    </row>
    <row r="469" ht="14.25" customHeight="1">
      <c r="C469" s="7"/>
      <c r="D469" s="7"/>
    </row>
    <row r="470" ht="14.25" customHeight="1">
      <c r="C470" s="7"/>
      <c r="D470" s="7"/>
    </row>
    <row r="471" ht="14.25" customHeight="1">
      <c r="C471" s="7"/>
      <c r="D471" s="7"/>
    </row>
    <row r="472" ht="14.25" customHeight="1">
      <c r="C472" s="7"/>
      <c r="D472" s="7"/>
    </row>
    <row r="473" ht="14.25" customHeight="1">
      <c r="C473" s="7"/>
      <c r="D473" s="7"/>
    </row>
    <row r="474" ht="14.25" customHeight="1">
      <c r="C474" s="7"/>
      <c r="D474" s="7"/>
    </row>
    <row r="475" ht="14.25" customHeight="1">
      <c r="C475" s="7"/>
      <c r="D475" s="7"/>
    </row>
    <row r="476" ht="14.25" customHeight="1">
      <c r="C476" s="7"/>
      <c r="D476" s="7"/>
    </row>
    <row r="477" ht="14.25" customHeight="1">
      <c r="C477" s="7"/>
      <c r="D477" s="7"/>
    </row>
    <row r="478" ht="14.25" customHeight="1">
      <c r="C478" s="7"/>
      <c r="D478" s="7"/>
    </row>
    <row r="479" ht="14.25" customHeight="1">
      <c r="C479" s="7"/>
      <c r="D479" s="7"/>
    </row>
    <row r="480" ht="14.25" customHeight="1">
      <c r="C480" s="7"/>
      <c r="D480" s="7"/>
    </row>
    <row r="481" ht="14.25" customHeight="1">
      <c r="C481" s="7"/>
      <c r="D481" s="7"/>
    </row>
    <row r="482" ht="14.25" customHeight="1">
      <c r="C482" s="7"/>
      <c r="D482" s="7"/>
    </row>
    <row r="483" ht="14.25" customHeight="1">
      <c r="C483" s="7"/>
      <c r="D483" s="7"/>
    </row>
    <row r="484" ht="14.25" customHeight="1">
      <c r="C484" s="7"/>
      <c r="D484" s="7"/>
    </row>
    <row r="485" ht="14.25" customHeight="1">
      <c r="C485" s="7"/>
      <c r="D485" s="7"/>
    </row>
    <row r="486" ht="14.25" customHeight="1">
      <c r="C486" s="7"/>
      <c r="D486" s="7"/>
    </row>
    <row r="487" ht="14.25" customHeight="1">
      <c r="C487" s="7"/>
      <c r="D487" s="7"/>
    </row>
    <row r="488" ht="14.25" customHeight="1">
      <c r="C488" s="7"/>
      <c r="D488" s="7"/>
    </row>
    <row r="489" ht="14.25" customHeight="1">
      <c r="C489" s="7"/>
      <c r="D489" s="7"/>
    </row>
    <row r="490" ht="14.25" customHeight="1">
      <c r="C490" s="7"/>
      <c r="D490" s="7"/>
    </row>
    <row r="491" ht="14.25" customHeight="1">
      <c r="C491" s="7"/>
      <c r="D491" s="7"/>
    </row>
    <row r="492" ht="14.25" customHeight="1">
      <c r="C492" s="7"/>
      <c r="D492" s="7"/>
    </row>
    <row r="493" ht="14.25" customHeight="1">
      <c r="C493" s="7"/>
      <c r="D493" s="7"/>
    </row>
    <row r="494" ht="14.25" customHeight="1">
      <c r="C494" s="7"/>
      <c r="D494" s="7"/>
    </row>
    <row r="495" ht="14.25" customHeight="1">
      <c r="C495" s="7"/>
      <c r="D495" s="7"/>
    </row>
    <row r="496" ht="14.25" customHeight="1">
      <c r="C496" s="7"/>
      <c r="D496" s="7"/>
    </row>
    <row r="497" ht="14.25" customHeight="1">
      <c r="C497" s="7"/>
      <c r="D497" s="7"/>
    </row>
    <row r="498" ht="14.25" customHeight="1">
      <c r="C498" s="7"/>
      <c r="D498" s="7"/>
    </row>
    <row r="499" ht="14.25" customHeight="1">
      <c r="C499" s="7"/>
      <c r="D499" s="7"/>
    </row>
    <row r="500" ht="14.25" customHeight="1">
      <c r="C500" s="7"/>
      <c r="D500" s="7"/>
    </row>
    <row r="501" ht="14.25" customHeight="1">
      <c r="C501" s="7"/>
      <c r="D501" s="7"/>
    </row>
    <row r="502" ht="14.25" customHeight="1">
      <c r="C502" s="7"/>
      <c r="D502" s="7"/>
    </row>
    <row r="503" ht="14.25" customHeight="1">
      <c r="C503" s="7"/>
      <c r="D503" s="7"/>
    </row>
    <row r="504" ht="14.25" customHeight="1">
      <c r="C504" s="7"/>
      <c r="D504" s="7"/>
    </row>
    <row r="505" ht="14.25" customHeight="1">
      <c r="C505" s="7"/>
      <c r="D505" s="7"/>
    </row>
    <row r="506" ht="14.25" customHeight="1">
      <c r="C506" s="7"/>
      <c r="D506" s="7"/>
    </row>
    <row r="507" ht="14.25" customHeight="1">
      <c r="C507" s="7"/>
      <c r="D507" s="7"/>
    </row>
    <row r="508" ht="14.25" customHeight="1">
      <c r="C508" s="7"/>
      <c r="D508" s="7"/>
    </row>
    <row r="509" ht="14.25" customHeight="1">
      <c r="C509" s="7"/>
      <c r="D509" s="7"/>
    </row>
    <row r="510" ht="14.25" customHeight="1">
      <c r="C510" s="7"/>
      <c r="D510" s="7"/>
    </row>
    <row r="511" ht="14.25" customHeight="1">
      <c r="C511" s="7"/>
      <c r="D511" s="7"/>
    </row>
    <row r="512" ht="14.25" customHeight="1">
      <c r="C512" s="7"/>
      <c r="D512" s="7"/>
    </row>
    <row r="513" ht="14.25" customHeight="1">
      <c r="C513" s="7"/>
      <c r="D513" s="7"/>
    </row>
    <row r="514" ht="14.25" customHeight="1">
      <c r="C514" s="7"/>
      <c r="D514" s="7"/>
    </row>
    <row r="515" ht="14.25" customHeight="1">
      <c r="C515" s="7"/>
      <c r="D515" s="7"/>
    </row>
    <row r="516" ht="14.25" customHeight="1">
      <c r="C516" s="7"/>
      <c r="D516" s="7"/>
    </row>
    <row r="517" ht="14.25" customHeight="1">
      <c r="C517" s="7"/>
      <c r="D517" s="7"/>
    </row>
    <row r="518" ht="14.25" customHeight="1">
      <c r="C518" s="7"/>
      <c r="D518" s="7"/>
    </row>
    <row r="519" ht="14.25" customHeight="1">
      <c r="C519" s="7"/>
      <c r="D519" s="7"/>
    </row>
    <row r="520" ht="14.25" customHeight="1">
      <c r="C520" s="7"/>
      <c r="D520" s="7"/>
    </row>
    <row r="521" ht="14.25" customHeight="1">
      <c r="C521" s="7"/>
      <c r="D521" s="7"/>
    </row>
    <row r="522" ht="14.25" customHeight="1">
      <c r="C522" s="7"/>
      <c r="D522" s="7"/>
    </row>
    <row r="523" ht="14.25" customHeight="1">
      <c r="C523" s="7"/>
      <c r="D523" s="7"/>
    </row>
    <row r="524" ht="14.25" customHeight="1">
      <c r="C524" s="7"/>
      <c r="D524" s="7"/>
    </row>
    <row r="525" ht="14.25" customHeight="1">
      <c r="C525" s="7"/>
      <c r="D525" s="7"/>
    </row>
    <row r="526" ht="14.25" customHeight="1">
      <c r="C526" s="7"/>
      <c r="D526" s="7"/>
    </row>
    <row r="527" ht="14.25" customHeight="1">
      <c r="C527" s="7"/>
      <c r="D527" s="7"/>
    </row>
    <row r="528" ht="14.25" customHeight="1">
      <c r="C528" s="7"/>
      <c r="D528" s="7"/>
    </row>
    <row r="529" ht="14.25" customHeight="1">
      <c r="C529" s="7"/>
      <c r="D529" s="7"/>
    </row>
    <row r="530" ht="14.25" customHeight="1">
      <c r="C530" s="7"/>
      <c r="D530" s="7"/>
    </row>
    <row r="531" ht="14.25" customHeight="1">
      <c r="C531" s="7"/>
      <c r="D531" s="7"/>
    </row>
    <row r="532" ht="14.25" customHeight="1">
      <c r="C532" s="7"/>
      <c r="D532" s="7"/>
    </row>
    <row r="533" ht="14.25" customHeight="1">
      <c r="C533" s="7"/>
      <c r="D533" s="7"/>
    </row>
    <row r="534" ht="14.25" customHeight="1">
      <c r="C534" s="7"/>
      <c r="D534" s="7"/>
    </row>
    <row r="535" ht="14.25" customHeight="1">
      <c r="C535" s="7"/>
      <c r="D535" s="7"/>
    </row>
    <row r="536" ht="14.25" customHeight="1">
      <c r="C536" s="7"/>
      <c r="D536" s="7"/>
    </row>
    <row r="537" ht="14.25" customHeight="1">
      <c r="C537" s="7"/>
      <c r="D537" s="7"/>
    </row>
    <row r="538" ht="14.25" customHeight="1">
      <c r="C538" s="7"/>
      <c r="D538" s="7"/>
    </row>
    <row r="539" ht="14.25" customHeight="1">
      <c r="C539" s="7"/>
      <c r="D539" s="7"/>
    </row>
    <row r="540" ht="14.25" customHeight="1">
      <c r="C540" s="7"/>
      <c r="D540" s="7"/>
    </row>
    <row r="541" ht="14.25" customHeight="1">
      <c r="C541" s="7"/>
      <c r="D541" s="7"/>
    </row>
    <row r="542" ht="14.25" customHeight="1">
      <c r="C542" s="7"/>
      <c r="D542" s="7"/>
    </row>
    <row r="543" ht="14.25" customHeight="1">
      <c r="C543" s="7"/>
      <c r="D543" s="7"/>
    </row>
    <row r="544" ht="14.25" customHeight="1">
      <c r="C544" s="7"/>
      <c r="D544" s="7"/>
    </row>
    <row r="545" ht="14.25" customHeight="1">
      <c r="C545" s="7"/>
      <c r="D545" s="7"/>
    </row>
    <row r="546" ht="14.25" customHeight="1">
      <c r="C546" s="7"/>
      <c r="D546" s="7"/>
    </row>
    <row r="547" ht="14.25" customHeight="1">
      <c r="C547" s="7"/>
      <c r="D547" s="7"/>
    </row>
    <row r="548" ht="14.25" customHeight="1">
      <c r="C548" s="7"/>
      <c r="D548" s="7"/>
    </row>
    <row r="549" ht="14.25" customHeight="1">
      <c r="C549" s="7"/>
      <c r="D549" s="7"/>
    </row>
    <row r="550" ht="14.25" customHeight="1">
      <c r="C550" s="7"/>
      <c r="D550" s="7"/>
    </row>
    <row r="551" ht="14.25" customHeight="1">
      <c r="C551" s="7"/>
      <c r="D551" s="7"/>
    </row>
    <row r="552" ht="14.25" customHeight="1">
      <c r="C552" s="7"/>
      <c r="D552" s="7"/>
    </row>
    <row r="553" ht="14.25" customHeight="1">
      <c r="C553" s="7"/>
      <c r="D553" s="7"/>
    </row>
    <row r="554" ht="14.25" customHeight="1">
      <c r="C554" s="7"/>
      <c r="D554" s="7"/>
    </row>
    <row r="555" ht="14.25" customHeight="1">
      <c r="C555" s="7"/>
      <c r="D555" s="7"/>
    </row>
    <row r="556" ht="14.25" customHeight="1">
      <c r="C556" s="7"/>
      <c r="D556" s="7"/>
    </row>
    <row r="557" ht="14.25" customHeight="1">
      <c r="C557" s="7"/>
      <c r="D557" s="7"/>
    </row>
    <row r="558" ht="14.25" customHeight="1">
      <c r="C558" s="7"/>
      <c r="D558" s="7"/>
    </row>
    <row r="559" ht="14.25" customHeight="1">
      <c r="C559" s="7"/>
      <c r="D559" s="7"/>
    </row>
    <row r="560" ht="14.25" customHeight="1">
      <c r="C560" s="7"/>
      <c r="D560" s="7"/>
    </row>
    <row r="561" ht="14.25" customHeight="1">
      <c r="C561" s="7"/>
      <c r="D561" s="7"/>
    </row>
    <row r="562" ht="14.25" customHeight="1">
      <c r="C562" s="7"/>
      <c r="D562" s="7"/>
    </row>
    <row r="563" ht="14.25" customHeight="1">
      <c r="C563" s="7"/>
      <c r="D563" s="7"/>
    </row>
    <row r="564" ht="14.25" customHeight="1">
      <c r="C564" s="7"/>
      <c r="D564" s="7"/>
    </row>
    <row r="565" ht="14.25" customHeight="1">
      <c r="C565" s="7"/>
      <c r="D565" s="7"/>
    </row>
    <row r="566" ht="14.25" customHeight="1">
      <c r="C566" s="7"/>
      <c r="D566" s="7"/>
    </row>
    <row r="567" ht="14.25" customHeight="1">
      <c r="C567" s="7"/>
      <c r="D567" s="7"/>
    </row>
    <row r="568" ht="14.25" customHeight="1">
      <c r="C568" s="7"/>
      <c r="D568" s="7"/>
    </row>
    <row r="569" ht="14.25" customHeight="1">
      <c r="C569" s="7"/>
      <c r="D569" s="7"/>
    </row>
    <row r="570" ht="14.25" customHeight="1">
      <c r="C570" s="7"/>
      <c r="D570" s="7"/>
    </row>
    <row r="571" ht="14.25" customHeight="1">
      <c r="C571" s="7"/>
      <c r="D571" s="7"/>
    </row>
    <row r="572" ht="14.25" customHeight="1">
      <c r="C572" s="7"/>
      <c r="D572" s="7"/>
    </row>
    <row r="573" ht="14.25" customHeight="1">
      <c r="C573" s="7"/>
      <c r="D573" s="7"/>
    </row>
    <row r="574" ht="14.25" customHeight="1">
      <c r="C574" s="7"/>
      <c r="D574" s="7"/>
    </row>
    <row r="575" ht="14.25" customHeight="1">
      <c r="C575" s="7"/>
      <c r="D575" s="7"/>
    </row>
    <row r="576" ht="14.25" customHeight="1">
      <c r="C576" s="7"/>
      <c r="D576" s="7"/>
    </row>
    <row r="577" ht="14.25" customHeight="1">
      <c r="C577" s="7"/>
      <c r="D577" s="7"/>
    </row>
    <row r="578" ht="14.25" customHeight="1">
      <c r="C578" s="7"/>
      <c r="D578" s="7"/>
    </row>
    <row r="579" ht="14.25" customHeight="1">
      <c r="C579" s="7"/>
      <c r="D579" s="7"/>
    </row>
    <row r="580" ht="14.25" customHeight="1">
      <c r="C580" s="7"/>
      <c r="D580" s="7"/>
    </row>
    <row r="581" ht="14.25" customHeight="1">
      <c r="C581" s="7"/>
      <c r="D581" s="7"/>
    </row>
    <row r="582" ht="14.25" customHeight="1">
      <c r="C582" s="7"/>
      <c r="D582" s="7"/>
    </row>
    <row r="583" ht="14.25" customHeight="1">
      <c r="C583" s="7"/>
      <c r="D583" s="7"/>
    </row>
    <row r="584" ht="14.25" customHeight="1">
      <c r="C584" s="7"/>
      <c r="D584" s="7"/>
    </row>
    <row r="585" ht="14.25" customHeight="1">
      <c r="C585" s="7"/>
      <c r="D585" s="7"/>
    </row>
    <row r="586" ht="14.25" customHeight="1">
      <c r="C586" s="7"/>
      <c r="D586" s="7"/>
    </row>
    <row r="587" ht="14.25" customHeight="1">
      <c r="C587" s="7"/>
      <c r="D587" s="7"/>
    </row>
    <row r="588" ht="14.25" customHeight="1">
      <c r="C588" s="7"/>
      <c r="D588" s="7"/>
    </row>
    <row r="589" ht="14.25" customHeight="1">
      <c r="C589" s="7"/>
      <c r="D589" s="7"/>
    </row>
    <row r="590" ht="14.25" customHeight="1">
      <c r="C590" s="7"/>
      <c r="D590" s="7"/>
    </row>
    <row r="591" ht="14.25" customHeight="1">
      <c r="C591" s="7"/>
      <c r="D591" s="7"/>
    </row>
    <row r="592" ht="14.25" customHeight="1">
      <c r="C592" s="7"/>
      <c r="D592" s="7"/>
    </row>
    <row r="593" ht="14.25" customHeight="1">
      <c r="C593" s="7"/>
      <c r="D593" s="7"/>
    </row>
    <row r="594" ht="14.25" customHeight="1">
      <c r="C594" s="7"/>
      <c r="D594" s="7"/>
    </row>
    <row r="595" ht="14.25" customHeight="1">
      <c r="C595" s="7"/>
      <c r="D595" s="7"/>
    </row>
    <row r="596" ht="14.25" customHeight="1">
      <c r="C596" s="7"/>
      <c r="D596" s="7"/>
    </row>
    <row r="597" ht="14.25" customHeight="1">
      <c r="C597" s="7"/>
      <c r="D597" s="7"/>
    </row>
    <row r="598" ht="14.25" customHeight="1">
      <c r="C598" s="7"/>
      <c r="D598" s="7"/>
    </row>
    <row r="599" ht="14.25" customHeight="1">
      <c r="C599" s="7"/>
      <c r="D599" s="7"/>
    </row>
    <row r="600" ht="14.25" customHeight="1">
      <c r="C600" s="7"/>
      <c r="D600" s="7"/>
    </row>
    <row r="601" ht="14.25" customHeight="1">
      <c r="C601" s="7"/>
      <c r="D601" s="7"/>
    </row>
    <row r="602" ht="14.25" customHeight="1">
      <c r="C602" s="7"/>
      <c r="D602" s="7"/>
    </row>
    <row r="603" ht="14.25" customHeight="1">
      <c r="C603" s="7"/>
      <c r="D603" s="7"/>
    </row>
    <row r="604" ht="14.25" customHeight="1">
      <c r="C604" s="7"/>
      <c r="D604" s="7"/>
    </row>
    <row r="605" ht="14.25" customHeight="1">
      <c r="C605" s="7"/>
      <c r="D605" s="7"/>
    </row>
    <row r="606" ht="14.25" customHeight="1">
      <c r="C606" s="7"/>
      <c r="D606" s="7"/>
    </row>
    <row r="607" ht="14.25" customHeight="1">
      <c r="C607" s="7"/>
      <c r="D607" s="7"/>
    </row>
    <row r="608" ht="14.25" customHeight="1">
      <c r="C608" s="7"/>
      <c r="D608" s="7"/>
    </row>
    <row r="609" ht="14.25" customHeight="1">
      <c r="C609" s="7"/>
      <c r="D609" s="7"/>
    </row>
    <row r="610" ht="14.25" customHeight="1">
      <c r="C610" s="7"/>
      <c r="D610" s="7"/>
    </row>
    <row r="611" ht="14.25" customHeight="1">
      <c r="C611" s="7"/>
      <c r="D611" s="7"/>
    </row>
    <row r="612" ht="14.25" customHeight="1">
      <c r="C612" s="7"/>
      <c r="D612" s="7"/>
    </row>
    <row r="613" ht="14.25" customHeight="1">
      <c r="C613" s="7"/>
      <c r="D613" s="7"/>
    </row>
    <row r="614" ht="14.25" customHeight="1">
      <c r="C614" s="7"/>
      <c r="D614" s="7"/>
    </row>
    <row r="615" ht="14.25" customHeight="1">
      <c r="C615" s="7"/>
      <c r="D615" s="7"/>
    </row>
    <row r="616" ht="14.25" customHeight="1">
      <c r="C616" s="7"/>
      <c r="D616" s="7"/>
    </row>
    <row r="617" ht="14.25" customHeight="1">
      <c r="C617" s="7"/>
      <c r="D617" s="7"/>
    </row>
    <row r="618" ht="14.25" customHeight="1">
      <c r="C618" s="7"/>
      <c r="D618" s="7"/>
    </row>
    <row r="619" ht="14.25" customHeight="1">
      <c r="C619" s="7"/>
      <c r="D619" s="7"/>
    </row>
    <row r="620" ht="14.25" customHeight="1">
      <c r="C620" s="7"/>
      <c r="D620" s="7"/>
    </row>
    <row r="621" ht="14.25" customHeight="1">
      <c r="C621" s="7"/>
      <c r="D621" s="7"/>
    </row>
    <row r="622" ht="14.25" customHeight="1">
      <c r="C622" s="7"/>
      <c r="D622" s="7"/>
    </row>
    <row r="623" ht="14.25" customHeight="1">
      <c r="C623" s="7"/>
      <c r="D623" s="7"/>
    </row>
    <row r="624" ht="14.25" customHeight="1">
      <c r="C624" s="7"/>
      <c r="D624" s="7"/>
    </row>
    <row r="625" ht="14.25" customHeight="1">
      <c r="C625" s="7"/>
      <c r="D625" s="7"/>
    </row>
    <row r="626" ht="14.25" customHeight="1">
      <c r="C626" s="7"/>
      <c r="D626" s="7"/>
    </row>
    <row r="627" ht="14.25" customHeight="1">
      <c r="C627" s="7"/>
      <c r="D627" s="7"/>
    </row>
    <row r="628" ht="14.25" customHeight="1">
      <c r="C628" s="7"/>
      <c r="D628" s="7"/>
    </row>
    <row r="629" ht="14.25" customHeight="1">
      <c r="C629" s="7"/>
      <c r="D629" s="7"/>
    </row>
    <row r="630" ht="14.25" customHeight="1">
      <c r="C630" s="7"/>
      <c r="D630" s="7"/>
    </row>
    <row r="631" ht="14.25" customHeight="1">
      <c r="C631" s="7"/>
      <c r="D631" s="7"/>
    </row>
    <row r="632" ht="14.25" customHeight="1">
      <c r="C632" s="7"/>
      <c r="D632" s="7"/>
    </row>
    <row r="633" ht="14.25" customHeight="1">
      <c r="C633" s="7"/>
      <c r="D633" s="7"/>
    </row>
    <row r="634" ht="14.25" customHeight="1">
      <c r="C634" s="7"/>
      <c r="D634" s="7"/>
    </row>
    <row r="635" ht="14.25" customHeight="1">
      <c r="C635" s="7"/>
      <c r="D635" s="7"/>
    </row>
    <row r="636" ht="14.25" customHeight="1">
      <c r="C636" s="7"/>
      <c r="D636" s="7"/>
    </row>
    <row r="637" ht="14.25" customHeight="1">
      <c r="C637" s="7"/>
      <c r="D637" s="7"/>
    </row>
    <row r="638" ht="14.25" customHeight="1">
      <c r="C638" s="7"/>
      <c r="D638" s="7"/>
    </row>
    <row r="639" ht="14.25" customHeight="1">
      <c r="C639" s="7"/>
      <c r="D639" s="7"/>
    </row>
    <row r="640" ht="14.25" customHeight="1">
      <c r="C640" s="7"/>
      <c r="D640" s="7"/>
    </row>
    <row r="641" ht="14.25" customHeight="1">
      <c r="C641" s="7"/>
      <c r="D641" s="7"/>
    </row>
    <row r="642" ht="14.25" customHeight="1">
      <c r="C642" s="7"/>
      <c r="D642" s="7"/>
    </row>
    <row r="643" ht="14.25" customHeight="1">
      <c r="C643" s="7"/>
      <c r="D643" s="7"/>
    </row>
    <row r="644" ht="14.25" customHeight="1">
      <c r="C644" s="7"/>
      <c r="D644" s="7"/>
    </row>
    <row r="645" ht="14.25" customHeight="1">
      <c r="C645" s="7"/>
      <c r="D645" s="7"/>
    </row>
    <row r="646" ht="14.25" customHeight="1">
      <c r="C646" s="7"/>
      <c r="D646" s="7"/>
    </row>
    <row r="647" ht="14.25" customHeight="1">
      <c r="C647" s="7"/>
      <c r="D647" s="7"/>
    </row>
    <row r="648" ht="14.25" customHeight="1">
      <c r="C648" s="7"/>
      <c r="D648" s="7"/>
    </row>
    <row r="649" ht="14.25" customHeight="1">
      <c r="C649" s="7"/>
      <c r="D649" s="7"/>
    </row>
    <row r="650" ht="14.25" customHeight="1">
      <c r="C650" s="7"/>
      <c r="D650" s="7"/>
    </row>
    <row r="651" ht="14.25" customHeight="1">
      <c r="C651" s="7"/>
      <c r="D651" s="7"/>
    </row>
    <row r="652" ht="14.25" customHeight="1">
      <c r="C652" s="7"/>
      <c r="D652" s="7"/>
    </row>
    <row r="653" ht="14.25" customHeight="1">
      <c r="C653" s="7"/>
      <c r="D653" s="7"/>
    </row>
    <row r="654" ht="14.25" customHeight="1">
      <c r="C654" s="7"/>
      <c r="D654" s="7"/>
    </row>
    <row r="655" ht="14.25" customHeight="1">
      <c r="C655" s="7"/>
      <c r="D655" s="7"/>
    </row>
    <row r="656" ht="14.25" customHeight="1">
      <c r="C656" s="7"/>
      <c r="D656" s="7"/>
    </row>
    <row r="657" ht="14.25" customHeight="1">
      <c r="C657" s="7"/>
      <c r="D657" s="7"/>
    </row>
    <row r="658" ht="14.25" customHeight="1">
      <c r="C658" s="7"/>
      <c r="D658" s="7"/>
    </row>
    <row r="659" ht="14.25" customHeight="1">
      <c r="C659" s="7"/>
      <c r="D659" s="7"/>
    </row>
    <row r="660" ht="14.25" customHeight="1">
      <c r="C660" s="7"/>
      <c r="D660" s="7"/>
    </row>
    <row r="661" ht="14.25" customHeight="1">
      <c r="C661" s="7"/>
      <c r="D661" s="7"/>
    </row>
    <row r="662" ht="14.25" customHeight="1">
      <c r="C662" s="7"/>
      <c r="D662" s="7"/>
    </row>
    <row r="663" ht="14.25" customHeight="1">
      <c r="C663" s="7"/>
      <c r="D663" s="7"/>
    </row>
    <row r="664" ht="14.25" customHeight="1">
      <c r="C664" s="7"/>
      <c r="D664" s="7"/>
    </row>
    <row r="665" ht="14.25" customHeight="1">
      <c r="C665" s="7"/>
      <c r="D665" s="7"/>
    </row>
    <row r="666" ht="14.25" customHeight="1">
      <c r="C666" s="7"/>
      <c r="D666" s="7"/>
    </row>
    <row r="667" ht="14.25" customHeight="1">
      <c r="C667" s="7"/>
      <c r="D667" s="7"/>
    </row>
    <row r="668" ht="14.25" customHeight="1">
      <c r="C668" s="7"/>
      <c r="D668" s="7"/>
    </row>
    <row r="669" ht="14.25" customHeight="1">
      <c r="C669" s="7"/>
      <c r="D669" s="7"/>
    </row>
    <row r="670" ht="14.25" customHeight="1">
      <c r="C670" s="7"/>
      <c r="D670" s="7"/>
    </row>
    <row r="671" ht="14.25" customHeight="1">
      <c r="C671" s="7"/>
      <c r="D671" s="7"/>
    </row>
    <row r="672" ht="14.25" customHeight="1">
      <c r="C672" s="7"/>
      <c r="D672" s="7"/>
    </row>
    <row r="673" ht="14.25" customHeight="1">
      <c r="C673" s="7"/>
      <c r="D673" s="7"/>
    </row>
    <row r="674" ht="14.25" customHeight="1">
      <c r="C674" s="7"/>
      <c r="D674" s="7"/>
    </row>
    <row r="675" ht="14.25" customHeight="1">
      <c r="C675" s="7"/>
      <c r="D675" s="7"/>
    </row>
    <row r="676" ht="14.25" customHeight="1">
      <c r="C676" s="7"/>
      <c r="D676" s="7"/>
    </row>
    <row r="677" ht="14.25" customHeight="1">
      <c r="C677" s="7"/>
      <c r="D677" s="7"/>
    </row>
    <row r="678" ht="14.25" customHeight="1">
      <c r="C678" s="7"/>
      <c r="D678" s="7"/>
    </row>
    <row r="679" ht="14.25" customHeight="1">
      <c r="C679" s="7"/>
      <c r="D679" s="7"/>
    </row>
    <row r="680" ht="14.25" customHeight="1">
      <c r="C680" s="7"/>
      <c r="D680" s="7"/>
    </row>
    <row r="681" ht="14.25" customHeight="1">
      <c r="C681" s="7"/>
      <c r="D681" s="7"/>
    </row>
    <row r="682" ht="14.25" customHeight="1">
      <c r="C682" s="7"/>
      <c r="D682" s="7"/>
    </row>
    <row r="683" ht="14.25" customHeight="1">
      <c r="C683" s="7"/>
      <c r="D683" s="7"/>
    </row>
    <row r="684" ht="14.25" customHeight="1">
      <c r="C684" s="7"/>
      <c r="D684" s="7"/>
    </row>
    <row r="685" ht="14.25" customHeight="1">
      <c r="C685" s="7"/>
      <c r="D685" s="7"/>
    </row>
    <row r="686" ht="14.25" customHeight="1">
      <c r="C686" s="7"/>
      <c r="D686" s="7"/>
    </row>
    <row r="687" ht="14.25" customHeight="1">
      <c r="C687" s="7"/>
      <c r="D687" s="7"/>
    </row>
    <row r="688" ht="14.25" customHeight="1">
      <c r="C688" s="7"/>
      <c r="D688" s="7"/>
    </row>
    <row r="689" ht="14.25" customHeight="1">
      <c r="C689" s="7"/>
      <c r="D689" s="7"/>
    </row>
    <row r="690" ht="14.25" customHeight="1">
      <c r="C690" s="7"/>
      <c r="D690" s="7"/>
    </row>
    <row r="691" ht="14.25" customHeight="1">
      <c r="C691" s="7"/>
      <c r="D691" s="7"/>
    </row>
    <row r="692" ht="14.25" customHeight="1">
      <c r="C692" s="7"/>
      <c r="D692" s="7"/>
    </row>
    <row r="693" ht="14.25" customHeight="1">
      <c r="C693" s="7"/>
      <c r="D693" s="7"/>
    </row>
    <row r="694" ht="14.25" customHeight="1">
      <c r="C694" s="7"/>
      <c r="D694" s="7"/>
    </row>
    <row r="695" ht="14.25" customHeight="1">
      <c r="C695" s="7"/>
      <c r="D695" s="7"/>
    </row>
    <row r="696" ht="14.25" customHeight="1">
      <c r="C696" s="7"/>
      <c r="D696" s="7"/>
    </row>
    <row r="697" ht="14.25" customHeight="1">
      <c r="C697" s="7"/>
      <c r="D697" s="7"/>
    </row>
    <row r="698" ht="14.25" customHeight="1">
      <c r="C698" s="7"/>
      <c r="D698" s="7"/>
    </row>
    <row r="699" ht="14.25" customHeight="1">
      <c r="C699" s="7"/>
      <c r="D699" s="7"/>
    </row>
    <row r="700" ht="14.25" customHeight="1">
      <c r="C700" s="7"/>
      <c r="D700" s="7"/>
    </row>
    <row r="701" ht="14.25" customHeight="1">
      <c r="C701" s="7"/>
      <c r="D701" s="7"/>
    </row>
    <row r="702" ht="14.25" customHeight="1">
      <c r="C702" s="7"/>
      <c r="D702" s="7"/>
    </row>
    <row r="703" ht="14.25" customHeight="1">
      <c r="C703" s="7"/>
      <c r="D703" s="7"/>
    </row>
    <row r="704" ht="14.25" customHeight="1">
      <c r="C704" s="7"/>
      <c r="D704" s="7"/>
    </row>
    <row r="705" ht="14.25" customHeight="1">
      <c r="C705" s="7"/>
      <c r="D705" s="7"/>
    </row>
    <row r="706" ht="14.25" customHeight="1">
      <c r="C706" s="7"/>
      <c r="D706" s="7"/>
    </row>
    <row r="707" ht="14.25" customHeight="1">
      <c r="C707" s="7"/>
      <c r="D707" s="7"/>
    </row>
    <row r="708" ht="14.25" customHeight="1">
      <c r="C708" s="7"/>
      <c r="D708" s="7"/>
    </row>
    <row r="709" ht="14.25" customHeight="1">
      <c r="C709" s="7"/>
      <c r="D709" s="7"/>
    </row>
    <row r="710" ht="14.25" customHeight="1">
      <c r="C710" s="7"/>
      <c r="D710" s="7"/>
    </row>
    <row r="711" ht="14.25" customHeight="1">
      <c r="C711" s="7"/>
      <c r="D711" s="7"/>
    </row>
    <row r="712" ht="14.25" customHeight="1">
      <c r="C712" s="7"/>
      <c r="D712" s="7"/>
    </row>
    <row r="713" ht="14.25" customHeight="1">
      <c r="C713" s="7"/>
      <c r="D713" s="7"/>
    </row>
    <row r="714" ht="14.25" customHeight="1">
      <c r="C714" s="7"/>
      <c r="D714" s="7"/>
    </row>
    <row r="715" ht="14.25" customHeight="1">
      <c r="C715" s="7"/>
      <c r="D715" s="7"/>
    </row>
    <row r="716" ht="14.25" customHeight="1">
      <c r="C716" s="7"/>
      <c r="D716" s="7"/>
    </row>
    <row r="717" ht="14.25" customHeight="1">
      <c r="C717" s="7"/>
      <c r="D717" s="7"/>
    </row>
    <row r="718" ht="14.25" customHeight="1">
      <c r="C718" s="7"/>
      <c r="D718" s="7"/>
    </row>
    <row r="719" ht="14.25" customHeight="1">
      <c r="C719" s="7"/>
      <c r="D719" s="7"/>
    </row>
    <row r="720" ht="14.25" customHeight="1">
      <c r="C720" s="7"/>
      <c r="D720" s="7"/>
    </row>
    <row r="721" ht="14.25" customHeight="1">
      <c r="C721" s="7"/>
      <c r="D721" s="7"/>
    </row>
    <row r="722" ht="14.25" customHeight="1">
      <c r="C722" s="7"/>
      <c r="D722" s="7"/>
    </row>
    <row r="723" ht="14.25" customHeight="1">
      <c r="C723" s="7"/>
      <c r="D723" s="7"/>
    </row>
    <row r="724" ht="14.25" customHeight="1">
      <c r="C724" s="7"/>
      <c r="D724" s="7"/>
    </row>
    <row r="725" ht="14.25" customHeight="1">
      <c r="C725" s="7"/>
      <c r="D725" s="7"/>
    </row>
    <row r="726" ht="14.25" customHeight="1">
      <c r="C726" s="7"/>
      <c r="D726" s="7"/>
    </row>
    <row r="727" ht="14.25" customHeight="1">
      <c r="C727" s="7"/>
      <c r="D727" s="7"/>
    </row>
    <row r="728" ht="14.25" customHeight="1">
      <c r="C728" s="7"/>
      <c r="D728" s="7"/>
    </row>
    <row r="729" ht="14.25" customHeight="1">
      <c r="C729" s="7"/>
      <c r="D729" s="7"/>
    </row>
    <row r="730" ht="14.25" customHeight="1">
      <c r="C730" s="7"/>
      <c r="D730" s="7"/>
    </row>
    <row r="731" ht="14.25" customHeight="1">
      <c r="C731" s="7"/>
      <c r="D731" s="7"/>
    </row>
    <row r="732" ht="14.25" customHeight="1">
      <c r="C732" s="7"/>
      <c r="D732" s="7"/>
    </row>
    <row r="733" ht="14.25" customHeight="1">
      <c r="C733" s="7"/>
      <c r="D733" s="7"/>
    </row>
    <row r="734" ht="14.25" customHeight="1">
      <c r="C734" s="7"/>
      <c r="D734" s="7"/>
    </row>
    <row r="735" ht="14.25" customHeight="1">
      <c r="C735" s="7"/>
      <c r="D735" s="7"/>
    </row>
    <row r="736" ht="14.25" customHeight="1">
      <c r="C736" s="7"/>
      <c r="D736" s="7"/>
    </row>
    <row r="737" ht="14.25" customHeight="1">
      <c r="C737" s="7"/>
      <c r="D737" s="7"/>
    </row>
    <row r="738" ht="14.25" customHeight="1">
      <c r="C738" s="7"/>
      <c r="D738" s="7"/>
    </row>
    <row r="739" ht="14.25" customHeight="1">
      <c r="C739" s="7"/>
      <c r="D739" s="7"/>
    </row>
    <row r="740" ht="14.25" customHeight="1">
      <c r="C740" s="7"/>
      <c r="D740" s="7"/>
    </row>
    <row r="741" ht="14.25" customHeight="1">
      <c r="C741" s="7"/>
      <c r="D741" s="7"/>
    </row>
    <row r="742" ht="14.25" customHeight="1">
      <c r="C742" s="7"/>
      <c r="D742" s="7"/>
    </row>
    <row r="743" ht="14.25" customHeight="1">
      <c r="C743" s="7"/>
      <c r="D743" s="7"/>
    </row>
    <row r="744" ht="14.25" customHeight="1">
      <c r="C744" s="7"/>
      <c r="D744" s="7"/>
    </row>
    <row r="745" ht="14.25" customHeight="1">
      <c r="C745" s="7"/>
      <c r="D745" s="7"/>
    </row>
    <row r="746" ht="14.25" customHeight="1">
      <c r="C746" s="7"/>
      <c r="D746" s="7"/>
    </row>
    <row r="747" ht="14.25" customHeight="1">
      <c r="C747" s="7"/>
      <c r="D747" s="7"/>
    </row>
    <row r="748" ht="14.25" customHeight="1">
      <c r="C748" s="7"/>
      <c r="D748" s="7"/>
    </row>
    <row r="749" ht="14.25" customHeight="1">
      <c r="C749" s="7"/>
      <c r="D749" s="7"/>
    </row>
    <row r="750" ht="14.25" customHeight="1">
      <c r="C750" s="7"/>
      <c r="D750" s="7"/>
    </row>
    <row r="751" ht="14.25" customHeight="1">
      <c r="C751" s="7"/>
      <c r="D751" s="7"/>
    </row>
    <row r="752" ht="14.25" customHeight="1">
      <c r="C752" s="7"/>
      <c r="D752" s="7"/>
    </row>
    <row r="753" ht="14.25" customHeight="1">
      <c r="C753" s="7"/>
      <c r="D753" s="7"/>
    </row>
    <row r="754" ht="14.25" customHeight="1">
      <c r="C754" s="7"/>
      <c r="D754" s="7"/>
    </row>
    <row r="755" ht="14.25" customHeight="1">
      <c r="C755" s="7"/>
      <c r="D755" s="7"/>
    </row>
    <row r="756" ht="14.25" customHeight="1">
      <c r="C756" s="7"/>
      <c r="D756" s="7"/>
    </row>
    <row r="757" ht="14.25" customHeight="1">
      <c r="C757" s="7"/>
      <c r="D757" s="7"/>
    </row>
    <row r="758" ht="14.25" customHeight="1">
      <c r="C758" s="7"/>
      <c r="D758" s="7"/>
    </row>
    <row r="759" ht="14.25" customHeight="1">
      <c r="C759" s="7"/>
      <c r="D759" s="7"/>
    </row>
    <row r="760" ht="14.25" customHeight="1">
      <c r="C760" s="7"/>
      <c r="D760" s="7"/>
    </row>
    <row r="761" ht="14.25" customHeight="1">
      <c r="C761" s="7"/>
      <c r="D761" s="7"/>
    </row>
    <row r="762" ht="14.25" customHeight="1">
      <c r="C762" s="7"/>
      <c r="D762" s="7"/>
    </row>
    <row r="763" ht="14.25" customHeight="1">
      <c r="C763" s="7"/>
      <c r="D763" s="7"/>
    </row>
    <row r="764" ht="14.25" customHeight="1">
      <c r="C764" s="7"/>
      <c r="D764" s="7"/>
    </row>
    <row r="765" ht="14.25" customHeight="1">
      <c r="C765" s="7"/>
      <c r="D765" s="7"/>
    </row>
    <row r="766" ht="14.25" customHeight="1">
      <c r="C766" s="7"/>
      <c r="D766" s="7"/>
    </row>
    <row r="767" ht="14.25" customHeight="1">
      <c r="C767" s="7"/>
      <c r="D767" s="7"/>
    </row>
    <row r="768" ht="14.25" customHeight="1">
      <c r="C768" s="7"/>
      <c r="D768" s="7"/>
    </row>
    <row r="769" ht="14.25" customHeight="1">
      <c r="C769" s="7"/>
      <c r="D769" s="7"/>
    </row>
    <row r="770" ht="14.25" customHeight="1">
      <c r="C770" s="7"/>
      <c r="D770" s="7"/>
    </row>
    <row r="771" ht="14.25" customHeight="1">
      <c r="C771" s="7"/>
      <c r="D771" s="7"/>
    </row>
    <row r="772" ht="14.25" customHeight="1">
      <c r="C772" s="7"/>
      <c r="D772" s="7"/>
    </row>
    <row r="773" ht="14.25" customHeight="1">
      <c r="C773" s="7"/>
      <c r="D773" s="7"/>
    </row>
    <row r="774" ht="14.25" customHeight="1">
      <c r="C774" s="7"/>
      <c r="D774" s="7"/>
    </row>
    <row r="775" ht="14.25" customHeight="1">
      <c r="C775" s="7"/>
      <c r="D775" s="7"/>
    </row>
    <row r="776" ht="14.25" customHeight="1">
      <c r="C776" s="7"/>
      <c r="D776" s="7"/>
    </row>
    <row r="777" ht="14.25" customHeight="1">
      <c r="C777" s="7"/>
      <c r="D777" s="7"/>
    </row>
    <row r="778" ht="14.25" customHeight="1">
      <c r="C778" s="7"/>
      <c r="D778" s="7"/>
    </row>
    <row r="779" ht="14.25" customHeight="1">
      <c r="C779" s="7"/>
      <c r="D779" s="7"/>
    </row>
    <row r="780" ht="14.25" customHeight="1">
      <c r="C780" s="7"/>
      <c r="D780" s="7"/>
    </row>
    <row r="781" ht="14.25" customHeight="1">
      <c r="C781" s="7"/>
      <c r="D781" s="7"/>
    </row>
    <row r="782" ht="14.25" customHeight="1">
      <c r="C782" s="7"/>
      <c r="D782" s="7"/>
    </row>
    <row r="783" ht="14.25" customHeight="1">
      <c r="C783" s="7"/>
      <c r="D783" s="7"/>
    </row>
    <row r="784" ht="14.25" customHeight="1">
      <c r="C784" s="7"/>
      <c r="D784" s="7"/>
    </row>
    <row r="785" ht="14.25" customHeight="1">
      <c r="C785" s="7"/>
      <c r="D785" s="7"/>
    </row>
    <row r="786" ht="14.25" customHeight="1">
      <c r="C786" s="7"/>
      <c r="D786" s="7"/>
    </row>
    <row r="787" ht="14.25" customHeight="1">
      <c r="C787" s="7"/>
      <c r="D787" s="7"/>
    </row>
    <row r="788" ht="14.25" customHeight="1">
      <c r="C788" s="7"/>
      <c r="D788" s="7"/>
    </row>
    <row r="789" ht="14.25" customHeight="1">
      <c r="C789" s="7"/>
      <c r="D789" s="7"/>
    </row>
    <row r="790" ht="14.25" customHeight="1">
      <c r="C790" s="7"/>
      <c r="D790" s="7"/>
    </row>
    <row r="791" ht="14.25" customHeight="1">
      <c r="C791" s="7"/>
      <c r="D791" s="7"/>
    </row>
    <row r="792" ht="14.25" customHeight="1">
      <c r="C792" s="7"/>
      <c r="D792" s="7"/>
    </row>
    <row r="793" ht="14.25" customHeight="1">
      <c r="C793" s="7"/>
      <c r="D793" s="7"/>
    </row>
    <row r="794" ht="14.25" customHeight="1">
      <c r="C794" s="7"/>
      <c r="D794" s="7"/>
    </row>
    <row r="795" ht="14.25" customHeight="1">
      <c r="C795" s="7"/>
      <c r="D795" s="7"/>
    </row>
    <row r="796" ht="14.25" customHeight="1">
      <c r="C796" s="7"/>
      <c r="D796" s="7"/>
    </row>
    <row r="797" ht="14.25" customHeight="1">
      <c r="C797" s="7"/>
      <c r="D797" s="7"/>
    </row>
    <row r="798" ht="14.25" customHeight="1">
      <c r="C798" s="7"/>
      <c r="D798" s="7"/>
    </row>
    <row r="799" ht="14.25" customHeight="1">
      <c r="C799" s="7"/>
      <c r="D799" s="7"/>
    </row>
    <row r="800" ht="14.25" customHeight="1">
      <c r="C800" s="7"/>
      <c r="D800" s="7"/>
    </row>
    <row r="801" ht="14.25" customHeight="1">
      <c r="C801" s="7"/>
      <c r="D801" s="7"/>
    </row>
    <row r="802" ht="14.25" customHeight="1">
      <c r="C802" s="7"/>
      <c r="D802" s="7"/>
    </row>
    <row r="803" ht="14.25" customHeight="1">
      <c r="C803" s="7"/>
      <c r="D803" s="7"/>
    </row>
    <row r="804" ht="14.25" customHeight="1">
      <c r="C804" s="7"/>
      <c r="D804" s="7"/>
    </row>
    <row r="805" ht="14.25" customHeight="1">
      <c r="C805" s="7"/>
      <c r="D805" s="7"/>
    </row>
    <row r="806" ht="14.25" customHeight="1">
      <c r="C806" s="7"/>
      <c r="D806" s="7"/>
    </row>
    <row r="807" ht="14.25" customHeight="1">
      <c r="C807" s="7"/>
      <c r="D807" s="7"/>
    </row>
    <row r="808" ht="14.25" customHeight="1">
      <c r="C808" s="7"/>
      <c r="D808" s="7"/>
    </row>
    <row r="809" ht="14.25" customHeight="1">
      <c r="C809" s="7"/>
      <c r="D809" s="7"/>
    </row>
    <row r="810" ht="14.25" customHeight="1">
      <c r="C810" s="7"/>
      <c r="D810" s="7"/>
    </row>
    <row r="811" ht="14.25" customHeight="1">
      <c r="C811" s="7"/>
      <c r="D811" s="7"/>
    </row>
    <row r="812" ht="14.25" customHeight="1">
      <c r="C812" s="7"/>
      <c r="D812" s="7"/>
    </row>
    <row r="813" ht="14.25" customHeight="1">
      <c r="C813" s="7"/>
      <c r="D813" s="7"/>
    </row>
    <row r="814" ht="14.25" customHeight="1">
      <c r="C814" s="7"/>
      <c r="D814" s="7"/>
    </row>
    <row r="815" ht="14.25" customHeight="1">
      <c r="C815" s="7"/>
      <c r="D815" s="7"/>
    </row>
    <row r="816" ht="14.25" customHeight="1">
      <c r="C816" s="7"/>
      <c r="D816" s="7"/>
    </row>
    <row r="817" ht="14.25" customHeight="1">
      <c r="C817" s="7"/>
      <c r="D817" s="7"/>
    </row>
    <row r="818" ht="14.25" customHeight="1">
      <c r="C818" s="7"/>
      <c r="D818" s="7"/>
    </row>
    <row r="819" ht="14.25" customHeight="1">
      <c r="C819" s="7"/>
      <c r="D819" s="7"/>
    </row>
    <row r="820" ht="14.25" customHeight="1">
      <c r="C820" s="7"/>
      <c r="D820" s="7"/>
    </row>
    <row r="821" ht="14.25" customHeight="1">
      <c r="C821" s="7"/>
      <c r="D821" s="7"/>
    </row>
    <row r="822" ht="14.25" customHeight="1">
      <c r="C822" s="7"/>
      <c r="D822" s="7"/>
    </row>
    <row r="823" ht="14.25" customHeight="1">
      <c r="C823" s="7"/>
      <c r="D823" s="7"/>
    </row>
    <row r="824" ht="14.25" customHeight="1">
      <c r="C824" s="7"/>
      <c r="D824" s="7"/>
    </row>
    <row r="825" ht="14.25" customHeight="1">
      <c r="C825" s="7"/>
      <c r="D825" s="7"/>
    </row>
    <row r="826" ht="14.25" customHeight="1">
      <c r="C826" s="7"/>
      <c r="D826" s="7"/>
    </row>
    <row r="827" ht="14.25" customHeight="1">
      <c r="C827" s="7"/>
      <c r="D827" s="7"/>
    </row>
    <row r="828" ht="14.25" customHeight="1">
      <c r="C828" s="7"/>
      <c r="D828" s="7"/>
    </row>
    <row r="829" ht="14.25" customHeight="1">
      <c r="C829" s="7"/>
      <c r="D829" s="7"/>
    </row>
    <row r="830" ht="14.25" customHeight="1">
      <c r="C830" s="7"/>
      <c r="D830" s="7"/>
    </row>
    <row r="831" ht="14.25" customHeight="1">
      <c r="C831" s="7"/>
      <c r="D831" s="7"/>
    </row>
    <row r="832" ht="14.25" customHeight="1">
      <c r="C832" s="7"/>
      <c r="D832" s="7"/>
    </row>
    <row r="833" ht="14.25" customHeight="1">
      <c r="C833" s="7"/>
      <c r="D833" s="7"/>
    </row>
    <row r="834" ht="14.25" customHeight="1">
      <c r="C834" s="7"/>
      <c r="D834" s="7"/>
    </row>
    <row r="835" ht="14.25" customHeight="1">
      <c r="C835" s="7"/>
      <c r="D835" s="7"/>
    </row>
    <row r="836" ht="14.25" customHeight="1">
      <c r="C836" s="7"/>
      <c r="D836" s="7"/>
    </row>
    <row r="837" ht="14.25" customHeight="1">
      <c r="C837" s="7"/>
      <c r="D837" s="7"/>
    </row>
    <row r="838" ht="14.25" customHeight="1">
      <c r="C838" s="7"/>
      <c r="D838" s="7"/>
    </row>
    <row r="839" ht="14.25" customHeight="1">
      <c r="C839" s="7"/>
      <c r="D839" s="7"/>
    </row>
    <row r="840" ht="14.25" customHeight="1">
      <c r="C840" s="7"/>
      <c r="D840" s="7"/>
    </row>
    <row r="841" ht="14.25" customHeight="1">
      <c r="C841" s="7"/>
      <c r="D841" s="7"/>
    </row>
    <row r="842" ht="14.25" customHeight="1">
      <c r="C842" s="7"/>
      <c r="D842" s="7"/>
    </row>
    <row r="843" ht="14.25" customHeight="1">
      <c r="C843" s="7"/>
      <c r="D843" s="7"/>
    </row>
    <row r="844" ht="14.25" customHeight="1">
      <c r="C844" s="7"/>
      <c r="D844" s="7"/>
    </row>
    <row r="845" ht="14.25" customHeight="1">
      <c r="C845" s="7"/>
      <c r="D845" s="7"/>
    </row>
    <row r="846" ht="14.25" customHeight="1">
      <c r="C846" s="7"/>
      <c r="D846" s="7"/>
    </row>
    <row r="847" ht="14.25" customHeight="1">
      <c r="C847" s="7"/>
      <c r="D847" s="7"/>
    </row>
    <row r="848" ht="14.25" customHeight="1">
      <c r="C848" s="7"/>
      <c r="D848" s="7"/>
    </row>
    <row r="849" ht="14.25" customHeight="1">
      <c r="C849" s="7"/>
      <c r="D849" s="7"/>
    </row>
    <row r="850" ht="14.25" customHeight="1">
      <c r="C850" s="7"/>
      <c r="D850" s="7"/>
    </row>
    <row r="851" ht="14.25" customHeight="1">
      <c r="C851" s="7"/>
      <c r="D851" s="7"/>
    </row>
    <row r="852" ht="14.25" customHeight="1">
      <c r="C852" s="7"/>
      <c r="D852" s="7"/>
    </row>
    <row r="853" ht="14.25" customHeight="1">
      <c r="C853" s="7"/>
      <c r="D853" s="7"/>
    </row>
    <row r="854" ht="14.25" customHeight="1">
      <c r="C854" s="7"/>
      <c r="D854" s="7"/>
    </row>
    <row r="855" ht="14.25" customHeight="1">
      <c r="C855" s="7"/>
      <c r="D855" s="7"/>
    </row>
    <row r="856" ht="14.25" customHeight="1">
      <c r="C856" s="7"/>
      <c r="D856" s="7"/>
    </row>
    <row r="857" ht="14.25" customHeight="1">
      <c r="C857" s="7"/>
      <c r="D857" s="7"/>
    </row>
    <row r="858" ht="14.25" customHeight="1">
      <c r="C858" s="7"/>
      <c r="D858" s="7"/>
    </row>
    <row r="859" ht="14.25" customHeight="1">
      <c r="C859" s="7"/>
      <c r="D859" s="7"/>
    </row>
    <row r="860" ht="14.25" customHeight="1">
      <c r="C860" s="7"/>
      <c r="D860" s="7"/>
    </row>
    <row r="861" ht="14.25" customHeight="1">
      <c r="C861" s="7"/>
      <c r="D861" s="7"/>
    </row>
    <row r="862" ht="14.25" customHeight="1">
      <c r="C862" s="7"/>
      <c r="D862" s="7"/>
    </row>
    <row r="863" ht="14.25" customHeight="1">
      <c r="C863" s="7"/>
      <c r="D863" s="7"/>
    </row>
    <row r="864" ht="14.25" customHeight="1">
      <c r="C864" s="7"/>
      <c r="D864" s="7"/>
    </row>
    <row r="865" ht="14.25" customHeight="1">
      <c r="C865" s="7"/>
      <c r="D865" s="7"/>
    </row>
    <row r="866" ht="14.25" customHeight="1">
      <c r="C866" s="7"/>
      <c r="D866" s="7"/>
    </row>
    <row r="867" ht="14.25" customHeight="1">
      <c r="C867" s="7"/>
      <c r="D867" s="7"/>
    </row>
    <row r="868" ht="14.25" customHeight="1">
      <c r="C868" s="7"/>
      <c r="D868" s="7"/>
    </row>
    <row r="869" ht="14.25" customHeight="1">
      <c r="C869" s="7"/>
      <c r="D869" s="7"/>
    </row>
    <row r="870" ht="14.25" customHeight="1">
      <c r="C870" s="7"/>
      <c r="D870" s="7"/>
    </row>
    <row r="871" ht="14.25" customHeight="1">
      <c r="C871" s="7"/>
      <c r="D871" s="7"/>
    </row>
    <row r="872" ht="14.25" customHeight="1">
      <c r="C872" s="7"/>
      <c r="D872" s="7"/>
    </row>
    <row r="873" ht="14.25" customHeight="1">
      <c r="C873" s="7"/>
      <c r="D873" s="7"/>
    </row>
    <row r="874" ht="14.25" customHeight="1">
      <c r="C874" s="7"/>
      <c r="D874" s="7"/>
    </row>
    <row r="875" ht="14.25" customHeight="1">
      <c r="C875" s="7"/>
      <c r="D875" s="7"/>
    </row>
    <row r="876" ht="14.25" customHeight="1">
      <c r="C876" s="7"/>
      <c r="D876" s="7"/>
    </row>
    <row r="877" ht="14.25" customHeight="1">
      <c r="C877" s="7"/>
      <c r="D877" s="7"/>
    </row>
    <row r="878" ht="14.25" customHeight="1">
      <c r="C878" s="7"/>
      <c r="D878" s="7"/>
    </row>
    <row r="879" ht="14.25" customHeight="1">
      <c r="C879" s="7"/>
      <c r="D879" s="7"/>
    </row>
    <row r="880" ht="14.25" customHeight="1">
      <c r="C880" s="7"/>
      <c r="D880" s="7"/>
    </row>
    <row r="881" ht="14.25" customHeight="1">
      <c r="C881" s="7"/>
      <c r="D881" s="7"/>
    </row>
    <row r="882" ht="14.25" customHeight="1">
      <c r="C882" s="7"/>
      <c r="D882" s="7"/>
    </row>
    <row r="883" ht="14.25" customHeight="1">
      <c r="C883" s="7"/>
      <c r="D883" s="7"/>
    </row>
    <row r="884" ht="14.25" customHeight="1">
      <c r="C884" s="7"/>
      <c r="D884" s="7"/>
    </row>
    <row r="885" ht="14.25" customHeight="1">
      <c r="C885" s="7"/>
      <c r="D885" s="7"/>
    </row>
    <row r="886" ht="14.25" customHeight="1">
      <c r="C886" s="7"/>
      <c r="D886" s="7"/>
    </row>
    <row r="887" ht="14.25" customHeight="1">
      <c r="C887" s="7"/>
      <c r="D887" s="7"/>
    </row>
    <row r="888" ht="14.25" customHeight="1">
      <c r="C888" s="7"/>
      <c r="D888" s="7"/>
    </row>
    <row r="889" ht="14.25" customHeight="1">
      <c r="C889" s="7"/>
      <c r="D889" s="7"/>
    </row>
    <row r="890" ht="14.25" customHeight="1">
      <c r="C890" s="7"/>
      <c r="D890" s="7"/>
    </row>
    <row r="891" ht="14.25" customHeight="1">
      <c r="C891" s="7"/>
      <c r="D891" s="7"/>
    </row>
    <row r="892" ht="14.25" customHeight="1">
      <c r="C892" s="7"/>
      <c r="D892" s="7"/>
    </row>
    <row r="893" ht="14.25" customHeight="1">
      <c r="C893" s="7"/>
      <c r="D893" s="7"/>
    </row>
    <row r="894" ht="14.25" customHeight="1">
      <c r="C894" s="7"/>
      <c r="D894" s="7"/>
    </row>
    <row r="895" ht="14.25" customHeight="1">
      <c r="C895" s="7"/>
      <c r="D895" s="7"/>
    </row>
    <row r="896" ht="14.25" customHeight="1">
      <c r="C896" s="7"/>
      <c r="D896" s="7"/>
    </row>
    <row r="897" ht="14.25" customHeight="1">
      <c r="C897" s="7"/>
      <c r="D897" s="7"/>
    </row>
    <row r="898" ht="14.25" customHeight="1">
      <c r="C898" s="7"/>
      <c r="D898" s="7"/>
    </row>
    <row r="899" ht="14.25" customHeight="1">
      <c r="C899" s="7"/>
      <c r="D899" s="7"/>
    </row>
    <row r="900" ht="14.25" customHeight="1">
      <c r="C900" s="7"/>
      <c r="D900" s="7"/>
    </row>
    <row r="901" ht="14.25" customHeight="1">
      <c r="C901" s="7"/>
      <c r="D901" s="7"/>
    </row>
    <row r="902" ht="14.25" customHeight="1">
      <c r="C902" s="7"/>
      <c r="D902" s="7"/>
    </row>
    <row r="903" ht="14.25" customHeight="1">
      <c r="C903" s="7"/>
      <c r="D903" s="7"/>
    </row>
    <row r="904" ht="14.25" customHeight="1">
      <c r="C904" s="7"/>
      <c r="D904" s="7"/>
    </row>
    <row r="905" ht="14.25" customHeight="1">
      <c r="C905" s="7"/>
      <c r="D905" s="7"/>
    </row>
    <row r="906" ht="14.25" customHeight="1">
      <c r="C906" s="7"/>
      <c r="D906" s="7"/>
    </row>
    <row r="907" ht="14.25" customHeight="1">
      <c r="C907" s="7"/>
      <c r="D907" s="7"/>
    </row>
    <row r="908" ht="14.25" customHeight="1">
      <c r="C908" s="7"/>
      <c r="D908" s="7"/>
    </row>
    <row r="909" ht="14.25" customHeight="1">
      <c r="C909" s="7"/>
      <c r="D909" s="7"/>
    </row>
    <row r="910" ht="14.25" customHeight="1">
      <c r="C910" s="7"/>
      <c r="D910" s="7"/>
    </row>
    <row r="911" ht="14.25" customHeight="1">
      <c r="C911" s="7"/>
      <c r="D911" s="7"/>
    </row>
    <row r="912" ht="14.25" customHeight="1">
      <c r="C912" s="7"/>
      <c r="D912" s="7"/>
    </row>
    <row r="913" ht="14.25" customHeight="1">
      <c r="C913" s="7"/>
      <c r="D913" s="7"/>
    </row>
    <row r="914" ht="14.25" customHeight="1">
      <c r="C914" s="7"/>
      <c r="D914" s="7"/>
    </row>
    <row r="915" ht="14.25" customHeight="1">
      <c r="C915" s="7"/>
      <c r="D915" s="7"/>
    </row>
    <row r="916" ht="14.25" customHeight="1">
      <c r="C916" s="7"/>
      <c r="D916" s="7"/>
    </row>
    <row r="917" ht="14.25" customHeight="1">
      <c r="C917" s="7"/>
      <c r="D917" s="7"/>
    </row>
    <row r="918" ht="14.25" customHeight="1">
      <c r="C918" s="7"/>
      <c r="D918" s="7"/>
    </row>
    <row r="919" ht="14.25" customHeight="1">
      <c r="C919" s="7"/>
      <c r="D919" s="7"/>
    </row>
    <row r="920" ht="14.25" customHeight="1">
      <c r="C920" s="7"/>
      <c r="D920" s="7"/>
    </row>
    <row r="921" ht="14.25" customHeight="1">
      <c r="C921" s="7"/>
      <c r="D921" s="7"/>
    </row>
    <row r="922" ht="14.25" customHeight="1">
      <c r="C922" s="7"/>
      <c r="D922" s="7"/>
    </row>
    <row r="923" ht="14.25" customHeight="1">
      <c r="C923" s="7"/>
      <c r="D923" s="7"/>
    </row>
    <row r="924" ht="14.25" customHeight="1">
      <c r="C924" s="7"/>
      <c r="D924" s="7"/>
    </row>
    <row r="925" ht="14.25" customHeight="1">
      <c r="C925" s="7"/>
      <c r="D925" s="7"/>
    </row>
    <row r="926" ht="14.25" customHeight="1">
      <c r="C926" s="7"/>
      <c r="D926" s="7"/>
    </row>
    <row r="927" ht="14.25" customHeight="1">
      <c r="C927" s="7"/>
      <c r="D927" s="7"/>
    </row>
    <row r="928" ht="14.25" customHeight="1">
      <c r="C928" s="7"/>
      <c r="D928" s="7"/>
    </row>
    <row r="929" ht="14.25" customHeight="1">
      <c r="C929" s="7"/>
      <c r="D929" s="7"/>
    </row>
    <row r="930" ht="14.25" customHeight="1">
      <c r="C930" s="7"/>
      <c r="D930" s="7"/>
    </row>
    <row r="931" ht="14.25" customHeight="1">
      <c r="C931" s="7"/>
      <c r="D931" s="7"/>
    </row>
    <row r="932" ht="14.25" customHeight="1">
      <c r="C932" s="7"/>
      <c r="D932" s="7"/>
    </row>
    <row r="933" ht="14.25" customHeight="1">
      <c r="C933" s="7"/>
      <c r="D933" s="7"/>
    </row>
    <row r="934" ht="14.25" customHeight="1">
      <c r="C934" s="7"/>
      <c r="D934" s="7"/>
    </row>
    <row r="935" ht="14.25" customHeight="1">
      <c r="C935" s="7"/>
      <c r="D935" s="7"/>
    </row>
    <row r="936" ht="14.25" customHeight="1">
      <c r="C936" s="7"/>
      <c r="D936" s="7"/>
    </row>
    <row r="937" ht="14.25" customHeight="1">
      <c r="C937" s="7"/>
      <c r="D937" s="7"/>
    </row>
    <row r="938" ht="14.25" customHeight="1">
      <c r="C938" s="7"/>
      <c r="D938" s="7"/>
    </row>
    <row r="939" ht="14.25" customHeight="1">
      <c r="C939" s="7"/>
      <c r="D939" s="7"/>
    </row>
    <row r="940" ht="14.25" customHeight="1">
      <c r="C940" s="7"/>
      <c r="D940" s="7"/>
    </row>
    <row r="941" ht="14.25" customHeight="1">
      <c r="C941" s="7"/>
      <c r="D941" s="7"/>
    </row>
    <row r="942" ht="14.25" customHeight="1">
      <c r="C942" s="7"/>
      <c r="D942" s="7"/>
    </row>
    <row r="943" ht="14.25" customHeight="1">
      <c r="C943" s="7"/>
      <c r="D943" s="7"/>
    </row>
    <row r="944" ht="14.25" customHeight="1">
      <c r="C944" s="7"/>
      <c r="D944" s="7"/>
    </row>
    <row r="945" ht="14.25" customHeight="1">
      <c r="C945" s="7"/>
      <c r="D945" s="7"/>
    </row>
    <row r="946" ht="14.25" customHeight="1">
      <c r="C946" s="7"/>
      <c r="D946" s="7"/>
    </row>
    <row r="947" ht="14.25" customHeight="1">
      <c r="C947" s="7"/>
      <c r="D947" s="7"/>
    </row>
    <row r="948" ht="14.25" customHeight="1">
      <c r="C948" s="7"/>
      <c r="D948" s="7"/>
    </row>
    <row r="949" ht="14.25" customHeight="1">
      <c r="C949" s="7"/>
      <c r="D949" s="7"/>
    </row>
    <row r="950" ht="14.25" customHeight="1">
      <c r="C950" s="7"/>
      <c r="D950" s="7"/>
    </row>
    <row r="951" ht="14.25" customHeight="1">
      <c r="C951" s="7"/>
      <c r="D951" s="7"/>
    </row>
    <row r="952" ht="14.25" customHeight="1">
      <c r="C952" s="7"/>
      <c r="D952" s="7"/>
    </row>
    <row r="953" ht="14.25" customHeight="1">
      <c r="C953" s="7"/>
      <c r="D953" s="7"/>
    </row>
    <row r="954" ht="14.25" customHeight="1">
      <c r="C954" s="7"/>
      <c r="D954" s="7"/>
    </row>
    <row r="955" ht="14.25" customHeight="1">
      <c r="C955" s="7"/>
      <c r="D955" s="7"/>
    </row>
    <row r="956" ht="14.25" customHeight="1">
      <c r="C956" s="7"/>
      <c r="D956" s="7"/>
    </row>
    <row r="957" ht="14.25" customHeight="1">
      <c r="C957" s="7"/>
      <c r="D957" s="7"/>
    </row>
    <row r="958" ht="14.25" customHeight="1">
      <c r="C958" s="7"/>
      <c r="D958" s="7"/>
    </row>
    <row r="959" ht="14.25" customHeight="1">
      <c r="C959" s="7"/>
      <c r="D959" s="7"/>
    </row>
    <row r="960" ht="14.25" customHeight="1">
      <c r="C960" s="7"/>
      <c r="D960" s="7"/>
    </row>
    <row r="961" ht="14.25" customHeight="1">
      <c r="C961" s="7"/>
      <c r="D961" s="7"/>
    </row>
    <row r="962" ht="14.25" customHeight="1">
      <c r="C962" s="7"/>
      <c r="D962" s="7"/>
    </row>
    <row r="963" ht="14.25" customHeight="1">
      <c r="C963" s="7"/>
      <c r="D963" s="7"/>
    </row>
    <row r="964" ht="14.25" customHeight="1">
      <c r="C964" s="7"/>
      <c r="D964" s="7"/>
    </row>
    <row r="965" ht="14.25" customHeight="1">
      <c r="C965" s="7"/>
      <c r="D965" s="7"/>
    </row>
    <row r="966" ht="14.25" customHeight="1">
      <c r="C966" s="7"/>
      <c r="D966" s="7"/>
    </row>
    <row r="967" ht="14.25" customHeight="1">
      <c r="C967" s="7"/>
      <c r="D967" s="7"/>
    </row>
    <row r="968" ht="14.25" customHeight="1">
      <c r="C968" s="7"/>
      <c r="D968" s="7"/>
    </row>
    <row r="969" ht="14.25" customHeight="1">
      <c r="C969" s="7"/>
      <c r="D969" s="7"/>
    </row>
    <row r="970" ht="14.25" customHeight="1">
      <c r="C970" s="7"/>
      <c r="D970" s="7"/>
    </row>
    <row r="971" ht="14.25" customHeight="1">
      <c r="C971" s="7"/>
      <c r="D971" s="7"/>
    </row>
    <row r="972" ht="14.25" customHeight="1">
      <c r="C972" s="7"/>
      <c r="D972" s="7"/>
    </row>
    <row r="973" ht="14.25" customHeight="1">
      <c r="C973" s="7"/>
      <c r="D973" s="7"/>
    </row>
    <row r="974" ht="14.25" customHeight="1">
      <c r="C974" s="7"/>
      <c r="D974" s="7"/>
    </row>
    <row r="975" ht="14.25" customHeight="1">
      <c r="C975" s="7"/>
      <c r="D975" s="7"/>
    </row>
    <row r="976" ht="14.25" customHeight="1">
      <c r="C976" s="7"/>
      <c r="D976" s="7"/>
    </row>
    <row r="977" ht="14.25" customHeight="1">
      <c r="C977" s="7"/>
      <c r="D977" s="7"/>
    </row>
    <row r="978" ht="14.25" customHeight="1">
      <c r="C978" s="7"/>
      <c r="D978" s="7"/>
    </row>
    <row r="979" ht="14.25" customHeight="1">
      <c r="C979" s="7"/>
      <c r="D979" s="7"/>
    </row>
    <row r="980" ht="14.25" customHeight="1">
      <c r="C980" s="7"/>
      <c r="D980" s="7"/>
    </row>
    <row r="981" ht="14.25" customHeight="1">
      <c r="C981" s="7"/>
      <c r="D981" s="7"/>
    </row>
    <row r="982" ht="14.25" customHeight="1">
      <c r="C982" s="7"/>
      <c r="D982" s="7"/>
    </row>
    <row r="983" ht="14.25" customHeight="1">
      <c r="C983" s="7"/>
      <c r="D983" s="7"/>
    </row>
    <row r="984" ht="14.25" customHeight="1">
      <c r="C984" s="7"/>
      <c r="D984" s="7"/>
    </row>
    <row r="985" ht="14.25" customHeight="1">
      <c r="C985" s="7"/>
      <c r="D985" s="7"/>
    </row>
    <row r="986" ht="14.25" customHeight="1">
      <c r="C986" s="7"/>
      <c r="D986" s="7"/>
    </row>
    <row r="987" ht="14.25" customHeight="1">
      <c r="C987" s="7"/>
      <c r="D987" s="7"/>
    </row>
    <row r="988" ht="14.25" customHeight="1">
      <c r="C988" s="7"/>
      <c r="D988" s="7"/>
    </row>
    <row r="989" ht="14.25" customHeight="1">
      <c r="C989" s="7"/>
      <c r="D989" s="7"/>
    </row>
    <row r="990" ht="14.25" customHeight="1">
      <c r="C990" s="7"/>
      <c r="D990" s="7"/>
    </row>
    <row r="991" ht="14.25" customHeight="1">
      <c r="C991" s="7"/>
      <c r="D991" s="7"/>
    </row>
    <row r="992" ht="14.25" customHeight="1">
      <c r="C992" s="7"/>
      <c r="D992" s="7"/>
    </row>
    <row r="993" ht="14.25" customHeight="1">
      <c r="C993" s="7"/>
      <c r="D993" s="7"/>
    </row>
    <row r="994" ht="14.25" customHeight="1">
      <c r="C994" s="7"/>
      <c r="D994" s="7"/>
    </row>
    <row r="995" ht="14.25" customHeight="1">
      <c r="C995" s="7"/>
      <c r="D995" s="7"/>
    </row>
    <row r="996" ht="14.25" customHeight="1">
      <c r="C996" s="7"/>
      <c r="D996" s="7"/>
    </row>
    <row r="997" ht="14.25" customHeight="1">
      <c r="C997" s="7"/>
      <c r="D997" s="7"/>
    </row>
    <row r="998" ht="14.25" customHeight="1">
      <c r="C998" s="7"/>
      <c r="D998" s="7"/>
    </row>
    <row r="999" ht="14.25" customHeight="1">
      <c r="C999" s="7"/>
      <c r="D999" s="7"/>
    </row>
    <row r="1000" ht="14.25" customHeight="1">
      <c r="C1000" s="7"/>
      <c r="D1000" s="7"/>
    </row>
  </sheetData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35.71"/>
    <col customWidth="1" min="3" max="4" width="10.71"/>
    <col customWidth="1" min="5" max="5" width="12.0"/>
    <col customWidth="1" min="6" max="6" width="11.71"/>
    <col customWidth="1" min="7" max="7" width="10.71"/>
    <col customWidth="1" min="8" max="8" width="13.71"/>
    <col customWidth="1" min="9" max="20" width="8.71"/>
    <col customWidth="1" min="21" max="21" width="10.86"/>
    <col customWidth="1" min="22" max="25" width="8.71"/>
  </cols>
  <sheetData>
    <row r="1" ht="14.25" customHeight="1">
      <c r="A1" s="1" t="s">
        <v>38</v>
      </c>
      <c r="B1" s="1" t="s">
        <v>39</v>
      </c>
      <c r="C1" s="2" t="s">
        <v>40</v>
      </c>
      <c r="D1" s="8" t="s">
        <v>41</v>
      </c>
      <c r="E1" s="8" t="s">
        <v>42</v>
      </c>
      <c r="F1" s="8" t="s">
        <v>43</v>
      </c>
      <c r="G1" s="2" t="s">
        <v>44</v>
      </c>
      <c r="H1" s="1" t="s">
        <v>45</v>
      </c>
      <c r="I1" s="1" t="s">
        <v>46</v>
      </c>
      <c r="J1" s="1" t="s">
        <v>0</v>
      </c>
      <c r="K1" s="1" t="s">
        <v>9</v>
      </c>
      <c r="N1" s="2" t="s">
        <v>40</v>
      </c>
      <c r="O1" s="9" t="s">
        <v>41</v>
      </c>
      <c r="P1" s="10" t="s">
        <v>42</v>
      </c>
      <c r="Q1" s="2" t="s">
        <v>43</v>
      </c>
      <c r="R1" s="2" t="s">
        <v>44</v>
      </c>
      <c r="S1" s="1" t="s">
        <v>45</v>
      </c>
      <c r="T1" s="1" t="s">
        <v>46</v>
      </c>
      <c r="U1" s="1" t="s">
        <v>9</v>
      </c>
    </row>
    <row r="2" ht="14.25" customHeight="1">
      <c r="A2" s="1" t="s">
        <v>47</v>
      </c>
      <c r="B2" s="1" t="s">
        <v>48</v>
      </c>
      <c r="C2" s="2">
        <v>3.0</v>
      </c>
      <c r="D2" s="8">
        <v>85.0</v>
      </c>
      <c r="E2" s="8">
        <v>69.98</v>
      </c>
      <c r="F2" s="8">
        <v>209.9</v>
      </c>
      <c r="G2" s="2">
        <v>3.0</v>
      </c>
      <c r="H2" s="10">
        <f>Secondary_stock!$D2*Secondary_stock!$G2</f>
        <v>255</v>
      </c>
      <c r="I2" s="10">
        <f>Secondary_stock!$H2-Secondary_stock!$F2</f>
        <v>45.1</v>
      </c>
      <c r="J2" s="11" t="s">
        <v>35</v>
      </c>
      <c r="K2" s="10">
        <f>Secondary_stock!$D2-Secondary_stock!$E2</f>
        <v>15.02</v>
      </c>
      <c r="M2" s="3" t="s">
        <v>12</v>
      </c>
      <c r="N2" s="4">
        <f t="shared" ref="N2:T2" si="1">COUNT(C2:C167)</f>
        <v>166</v>
      </c>
      <c r="O2" s="4">
        <f t="shared" si="1"/>
        <v>166</v>
      </c>
      <c r="P2" s="4">
        <f t="shared" si="1"/>
        <v>166</v>
      </c>
      <c r="Q2" s="12">
        <f t="shared" si="1"/>
        <v>166</v>
      </c>
      <c r="R2" s="4">
        <f t="shared" si="1"/>
        <v>166</v>
      </c>
      <c r="S2" s="4">
        <f t="shared" si="1"/>
        <v>166</v>
      </c>
      <c r="T2" s="4">
        <f t="shared" si="1"/>
        <v>166</v>
      </c>
      <c r="U2" s="4">
        <f>COUNT(K2:K167)</f>
        <v>166</v>
      </c>
    </row>
    <row r="3" ht="14.25" customHeight="1">
      <c r="A3" s="1" t="s">
        <v>49</v>
      </c>
      <c r="B3" s="1" t="s">
        <v>50</v>
      </c>
      <c r="C3" s="2">
        <v>6.0</v>
      </c>
      <c r="D3" s="8">
        <v>250.0</v>
      </c>
      <c r="E3" s="8">
        <v>165.85</v>
      </c>
      <c r="F3" s="8">
        <v>995.1</v>
      </c>
      <c r="G3" s="2">
        <v>6.0</v>
      </c>
      <c r="H3" s="10">
        <f>Secondary_stock!$D3*Secondary_stock!$G3</f>
        <v>1500</v>
      </c>
      <c r="I3" s="10">
        <f>Secondary_stock!$H3-Secondary_stock!$F3</f>
        <v>504.9</v>
      </c>
      <c r="J3" s="1" t="s">
        <v>35</v>
      </c>
      <c r="K3" s="10">
        <f>Secondary_stock!$D3-Secondary_stock!$E3</f>
        <v>84.15</v>
      </c>
      <c r="M3" s="3" t="s">
        <v>14</v>
      </c>
      <c r="N3" s="4">
        <f t="shared" ref="N3:T3" si="2">AVERAGE(C2:C167)</f>
        <v>8.277108434</v>
      </c>
      <c r="O3" s="13">
        <f t="shared" si="2"/>
        <v>133.7891566</v>
      </c>
      <c r="P3" s="13">
        <f t="shared" si="2"/>
        <v>102.7786386</v>
      </c>
      <c r="Q3" s="13">
        <f t="shared" si="2"/>
        <v>510.0596386</v>
      </c>
      <c r="R3" s="4">
        <f t="shared" si="2"/>
        <v>6.228915663</v>
      </c>
      <c r="S3" s="14">
        <f t="shared" si="2"/>
        <v>534.2771084</v>
      </c>
      <c r="T3" s="14">
        <f t="shared" si="2"/>
        <v>24.21746988</v>
      </c>
      <c r="U3" s="14">
        <f>AVERAGE(K2:K167)</f>
        <v>31.01051807</v>
      </c>
    </row>
    <row r="4" ht="14.25" customHeight="1">
      <c r="A4" s="1" t="s">
        <v>51</v>
      </c>
      <c r="B4" s="1" t="s">
        <v>52</v>
      </c>
      <c r="C4" s="2">
        <v>3.0</v>
      </c>
      <c r="D4" s="8">
        <v>225.0</v>
      </c>
      <c r="E4" s="8">
        <v>178.58</v>
      </c>
      <c r="F4" s="8">
        <v>535.7</v>
      </c>
      <c r="G4" s="2">
        <v>3.0</v>
      </c>
      <c r="H4" s="10">
        <f>Secondary_stock!$D4*Secondary_stock!$G4</f>
        <v>675</v>
      </c>
      <c r="I4" s="10">
        <f>Secondary_stock!$H4-Secondary_stock!$F4</f>
        <v>139.3</v>
      </c>
      <c r="J4" s="1" t="s">
        <v>10</v>
      </c>
      <c r="K4" s="10">
        <f>Secondary_stock!$D4-Secondary_stock!$E4</f>
        <v>46.42</v>
      </c>
      <c r="M4" s="3" t="s">
        <v>16</v>
      </c>
      <c r="N4" s="4">
        <f t="shared" ref="N4:T4" si="3">STDEV(C2:C167)</f>
        <v>8.472863282</v>
      </c>
      <c r="O4" s="4">
        <f t="shared" si="3"/>
        <v>145.3584831</v>
      </c>
      <c r="P4" s="4">
        <f t="shared" si="3"/>
        <v>103.236393</v>
      </c>
      <c r="Q4" s="4">
        <f t="shared" si="3"/>
        <v>367.4133156</v>
      </c>
      <c r="R4" s="4">
        <f t="shared" si="3"/>
        <v>6.312710221</v>
      </c>
      <c r="S4" s="4">
        <f t="shared" si="3"/>
        <v>402.8373403</v>
      </c>
      <c r="T4" s="4">
        <f t="shared" si="3"/>
        <v>233.050443</v>
      </c>
      <c r="U4" s="4">
        <f>STDEV(K2:K167)</f>
        <v>51.26568057</v>
      </c>
    </row>
    <row r="5" ht="14.25" customHeight="1">
      <c r="A5" s="1" t="s">
        <v>53</v>
      </c>
      <c r="B5" s="1" t="s">
        <v>54</v>
      </c>
      <c r="C5" s="2">
        <v>4.0</v>
      </c>
      <c r="D5" s="8">
        <v>235.0</v>
      </c>
      <c r="E5" s="8">
        <v>186.29</v>
      </c>
      <c r="F5" s="8">
        <v>745.2</v>
      </c>
      <c r="G5" s="2">
        <v>4.0</v>
      </c>
      <c r="H5" s="10">
        <f>Secondary_stock!$D5*Secondary_stock!$G5</f>
        <v>940</v>
      </c>
      <c r="I5" s="10">
        <f>Secondary_stock!$H5-Secondary_stock!$F5</f>
        <v>194.8</v>
      </c>
      <c r="J5" s="1" t="s">
        <v>33</v>
      </c>
      <c r="K5" s="10">
        <f>Secondary_stock!$D5-Secondary_stock!$E5</f>
        <v>48.71</v>
      </c>
      <c r="M5" s="3" t="s">
        <v>18</v>
      </c>
      <c r="N5" s="4">
        <f t="shared" ref="N5:T5" si="4">MIN(C2:C167)</f>
        <v>1</v>
      </c>
      <c r="O5" s="13">
        <f t="shared" si="4"/>
        <v>10</v>
      </c>
      <c r="P5" s="13">
        <f t="shared" si="4"/>
        <v>7.75</v>
      </c>
      <c r="Q5" s="13">
        <f t="shared" si="4"/>
        <v>38</v>
      </c>
      <c r="R5" s="4">
        <f t="shared" si="4"/>
        <v>0</v>
      </c>
      <c r="S5" s="14">
        <f t="shared" si="4"/>
        <v>0</v>
      </c>
      <c r="T5" s="14">
        <f t="shared" si="4"/>
        <v>-1115</v>
      </c>
      <c r="U5" s="14">
        <f>MIN(K2:K167)</f>
        <v>0.96</v>
      </c>
    </row>
    <row r="6" ht="14.25" customHeight="1">
      <c r="A6" s="1" t="s">
        <v>55</v>
      </c>
      <c r="B6" s="1" t="s">
        <v>56</v>
      </c>
      <c r="C6" s="2">
        <v>6.0</v>
      </c>
      <c r="D6" s="8">
        <v>180.0</v>
      </c>
      <c r="E6" s="8">
        <v>152.8</v>
      </c>
      <c r="F6" s="8">
        <v>916.8</v>
      </c>
      <c r="G6" s="2">
        <v>6.0</v>
      </c>
      <c r="H6" s="10">
        <f>Secondary_stock!$D6*Secondary_stock!$G6</f>
        <v>1080</v>
      </c>
      <c r="I6" s="10">
        <f>Secondary_stock!$H6-Secondary_stock!$F6</f>
        <v>163.2</v>
      </c>
      <c r="J6" s="1" t="s">
        <v>57</v>
      </c>
      <c r="K6" s="10">
        <f>Secondary_stock!$D6-Secondary_stock!$E6</f>
        <v>27.2</v>
      </c>
      <c r="M6" s="5">
        <v>0.25</v>
      </c>
      <c r="N6" s="4">
        <f t="shared" ref="N6:T6" si="5">QUARTILE(C2:C167,1)</f>
        <v>3</v>
      </c>
      <c r="O6" s="4">
        <f t="shared" si="5"/>
        <v>55</v>
      </c>
      <c r="P6" s="4">
        <f t="shared" si="5"/>
        <v>39.1235</v>
      </c>
      <c r="Q6" s="4">
        <f t="shared" si="5"/>
        <v>250.175</v>
      </c>
      <c r="R6" s="4">
        <f t="shared" si="5"/>
        <v>3</v>
      </c>
      <c r="S6" s="4">
        <f t="shared" si="5"/>
        <v>291</v>
      </c>
      <c r="T6" s="4">
        <f t="shared" si="5"/>
        <v>-5.45</v>
      </c>
      <c r="U6" s="4">
        <f>QUARTILE(K2:K167,1)</f>
        <v>8.77</v>
      </c>
    </row>
    <row r="7" ht="14.25" customHeight="1">
      <c r="A7" s="1" t="s">
        <v>58</v>
      </c>
      <c r="B7" s="1" t="s">
        <v>59</v>
      </c>
      <c r="C7" s="2">
        <v>5.0</v>
      </c>
      <c r="D7" s="8">
        <v>115.0</v>
      </c>
      <c r="E7" s="8">
        <v>92.0</v>
      </c>
      <c r="F7" s="8">
        <v>460.0</v>
      </c>
      <c r="G7" s="2">
        <v>0.0</v>
      </c>
      <c r="H7" s="10">
        <f>Secondary_stock!$D7*Secondary_stock!$G7</f>
        <v>0</v>
      </c>
      <c r="I7" s="10">
        <f>Secondary_stock!$H7-Secondary_stock!$F7</f>
        <v>-460</v>
      </c>
      <c r="J7" s="1" t="s">
        <v>10</v>
      </c>
      <c r="K7" s="10">
        <f>Secondary_stock!$D7-Secondary_stock!$E7</f>
        <v>23</v>
      </c>
      <c r="M7" s="5">
        <v>0.5</v>
      </c>
      <c r="N7" s="4">
        <f t="shared" ref="N7:T7" si="6">QUARTILE(C2:C167,2)</f>
        <v>5.5</v>
      </c>
      <c r="O7" s="4">
        <f t="shared" si="6"/>
        <v>87</v>
      </c>
      <c r="P7" s="4">
        <f t="shared" si="6"/>
        <v>71.89</v>
      </c>
      <c r="Q7" s="4">
        <f t="shared" si="6"/>
        <v>403.4</v>
      </c>
      <c r="R7" s="4">
        <f t="shared" si="6"/>
        <v>5</v>
      </c>
      <c r="S7" s="4">
        <f t="shared" si="6"/>
        <v>424</v>
      </c>
      <c r="T7" s="4">
        <f t="shared" si="6"/>
        <v>52.5</v>
      </c>
      <c r="U7" s="4">
        <f>QUARTILE(K2:K167,2)</f>
        <v>16.0355</v>
      </c>
    </row>
    <row r="8" ht="14.25" customHeight="1">
      <c r="A8" s="1" t="s">
        <v>60</v>
      </c>
      <c r="B8" s="1" t="s">
        <v>61</v>
      </c>
      <c r="C8" s="2">
        <v>3.0</v>
      </c>
      <c r="D8" s="8">
        <v>100.0</v>
      </c>
      <c r="E8" s="8">
        <v>77.0</v>
      </c>
      <c r="F8" s="8">
        <v>231.0</v>
      </c>
      <c r="G8" s="2">
        <v>3.0</v>
      </c>
      <c r="H8" s="10">
        <f>Secondary_stock!$D8*Secondary_stock!$G8</f>
        <v>300</v>
      </c>
      <c r="I8" s="10">
        <f>Secondary_stock!$H8-Secondary_stock!$F8</f>
        <v>69</v>
      </c>
      <c r="J8" s="1" t="s">
        <v>62</v>
      </c>
      <c r="K8" s="10">
        <f>Secondary_stock!$D8-Secondary_stock!$E8</f>
        <v>23</v>
      </c>
      <c r="M8" s="5">
        <v>0.75</v>
      </c>
      <c r="N8" s="4">
        <f t="shared" ref="N8:T8" si="7">QUARTILE(C2:C167,3)</f>
        <v>10</v>
      </c>
      <c r="O8" s="4">
        <f t="shared" si="7"/>
        <v>165</v>
      </c>
      <c r="P8" s="4">
        <f t="shared" si="7"/>
        <v>134.016</v>
      </c>
      <c r="Q8" s="4">
        <f t="shared" si="7"/>
        <v>637.2</v>
      </c>
      <c r="R8" s="4">
        <f t="shared" si="7"/>
        <v>6</v>
      </c>
      <c r="S8" s="4">
        <f t="shared" si="7"/>
        <v>675</v>
      </c>
      <c r="T8" s="4">
        <f t="shared" si="7"/>
        <v>127.175</v>
      </c>
      <c r="U8" s="4">
        <f>QUARTILE(K2:K167,3)</f>
        <v>35.1635</v>
      </c>
    </row>
    <row r="9" ht="14.25" customHeight="1">
      <c r="A9" s="1" t="s">
        <v>63</v>
      </c>
      <c r="B9" s="1" t="s">
        <v>64</v>
      </c>
      <c r="C9" s="15">
        <v>10.0</v>
      </c>
      <c r="D9" s="8">
        <v>44.0</v>
      </c>
      <c r="E9" s="8">
        <v>36.58</v>
      </c>
      <c r="F9" s="8">
        <v>365.8</v>
      </c>
      <c r="G9" s="2">
        <v>8.0</v>
      </c>
      <c r="H9" s="10">
        <f>Secondary_stock!$D9*Secondary_stock!$G9</f>
        <v>352</v>
      </c>
      <c r="I9" s="10">
        <f>Secondary_stock!$H9-Secondary_stock!$F9</f>
        <v>-13.8</v>
      </c>
      <c r="J9" s="1" t="s">
        <v>33</v>
      </c>
      <c r="K9" s="10">
        <f>Secondary_stock!$D9-Secondary_stock!$E9</f>
        <v>7.42</v>
      </c>
      <c r="M9" s="3" t="s">
        <v>23</v>
      </c>
      <c r="N9" s="4">
        <f t="shared" ref="N9:T9" si="8">MAX(C2:C167)</f>
        <v>48</v>
      </c>
      <c r="O9" s="13">
        <f t="shared" si="8"/>
        <v>1050</v>
      </c>
      <c r="P9" s="13">
        <f t="shared" si="8"/>
        <v>730</v>
      </c>
      <c r="Q9" s="13">
        <f t="shared" si="8"/>
        <v>2316</v>
      </c>
      <c r="R9" s="4">
        <f t="shared" si="8"/>
        <v>41</v>
      </c>
      <c r="S9" s="14">
        <f t="shared" si="8"/>
        <v>3060</v>
      </c>
      <c r="T9" s="14">
        <f t="shared" si="8"/>
        <v>744</v>
      </c>
      <c r="U9" s="14">
        <f>MAX(K2:K167)</f>
        <v>497</v>
      </c>
    </row>
    <row r="10" ht="14.25" customHeight="1">
      <c r="A10" s="1" t="s">
        <v>65</v>
      </c>
      <c r="B10" s="16" t="s">
        <v>66</v>
      </c>
      <c r="C10" s="15">
        <v>20.0</v>
      </c>
      <c r="D10" s="8">
        <v>45.0</v>
      </c>
      <c r="E10" s="8">
        <v>36.23</v>
      </c>
      <c r="F10" s="8">
        <v>724.6</v>
      </c>
      <c r="G10" s="2">
        <v>0.0</v>
      </c>
      <c r="H10" s="10">
        <f>Secondary_stock!$D10*Secondary_stock!$G10</f>
        <v>0</v>
      </c>
      <c r="I10" s="10">
        <f>Secondary_stock!$H10-Secondary_stock!$F10</f>
        <v>-724.6</v>
      </c>
      <c r="J10" s="1" t="s">
        <v>67</v>
      </c>
      <c r="K10" s="10">
        <f>Secondary_stock!$D10-Secondary_stock!$E10</f>
        <v>8.77</v>
      </c>
    </row>
    <row r="11" ht="14.25" customHeight="1">
      <c r="A11" s="1" t="s">
        <v>68</v>
      </c>
      <c r="B11" s="1" t="s">
        <v>66</v>
      </c>
      <c r="C11" s="15">
        <v>20.0</v>
      </c>
      <c r="D11" s="8">
        <v>35.0</v>
      </c>
      <c r="E11" s="8">
        <v>28.55</v>
      </c>
      <c r="F11" s="8">
        <v>571.0</v>
      </c>
      <c r="G11" s="2">
        <v>5.0</v>
      </c>
      <c r="H11" s="10">
        <f>Secondary_stock!$D11*Secondary_stock!$G11</f>
        <v>175</v>
      </c>
      <c r="I11" s="10">
        <f>Secondary_stock!$H11-Secondary_stock!$F11</f>
        <v>-396</v>
      </c>
      <c r="J11" s="1" t="s">
        <v>24</v>
      </c>
      <c r="K11" s="10">
        <f>Secondary_stock!$D11-Secondary_stock!$E11</f>
        <v>6.45</v>
      </c>
    </row>
    <row r="12" ht="14.25" customHeight="1">
      <c r="A12" s="1" t="s">
        <v>69</v>
      </c>
      <c r="B12" s="1" t="s">
        <v>66</v>
      </c>
      <c r="C12" s="15">
        <v>12.0</v>
      </c>
      <c r="D12" s="8">
        <v>40.0</v>
      </c>
      <c r="E12" s="8">
        <v>32.63</v>
      </c>
      <c r="F12" s="8">
        <v>391.6</v>
      </c>
      <c r="G12" s="2">
        <v>5.0</v>
      </c>
      <c r="H12" s="10">
        <f>Secondary_stock!$D12*Secondary_stock!$G12</f>
        <v>200</v>
      </c>
      <c r="I12" s="10">
        <f>Secondary_stock!$H12-Secondary_stock!$F12</f>
        <v>-191.6</v>
      </c>
      <c r="J12" s="1" t="s">
        <v>70</v>
      </c>
      <c r="K12" s="10">
        <f>Secondary_stock!$D12-Secondary_stock!$E12</f>
        <v>7.37</v>
      </c>
    </row>
    <row r="13" ht="14.25" customHeight="1">
      <c r="A13" s="1" t="s">
        <v>71</v>
      </c>
      <c r="B13" s="1" t="s">
        <v>72</v>
      </c>
      <c r="C13" s="2">
        <v>6.0</v>
      </c>
      <c r="D13" s="8">
        <v>99.0</v>
      </c>
      <c r="E13" s="8">
        <v>85.0</v>
      </c>
      <c r="F13" s="8">
        <v>510.0</v>
      </c>
      <c r="G13" s="2">
        <v>6.0</v>
      </c>
      <c r="H13" s="10">
        <f>Secondary_stock!$D13*Secondary_stock!$G13</f>
        <v>594</v>
      </c>
      <c r="I13" s="10">
        <f>Secondary_stock!$H13-Secondary_stock!$F13</f>
        <v>84</v>
      </c>
      <c r="J13" s="1" t="s">
        <v>35</v>
      </c>
      <c r="K13" s="10">
        <f>Secondary_stock!$D13-Secondary_stock!$E13</f>
        <v>14</v>
      </c>
    </row>
    <row r="14" ht="14.25" customHeight="1">
      <c r="A14" s="1" t="s">
        <v>73</v>
      </c>
      <c r="B14" s="1" t="s">
        <v>74</v>
      </c>
      <c r="C14" s="15">
        <v>12.0</v>
      </c>
      <c r="D14" s="8">
        <v>255.0</v>
      </c>
      <c r="E14" s="8">
        <v>193.0</v>
      </c>
      <c r="F14" s="8">
        <v>2316.0</v>
      </c>
      <c r="G14" s="2">
        <v>12.0</v>
      </c>
      <c r="H14" s="10">
        <f>Secondary_stock!$D14*Secondary_stock!$G14</f>
        <v>3060</v>
      </c>
      <c r="I14" s="10">
        <f>Secondary_stock!$H14-Secondary_stock!$F14</f>
        <v>744</v>
      </c>
      <c r="J14" s="1" t="s">
        <v>28</v>
      </c>
      <c r="K14" s="10">
        <f>Secondary_stock!$D14-Secondary_stock!$E14</f>
        <v>62</v>
      </c>
    </row>
    <row r="15" ht="14.25" customHeight="1">
      <c r="A15" s="1" t="s">
        <v>75</v>
      </c>
      <c r="B15" s="1" t="s">
        <v>76</v>
      </c>
      <c r="C15" s="15">
        <v>10.0</v>
      </c>
      <c r="D15" s="8">
        <v>30.0</v>
      </c>
      <c r="E15" s="8">
        <v>23.38</v>
      </c>
      <c r="F15" s="8">
        <v>233.8</v>
      </c>
      <c r="G15" s="2">
        <v>5.0</v>
      </c>
      <c r="H15" s="10">
        <f>Secondary_stock!$D15*Secondary_stock!$G15</f>
        <v>150</v>
      </c>
      <c r="I15" s="10">
        <f>Secondary_stock!$H15-Secondary_stock!$F15</f>
        <v>-83.8</v>
      </c>
      <c r="J15" s="1" t="s">
        <v>57</v>
      </c>
      <c r="K15" s="10">
        <f>Secondary_stock!$D15-Secondary_stock!$E15</f>
        <v>6.62</v>
      </c>
    </row>
    <row r="16" ht="14.25" customHeight="1">
      <c r="A16" s="1" t="s">
        <v>77</v>
      </c>
      <c r="B16" s="1" t="s">
        <v>78</v>
      </c>
      <c r="C16" s="2">
        <v>5.0</v>
      </c>
      <c r="D16" s="8">
        <v>58.0</v>
      </c>
      <c r="E16" s="8">
        <v>46.4</v>
      </c>
      <c r="F16" s="8">
        <v>232.0</v>
      </c>
      <c r="G16" s="2">
        <v>5.0</v>
      </c>
      <c r="H16" s="10">
        <f>Secondary_stock!$D16*Secondary_stock!$G16</f>
        <v>290</v>
      </c>
      <c r="I16" s="10">
        <f>Secondary_stock!$H16-Secondary_stock!$F16</f>
        <v>58</v>
      </c>
      <c r="J16" s="1" t="s">
        <v>35</v>
      </c>
      <c r="K16" s="10">
        <f>Secondary_stock!$D16-Secondary_stock!$E16</f>
        <v>11.6</v>
      </c>
    </row>
    <row r="17" ht="14.25" customHeight="1">
      <c r="A17" s="1" t="s">
        <v>79</v>
      </c>
      <c r="B17" s="1" t="s">
        <v>59</v>
      </c>
      <c r="C17" s="2">
        <v>5.0</v>
      </c>
      <c r="D17" s="8">
        <v>115.0</v>
      </c>
      <c r="E17" s="8">
        <v>92.0</v>
      </c>
      <c r="F17" s="8">
        <v>460.0</v>
      </c>
      <c r="G17" s="2">
        <v>5.0</v>
      </c>
      <c r="H17" s="10">
        <f>Secondary_stock!$D17*Secondary_stock!$G17</f>
        <v>575</v>
      </c>
      <c r="I17" s="10">
        <f>Secondary_stock!$H17-Secondary_stock!$F17</f>
        <v>115</v>
      </c>
      <c r="J17" s="1" t="s">
        <v>67</v>
      </c>
      <c r="K17" s="10">
        <f>Secondary_stock!$D17-Secondary_stock!$E17</f>
        <v>23</v>
      </c>
    </row>
    <row r="18" ht="14.25" customHeight="1">
      <c r="A18" s="1" t="s">
        <v>80</v>
      </c>
      <c r="B18" s="1" t="s">
        <v>59</v>
      </c>
      <c r="C18" s="2">
        <v>5.0</v>
      </c>
      <c r="D18" s="8">
        <v>115.0</v>
      </c>
      <c r="E18" s="8">
        <v>92.0</v>
      </c>
      <c r="F18" s="8">
        <v>460.0</v>
      </c>
      <c r="G18" s="2">
        <v>5.0</v>
      </c>
      <c r="H18" s="10">
        <f>Secondary_stock!$D18*Secondary_stock!$G18</f>
        <v>575</v>
      </c>
      <c r="I18" s="10">
        <f>Secondary_stock!$H18-Secondary_stock!$F18</f>
        <v>115</v>
      </c>
      <c r="J18" s="1" t="s">
        <v>10</v>
      </c>
      <c r="K18" s="10">
        <f>Secondary_stock!$D18-Secondary_stock!$E18</f>
        <v>23</v>
      </c>
    </row>
    <row r="19" ht="14.25" customHeight="1">
      <c r="A19" s="1" t="s">
        <v>81</v>
      </c>
      <c r="B19" s="1" t="s">
        <v>59</v>
      </c>
      <c r="C19" s="2">
        <v>5.0</v>
      </c>
      <c r="D19" s="8">
        <v>115.0</v>
      </c>
      <c r="E19" s="8">
        <v>92.0</v>
      </c>
      <c r="F19" s="8">
        <v>460.0</v>
      </c>
      <c r="G19" s="2">
        <v>5.0</v>
      </c>
      <c r="H19" s="10">
        <f>Secondary_stock!$D19*Secondary_stock!$G19</f>
        <v>575</v>
      </c>
      <c r="I19" s="10">
        <f>Secondary_stock!$H19-Secondary_stock!$F19</f>
        <v>115</v>
      </c>
      <c r="J19" s="1" t="s">
        <v>67</v>
      </c>
      <c r="K19" s="10">
        <f>Secondary_stock!$D19-Secondary_stock!$E19</f>
        <v>23</v>
      </c>
    </row>
    <row r="20" ht="14.25" customHeight="1">
      <c r="A20" s="1" t="s">
        <v>82</v>
      </c>
      <c r="B20" s="1" t="s">
        <v>83</v>
      </c>
      <c r="C20" s="2">
        <v>2.0</v>
      </c>
      <c r="D20" s="8">
        <v>249.0</v>
      </c>
      <c r="E20" s="8">
        <v>202.025</v>
      </c>
      <c r="F20" s="8">
        <v>404.1</v>
      </c>
      <c r="G20" s="2">
        <v>2.0</v>
      </c>
      <c r="H20" s="10">
        <f>Secondary_stock!$D20*Secondary_stock!$G20</f>
        <v>498</v>
      </c>
      <c r="I20" s="10">
        <f>Secondary_stock!$H20-Secondary_stock!$F20</f>
        <v>93.9</v>
      </c>
      <c r="J20" s="1" t="s">
        <v>28</v>
      </c>
      <c r="K20" s="10">
        <f>Secondary_stock!$D20-Secondary_stock!$E20</f>
        <v>46.975</v>
      </c>
    </row>
    <row r="21" ht="14.25" customHeight="1">
      <c r="A21" s="1" t="s">
        <v>84</v>
      </c>
      <c r="B21" s="1" t="s">
        <v>85</v>
      </c>
      <c r="C21" s="2">
        <v>5.0</v>
      </c>
      <c r="D21" s="8">
        <v>55.0</v>
      </c>
      <c r="E21" s="8">
        <v>48.835</v>
      </c>
      <c r="F21" s="8">
        <v>244.2</v>
      </c>
      <c r="G21" s="2">
        <v>5.0</v>
      </c>
      <c r="H21" s="10">
        <f>Secondary_stock!$D21*Secondary_stock!$G21</f>
        <v>275</v>
      </c>
      <c r="I21" s="10">
        <f>Secondary_stock!$H21-Secondary_stock!$F21</f>
        <v>30.8</v>
      </c>
      <c r="J21" s="1" t="s">
        <v>57</v>
      </c>
      <c r="K21" s="10">
        <f>Secondary_stock!$D21-Secondary_stock!$E21</f>
        <v>6.165</v>
      </c>
    </row>
    <row r="22" ht="14.25" customHeight="1">
      <c r="A22" s="1" t="s">
        <v>86</v>
      </c>
      <c r="B22" s="1" t="s">
        <v>87</v>
      </c>
      <c r="C22" s="2">
        <v>6.0</v>
      </c>
      <c r="D22" s="8">
        <v>99.0</v>
      </c>
      <c r="E22" s="8">
        <v>86.33</v>
      </c>
      <c r="F22" s="8">
        <v>518.0</v>
      </c>
      <c r="G22" s="2">
        <v>5.0</v>
      </c>
      <c r="H22" s="10">
        <f>Secondary_stock!$D22*Secondary_stock!$G22</f>
        <v>495</v>
      </c>
      <c r="I22" s="10">
        <f>Secondary_stock!$H22-Secondary_stock!$F22</f>
        <v>-23</v>
      </c>
      <c r="J22" s="1" t="s">
        <v>35</v>
      </c>
      <c r="K22" s="10">
        <f>Secondary_stock!$D22-Secondary_stock!$E22</f>
        <v>12.67</v>
      </c>
    </row>
    <row r="23" ht="14.25" customHeight="1">
      <c r="A23" s="1" t="s">
        <v>88</v>
      </c>
      <c r="B23" s="16" t="s">
        <v>89</v>
      </c>
      <c r="C23" s="15">
        <v>10.0</v>
      </c>
      <c r="D23" s="8">
        <v>36.0</v>
      </c>
      <c r="E23" s="8">
        <v>31.41</v>
      </c>
      <c r="F23" s="8">
        <v>314.1</v>
      </c>
      <c r="G23" s="2">
        <v>7.0</v>
      </c>
      <c r="H23" s="10">
        <f>Secondary_stock!$D23*Secondary_stock!$G23</f>
        <v>252</v>
      </c>
      <c r="I23" s="10">
        <f>Secondary_stock!$H23-Secondary_stock!$F23</f>
        <v>-62.1</v>
      </c>
      <c r="J23" s="1" t="s">
        <v>35</v>
      </c>
      <c r="K23" s="10">
        <f>Secondary_stock!$D23-Secondary_stock!$E23</f>
        <v>4.59</v>
      </c>
    </row>
    <row r="24" ht="14.25" customHeight="1">
      <c r="A24" s="1" t="s">
        <v>90</v>
      </c>
      <c r="B24" s="1" t="s">
        <v>66</v>
      </c>
      <c r="C24" s="15">
        <v>40.0</v>
      </c>
      <c r="D24" s="8">
        <v>45.0</v>
      </c>
      <c r="E24" s="8">
        <v>35.75</v>
      </c>
      <c r="F24" s="8">
        <v>1430.0</v>
      </c>
      <c r="G24" s="17">
        <v>7.0</v>
      </c>
      <c r="H24" s="10">
        <f>Secondary_stock!$D24*Secondary_stock!$G24</f>
        <v>315</v>
      </c>
      <c r="I24" s="10">
        <f>Secondary_stock!$H24-Secondary_stock!$F24</f>
        <v>-1115</v>
      </c>
      <c r="J24" s="1" t="s">
        <v>91</v>
      </c>
      <c r="K24" s="10">
        <f>Secondary_stock!$D24-Secondary_stock!$E24</f>
        <v>9.25</v>
      </c>
    </row>
    <row r="25" ht="14.25" customHeight="1">
      <c r="A25" s="1" t="s">
        <v>92</v>
      </c>
      <c r="B25" s="1" t="s">
        <v>93</v>
      </c>
      <c r="C25" s="15">
        <v>10.0</v>
      </c>
      <c r="D25" s="8">
        <v>65.0</v>
      </c>
      <c r="E25" s="8">
        <v>54.85</v>
      </c>
      <c r="F25" s="8">
        <v>548.5</v>
      </c>
      <c r="G25" s="2">
        <v>5.0</v>
      </c>
      <c r="H25" s="10">
        <f>Secondary_stock!$D25*Secondary_stock!$G25</f>
        <v>325</v>
      </c>
      <c r="I25" s="10">
        <f>Secondary_stock!$H25-Secondary_stock!$F25</f>
        <v>-223.5</v>
      </c>
      <c r="J25" s="1" t="s">
        <v>10</v>
      </c>
      <c r="K25" s="10">
        <f>Secondary_stock!$D25-Secondary_stock!$E25</f>
        <v>10.15</v>
      </c>
    </row>
    <row r="26" ht="14.25" customHeight="1">
      <c r="A26" s="1" t="s">
        <v>94</v>
      </c>
      <c r="B26" s="1" t="s">
        <v>95</v>
      </c>
      <c r="C26" s="15">
        <v>24.0</v>
      </c>
      <c r="D26" s="8">
        <v>68.0</v>
      </c>
      <c r="E26" s="8">
        <v>60.32</v>
      </c>
      <c r="F26" s="8">
        <v>1447.7</v>
      </c>
      <c r="G26" s="2">
        <v>17.0</v>
      </c>
      <c r="H26" s="10">
        <f>Secondary_stock!$D26*Secondary_stock!$G26</f>
        <v>1156</v>
      </c>
      <c r="I26" s="10">
        <f>Secondary_stock!$H26-Secondary_stock!$F26</f>
        <v>-291.7</v>
      </c>
      <c r="J26" s="1" t="s">
        <v>96</v>
      </c>
      <c r="K26" s="10">
        <f>Secondary_stock!$D26-Secondary_stock!$E26</f>
        <v>7.68</v>
      </c>
    </row>
    <row r="27" ht="14.25" customHeight="1">
      <c r="A27" s="1" t="s">
        <v>97</v>
      </c>
      <c r="B27" s="1" t="s">
        <v>74</v>
      </c>
      <c r="C27" s="2">
        <v>6.0</v>
      </c>
      <c r="D27" s="8">
        <v>255.0</v>
      </c>
      <c r="E27" s="8">
        <v>193.0</v>
      </c>
      <c r="F27" s="8">
        <v>1158.0</v>
      </c>
      <c r="G27" s="2">
        <v>5.0</v>
      </c>
      <c r="H27" s="10">
        <f>Secondary_stock!$D27*Secondary_stock!$G27</f>
        <v>1275</v>
      </c>
      <c r="I27" s="10">
        <f>Secondary_stock!$H27-Secondary_stock!$F27</f>
        <v>117</v>
      </c>
      <c r="J27" s="1" t="s">
        <v>57</v>
      </c>
      <c r="K27" s="10">
        <f>Secondary_stock!$D27-Secondary_stock!$E27</f>
        <v>62</v>
      </c>
    </row>
    <row r="28" ht="14.25" customHeight="1">
      <c r="A28" s="1" t="s">
        <v>98</v>
      </c>
      <c r="B28" s="1" t="s">
        <v>99</v>
      </c>
      <c r="C28" s="2">
        <v>5.0</v>
      </c>
      <c r="D28" s="8">
        <v>60.0</v>
      </c>
      <c r="E28" s="8">
        <v>28.2</v>
      </c>
      <c r="F28" s="8">
        <v>141.0</v>
      </c>
      <c r="G28" s="2">
        <v>5.0</v>
      </c>
      <c r="H28" s="10">
        <f>Secondary_stock!$D28*Secondary_stock!$G28</f>
        <v>300</v>
      </c>
      <c r="I28" s="10">
        <f>Secondary_stock!$H28-Secondary_stock!$F28</f>
        <v>159</v>
      </c>
      <c r="J28" s="1" t="s">
        <v>24</v>
      </c>
      <c r="K28" s="10">
        <f>Secondary_stock!$D28-Secondary_stock!$E28</f>
        <v>31.8</v>
      </c>
    </row>
    <row r="29" ht="14.25" customHeight="1">
      <c r="A29" s="1" t="s">
        <v>100</v>
      </c>
      <c r="B29" s="1" t="s">
        <v>101</v>
      </c>
      <c r="C29" s="2">
        <v>3.0</v>
      </c>
      <c r="D29" s="8">
        <v>249.0</v>
      </c>
      <c r="E29" s="8">
        <v>193.38</v>
      </c>
      <c r="F29" s="8">
        <v>580.1</v>
      </c>
      <c r="G29" s="2">
        <v>3.0</v>
      </c>
      <c r="H29" s="10">
        <f>Secondary_stock!$D29*Secondary_stock!$G29</f>
        <v>747</v>
      </c>
      <c r="I29" s="10">
        <f>Secondary_stock!$H29-Secondary_stock!$F29</f>
        <v>166.9</v>
      </c>
      <c r="J29" s="1" t="s">
        <v>33</v>
      </c>
      <c r="K29" s="10">
        <f>Secondary_stock!$D29-Secondary_stock!$E29</f>
        <v>55.62</v>
      </c>
    </row>
    <row r="30" ht="14.25" customHeight="1">
      <c r="A30" s="1" t="s">
        <v>102</v>
      </c>
      <c r="B30" s="1" t="s">
        <v>95</v>
      </c>
      <c r="C30" s="15">
        <v>12.0</v>
      </c>
      <c r="D30" s="8">
        <v>136.0</v>
      </c>
      <c r="E30" s="8">
        <v>120.5</v>
      </c>
      <c r="F30" s="8">
        <v>1446.0</v>
      </c>
      <c r="G30" s="2">
        <v>6.0</v>
      </c>
      <c r="H30" s="10">
        <f>Secondary_stock!$D30*Secondary_stock!$G30</f>
        <v>816</v>
      </c>
      <c r="I30" s="10">
        <f>Secondary_stock!$H30-Secondary_stock!$F30</f>
        <v>-630</v>
      </c>
      <c r="J30" s="1" t="s">
        <v>33</v>
      </c>
      <c r="K30" s="10">
        <f>Secondary_stock!$D30-Secondary_stock!$E30</f>
        <v>15.5</v>
      </c>
    </row>
    <row r="31" ht="14.25" customHeight="1">
      <c r="A31" s="1" t="s">
        <v>103</v>
      </c>
      <c r="B31" s="1" t="s">
        <v>104</v>
      </c>
      <c r="C31" s="15">
        <v>32.0</v>
      </c>
      <c r="D31" s="8">
        <v>10.0</v>
      </c>
      <c r="E31" s="8">
        <v>7.75</v>
      </c>
      <c r="F31" s="8">
        <v>248.0</v>
      </c>
      <c r="G31" s="2">
        <v>27.0</v>
      </c>
      <c r="H31" s="10">
        <f>Secondary_stock!$D31*Secondary_stock!$G31</f>
        <v>270</v>
      </c>
      <c r="I31" s="10">
        <f>Secondary_stock!$H31-Secondary_stock!$F31</f>
        <v>22</v>
      </c>
      <c r="J31" s="1" t="s">
        <v>36</v>
      </c>
      <c r="K31" s="10">
        <f>Secondary_stock!$D31-Secondary_stock!$E31</f>
        <v>2.25</v>
      </c>
    </row>
    <row r="32" ht="14.25" customHeight="1">
      <c r="A32" s="1" t="s">
        <v>105</v>
      </c>
      <c r="B32" s="1" t="s">
        <v>106</v>
      </c>
      <c r="C32" s="15">
        <v>10.0</v>
      </c>
      <c r="D32" s="8">
        <v>57.0</v>
      </c>
      <c r="E32" s="8">
        <v>45.6</v>
      </c>
      <c r="F32" s="8">
        <v>456.0</v>
      </c>
      <c r="G32" s="2">
        <v>9.0</v>
      </c>
      <c r="H32" s="10">
        <f>Secondary_stock!$D32*Secondary_stock!$G32</f>
        <v>513</v>
      </c>
      <c r="I32" s="10">
        <f>Secondary_stock!$H32-Secondary_stock!$F32</f>
        <v>57</v>
      </c>
      <c r="J32" s="1" t="s">
        <v>10</v>
      </c>
      <c r="K32" s="10">
        <f>Secondary_stock!$D32-Secondary_stock!$E32</f>
        <v>11.4</v>
      </c>
    </row>
    <row r="33" ht="14.25" customHeight="1">
      <c r="A33" s="1" t="s">
        <v>107</v>
      </c>
      <c r="B33" s="1" t="s">
        <v>106</v>
      </c>
      <c r="C33" s="15">
        <v>10.0</v>
      </c>
      <c r="D33" s="8">
        <v>67.0</v>
      </c>
      <c r="E33" s="8">
        <v>51.2</v>
      </c>
      <c r="F33" s="8">
        <v>512.0</v>
      </c>
      <c r="G33" s="2">
        <v>7.0</v>
      </c>
      <c r="H33" s="10">
        <f>Secondary_stock!$D33*Secondary_stock!$G33</f>
        <v>469</v>
      </c>
      <c r="I33" s="10">
        <f>Secondary_stock!$H33-Secondary_stock!$F33</f>
        <v>-43</v>
      </c>
      <c r="J33" s="1" t="s">
        <v>67</v>
      </c>
      <c r="K33" s="10">
        <f>Secondary_stock!$D33-Secondary_stock!$E33</f>
        <v>15.8</v>
      </c>
    </row>
    <row r="34" ht="14.25" customHeight="1">
      <c r="A34" s="1" t="s">
        <v>108</v>
      </c>
      <c r="B34" s="16" t="s">
        <v>109</v>
      </c>
      <c r="C34" s="15">
        <v>48.0</v>
      </c>
      <c r="D34" s="8">
        <v>10.0</v>
      </c>
      <c r="E34" s="8">
        <v>9.04</v>
      </c>
      <c r="F34" s="8">
        <v>433.9</v>
      </c>
      <c r="G34" s="2">
        <v>41.0</v>
      </c>
      <c r="H34" s="10">
        <f>Secondary_stock!$D34*Secondary_stock!$G34</f>
        <v>410</v>
      </c>
      <c r="I34" s="10">
        <f>Secondary_stock!$H34-Secondary_stock!$F34</f>
        <v>-23.9</v>
      </c>
      <c r="J34" s="1" t="s">
        <v>33</v>
      </c>
      <c r="K34" s="10">
        <f>Secondary_stock!$D34-Secondary_stock!$E34</f>
        <v>0.96</v>
      </c>
    </row>
    <row r="35" ht="14.25" customHeight="1">
      <c r="A35" s="1" t="s">
        <v>110</v>
      </c>
      <c r="B35" s="1" t="s">
        <v>111</v>
      </c>
      <c r="C35" s="15">
        <v>14.0</v>
      </c>
      <c r="D35" s="8">
        <v>83.0</v>
      </c>
      <c r="E35" s="8">
        <v>63.08</v>
      </c>
      <c r="F35" s="8">
        <v>883.1</v>
      </c>
      <c r="G35" s="2">
        <v>9.0</v>
      </c>
      <c r="H35" s="10">
        <f>Secondary_stock!$D35*Secondary_stock!$G35</f>
        <v>747</v>
      </c>
      <c r="I35" s="10">
        <f>Secondary_stock!$H35-Secondary_stock!$F35</f>
        <v>-136.1</v>
      </c>
      <c r="J35" s="1" t="s">
        <v>96</v>
      </c>
      <c r="K35" s="10">
        <f>Secondary_stock!$D35-Secondary_stock!$E35</f>
        <v>19.92</v>
      </c>
    </row>
    <row r="36" ht="14.25" customHeight="1">
      <c r="A36" s="1" t="s">
        <v>112</v>
      </c>
      <c r="B36" s="1" t="s">
        <v>111</v>
      </c>
      <c r="C36" s="15">
        <v>12.0</v>
      </c>
      <c r="D36" s="8">
        <v>53.0</v>
      </c>
      <c r="E36" s="8">
        <v>42.4</v>
      </c>
      <c r="F36" s="8">
        <v>508.8</v>
      </c>
      <c r="G36" s="2">
        <v>6.0</v>
      </c>
      <c r="H36" s="10">
        <f>Secondary_stock!$D36*Secondary_stock!$G36</f>
        <v>318</v>
      </c>
      <c r="I36" s="10">
        <f>Secondary_stock!$H36-Secondary_stock!$F36</f>
        <v>-190.8</v>
      </c>
      <c r="J36" s="1" t="s">
        <v>91</v>
      </c>
      <c r="K36" s="10">
        <f>Secondary_stock!$D36-Secondary_stock!$E36</f>
        <v>10.6</v>
      </c>
    </row>
    <row r="37" ht="14.25" customHeight="1">
      <c r="A37" s="1" t="s">
        <v>113</v>
      </c>
      <c r="B37" s="16" t="s">
        <v>114</v>
      </c>
      <c r="C37" s="2">
        <v>8.0</v>
      </c>
      <c r="D37" s="8">
        <v>160.0</v>
      </c>
      <c r="E37" s="8">
        <v>117.06</v>
      </c>
      <c r="F37" s="8">
        <v>936.5</v>
      </c>
      <c r="G37" s="2">
        <v>6.0</v>
      </c>
      <c r="H37" s="10">
        <f>Secondary_stock!$D37*Secondary_stock!$G37</f>
        <v>960</v>
      </c>
      <c r="I37" s="10">
        <f>Secondary_stock!$H37-Secondary_stock!$F37</f>
        <v>23.5</v>
      </c>
      <c r="J37" s="1" t="s">
        <v>91</v>
      </c>
      <c r="K37" s="10">
        <f>Secondary_stock!$D37-Secondary_stock!$E37</f>
        <v>42.94</v>
      </c>
    </row>
    <row r="38" ht="14.25" customHeight="1">
      <c r="A38" s="1" t="s">
        <v>115</v>
      </c>
      <c r="B38" s="1" t="s">
        <v>114</v>
      </c>
      <c r="C38" s="15">
        <v>12.0</v>
      </c>
      <c r="D38" s="8">
        <v>79.0</v>
      </c>
      <c r="E38" s="8">
        <v>60.64</v>
      </c>
      <c r="F38" s="8">
        <v>727.7</v>
      </c>
      <c r="G38" s="2">
        <v>7.0</v>
      </c>
      <c r="H38" s="10">
        <f>Secondary_stock!$D38*Secondary_stock!$G38</f>
        <v>553</v>
      </c>
      <c r="I38" s="10">
        <f>Secondary_stock!$H38-Secondary_stock!$F38</f>
        <v>-174.7</v>
      </c>
      <c r="J38" s="1" t="s">
        <v>91</v>
      </c>
      <c r="K38" s="10">
        <f>Secondary_stock!$D38-Secondary_stock!$E38</f>
        <v>18.36</v>
      </c>
    </row>
    <row r="39" ht="14.25" customHeight="1">
      <c r="A39" s="1" t="s">
        <v>116</v>
      </c>
      <c r="B39" s="16" t="s">
        <v>117</v>
      </c>
      <c r="C39" s="15">
        <v>12.0</v>
      </c>
      <c r="D39" s="8">
        <v>30.0</v>
      </c>
      <c r="E39" s="8">
        <v>25.8</v>
      </c>
      <c r="F39" s="8">
        <v>309.6</v>
      </c>
      <c r="G39" s="2">
        <v>6.0</v>
      </c>
      <c r="H39" s="10">
        <f>Secondary_stock!$D39*Secondary_stock!$G39</f>
        <v>180</v>
      </c>
      <c r="I39" s="10">
        <f>Secondary_stock!$H39-Secondary_stock!$F39</f>
        <v>-129.6</v>
      </c>
      <c r="J39" s="1" t="s">
        <v>62</v>
      </c>
      <c r="K39" s="10">
        <f>Secondary_stock!$D39-Secondary_stock!$E39</f>
        <v>4.2</v>
      </c>
    </row>
    <row r="40" ht="14.25" customHeight="1">
      <c r="A40" s="1" t="s">
        <v>118</v>
      </c>
      <c r="B40" s="1" t="s">
        <v>119</v>
      </c>
      <c r="C40" s="15">
        <v>12.0</v>
      </c>
      <c r="D40" s="8">
        <v>115.0</v>
      </c>
      <c r="E40" s="8">
        <v>101.78</v>
      </c>
      <c r="F40" s="8">
        <v>1221.4</v>
      </c>
      <c r="G40" s="2">
        <v>5.0</v>
      </c>
      <c r="H40" s="10">
        <f>Secondary_stock!$D40*Secondary_stock!$G40</f>
        <v>575</v>
      </c>
      <c r="I40" s="10">
        <f>Secondary_stock!$H40-Secondary_stock!$F40</f>
        <v>-646.4</v>
      </c>
      <c r="J40" s="1" t="s">
        <v>36</v>
      </c>
      <c r="K40" s="10">
        <f>Secondary_stock!$D40-Secondary_stock!$E40</f>
        <v>13.22</v>
      </c>
    </row>
    <row r="41" ht="14.25" customHeight="1">
      <c r="A41" s="1" t="s">
        <v>120</v>
      </c>
      <c r="B41" s="1" t="s">
        <v>121</v>
      </c>
      <c r="C41" s="2">
        <v>3.0</v>
      </c>
      <c r="D41" s="8">
        <v>199.0</v>
      </c>
      <c r="E41" s="8">
        <v>176.0</v>
      </c>
      <c r="F41" s="8">
        <v>528.0</v>
      </c>
      <c r="G41" s="2">
        <v>3.0</v>
      </c>
      <c r="H41" s="10">
        <f>Secondary_stock!$D41*Secondary_stock!$G41</f>
        <v>597</v>
      </c>
      <c r="I41" s="10">
        <f>Secondary_stock!$H41-Secondary_stock!$F41</f>
        <v>69</v>
      </c>
      <c r="J41" s="1" t="s">
        <v>96</v>
      </c>
      <c r="K41" s="10">
        <f>Secondary_stock!$D41-Secondary_stock!$E41</f>
        <v>23</v>
      </c>
    </row>
    <row r="42" ht="14.25" customHeight="1">
      <c r="A42" s="1" t="s">
        <v>122</v>
      </c>
      <c r="B42" s="1" t="s">
        <v>119</v>
      </c>
      <c r="C42" s="2">
        <v>1.0</v>
      </c>
      <c r="D42" s="8">
        <v>720.0</v>
      </c>
      <c r="E42" s="8">
        <v>637.2</v>
      </c>
      <c r="F42" s="8">
        <v>637.2</v>
      </c>
      <c r="G42" s="2">
        <v>1.0</v>
      </c>
      <c r="H42" s="10">
        <f>Secondary_stock!$D42*Secondary_stock!$G42</f>
        <v>720</v>
      </c>
      <c r="I42" s="10">
        <f>Secondary_stock!$H42-Secondary_stock!$F42</f>
        <v>82.8</v>
      </c>
      <c r="J42" s="1" t="s">
        <v>10</v>
      </c>
      <c r="K42" s="10">
        <f>Secondary_stock!$D42-Secondary_stock!$E42</f>
        <v>82.8</v>
      </c>
    </row>
    <row r="43" ht="14.25" customHeight="1">
      <c r="A43" s="1" t="s">
        <v>123</v>
      </c>
      <c r="B43" s="1" t="s">
        <v>74</v>
      </c>
      <c r="C43" s="2">
        <v>3.0</v>
      </c>
      <c r="D43" s="8">
        <v>510.0</v>
      </c>
      <c r="E43" s="8">
        <v>335.0</v>
      </c>
      <c r="F43" s="8">
        <v>1005.0</v>
      </c>
      <c r="G43" s="2">
        <v>3.0</v>
      </c>
      <c r="H43" s="10">
        <f>Secondary_stock!$D43*Secondary_stock!$G43</f>
        <v>1530</v>
      </c>
      <c r="I43" s="10">
        <f>Secondary_stock!$H43-Secondary_stock!$F43</f>
        <v>525</v>
      </c>
      <c r="J43" s="1" t="s">
        <v>24</v>
      </c>
      <c r="K43" s="10">
        <f>Secondary_stock!$D43-Secondary_stock!$E43</f>
        <v>175</v>
      </c>
    </row>
    <row r="44" ht="14.25" customHeight="1">
      <c r="A44" s="1" t="s">
        <v>124</v>
      </c>
      <c r="B44" s="1" t="s">
        <v>99</v>
      </c>
      <c r="C44" s="2">
        <v>6.0</v>
      </c>
      <c r="D44" s="8">
        <v>60.0</v>
      </c>
      <c r="E44" s="8">
        <v>28.2</v>
      </c>
      <c r="F44" s="8">
        <v>169.2</v>
      </c>
      <c r="G44" s="2">
        <v>6.0</v>
      </c>
      <c r="H44" s="10">
        <f>Secondary_stock!$D44*Secondary_stock!$G44</f>
        <v>360</v>
      </c>
      <c r="I44" s="10">
        <f>Secondary_stock!$H44-Secondary_stock!$F44</f>
        <v>190.8</v>
      </c>
      <c r="J44" s="1" t="s">
        <v>70</v>
      </c>
      <c r="K44" s="10">
        <f>Secondary_stock!$D44-Secondary_stock!$E44</f>
        <v>31.8</v>
      </c>
    </row>
    <row r="45" ht="14.25" customHeight="1">
      <c r="A45" s="1" t="s">
        <v>125</v>
      </c>
      <c r="B45" s="1" t="s">
        <v>126</v>
      </c>
      <c r="C45" s="2">
        <v>6.0</v>
      </c>
      <c r="D45" s="8">
        <v>99.0</v>
      </c>
      <c r="E45" s="8">
        <v>69.3</v>
      </c>
      <c r="F45" s="8">
        <v>415.8</v>
      </c>
      <c r="G45" s="2">
        <v>6.0</v>
      </c>
      <c r="H45" s="10">
        <f>Secondary_stock!$D45*Secondary_stock!$G45</f>
        <v>594</v>
      </c>
      <c r="I45" s="10">
        <f>Secondary_stock!$H45-Secondary_stock!$F45</f>
        <v>178.2</v>
      </c>
      <c r="J45" s="1" t="s">
        <v>36</v>
      </c>
      <c r="K45" s="10">
        <f>Secondary_stock!$D45-Secondary_stock!$E45</f>
        <v>29.7</v>
      </c>
    </row>
    <row r="46" ht="14.25" customHeight="1">
      <c r="A46" s="1" t="s">
        <v>127</v>
      </c>
      <c r="B46" s="1" t="s">
        <v>101</v>
      </c>
      <c r="C46" s="2">
        <v>3.0</v>
      </c>
      <c r="D46" s="8">
        <v>249.0</v>
      </c>
      <c r="E46" s="8">
        <v>193.38</v>
      </c>
      <c r="F46" s="8">
        <v>580.1</v>
      </c>
      <c r="G46" s="2">
        <v>3.0</v>
      </c>
      <c r="H46" s="10">
        <f>Secondary_stock!$D46*Secondary_stock!$G46</f>
        <v>747</v>
      </c>
      <c r="I46" s="10">
        <f>Secondary_stock!$H46-Secondary_stock!$F46</f>
        <v>166.9</v>
      </c>
      <c r="J46" s="1" t="s">
        <v>96</v>
      </c>
      <c r="K46" s="10">
        <f>Secondary_stock!$D46-Secondary_stock!$E46</f>
        <v>55.62</v>
      </c>
    </row>
    <row r="47" ht="14.25" customHeight="1">
      <c r="A47" s="1" t="s">
        <v>128</v>
      </c>
      <c r="B47" s="16" t="s">
        <v>129</v>
      </c>
      <c r="C47" s="15">
        <v>32.0</v>
      </c>
      <c r="D47" s="8">
        <v>50.0</v>
      </c>
      <c r="E47" s="8">
        <v>43.4</v>
      </c>
      <c r="F47" s="8">
        <v>1388.8</v>
      </c>
      <c r="G47" s="2">
        <v>28.0</v>
      </c>
      <c r="H47" s="10">
        <f>Secondary_stock!$D47*Secondary_stock!$G47</f>
        <v>1400</v>
      </c>
      <c r="I47" s="10">
        <f>Secondary_stock!$H47-Secondary_stock!$F47</f>
        <v>11.2</v>
      </c>
      <c r="J47" s="1" t="s">
        <v>57</v>
      </c>
      <c r="K47" s="10">
        <f>Secondary_stock!$D47-Secondary_stock!$E47</f>
        <v>6.6</v>
      </c>
    </row>
    <row r="48" ht="14.25" customHeight="1">
      <c r="A48" s="1" t="s">
        <v>130</v>
      </c>
      <c r="B48" s="16" t="s">
        <v>129</v>
      </c>
      <c r="C48" s="15">
        <v>16.0</v>
      </c>
      <c r="D48" s="8">
        <v>50.0</v>
      </c>
      <c r="E48" s="8">
        <v>43.4</v>
      </c>
      <c r="F48" s="8">
        <v>694.4</v>
      </c>
      <c r="G48" s="2">
        <v>16.0</v>
      </c>
      <c r="H48" s="10">
        <f>Secondary_stock!$D48*Secondary_stock!$G48</f>
        <v>800</v>
      </c>
      <c r="I48" s="10">
        <f>Secondary_stock!$H48-Secondary_stock!$F48</f>
        <v>105.6</v>
      </c>
      <c r="J48" s="1" t="s">
        <v>28</v>
      </c>
      <c r="K48" s="10">
        <f>Secondary_stock!$D48-Secondary_stock!$E48</f>
        <v>6.6</v>
      </c>
    </row>
    <row r="49" ht="14.25" customHeight="1">
      <c r="A49" s="1" t="s">
        <v>131</v>
      </c>
      <c r="B49" s="16" t="s">
        <v>129</v>
      </c>
      <c r="C49" s="2">
        <v>8.0</v>
      </c>
      <c r="D49" s="8">
        <v>160.0</v>
      </c>
      <c r="E49" s="8">
        <v>138.88</v>
      </c>
      <c r="F49" s="8">
        <v>1111.0</v>
      </c>
      <c r="G49" s="2">
        <v>5.0</v>
      </c>
      <c r="H49" s="10">
        <f>Secondary_stock!$D49*Secondary_stock!$G49</f>
        <v>800</v>
      </c>
      <c r="I49" s="10">
        <f>Secondary_stock!$H49-Secondary_stock!$F49</f>
        <v>-311</v>
      </c>
      <c r="J49" s="1" t="s">
        <v>10</v>
      </c>
      <c r="K49" s="10">
        <f>Secondary_stock!$D49-Secondary_stock!$E49</f>
        <v>21.12</v>
      </c>
    </row>
    <row r="50" ht="14.25" customHeight="1">
      <c r="A50" s="1" t="s">
        <v>132</v>
      </c>
      <c r="B50" s="1" t="s">
        <v>54</v>
      </c>
      <c r="C50" s="2">
        <v>8.0</v>
      </c>
      <c r="D50" s="8">
        <v>235.0</v>
      </c>
      <c r="E50" s="8">
        <v>184.15</v>
      </c>
      <c r="F50" s="8">
        <v>1473.2</v>
      </c>
      <c r="G50" s="2">
        <v>7.0</v>
      </c>
      <c r="H50" s="10">
        <f>Secondary_stock!$D50*Secondary_stock!$G50</f>
        <v>1645</v>
      </c>
      <c r="I50" s="10">
        <f>Secondary_stock!$H50-Secondary_stock!$F50</f>
        <v>171.8</v>
      </c>
      <c r="J50" s="1" t="s">
        <v>70</v>
      </c>
      <c r="K50" s="10">
        <f>Secondary_stock!$D50-Secondary_stock!$E50</f>
        <v>50.85</v>
      </c>
    </row>
    <row r="51" ht="14.25" customHeight="1">
      <c r="A51" s="1" t="s">
        <v>133</v>
      </c>
      <c r="B51" s="1" t="s">
        <v>134</v>
      </c>
      <c r="C51" s="2">
        <v>3.0</v>
      </c>
      <c r="D51" s="8">
        <v>190.0</v>
      </c>
      <c r="E51" s="8">
        <v>147.033</v>
      </c>
      <c r="F51" s="8">
        <v>441.1</v>
      </c>
      <c r="G51" s="2">
        <v>3.0</v>
      </c>
      <c r="H51" s="10">
        <f>Secondary_stock!$D51*Secondary_stock!$G51</f>
        <v>570</v>
      </c>
      <c r="I51" s="10">
        <f>Secondary_stock!$H51-Secondary_stock!$F51</f>
        <v>128.9</v>
      </c>
      <c r="J51" s="1" t="s">
        <v>67</v>
      </c>
      <c r="K51" s="10">
        <f>Secondary_stock!$D51-Secondary_stock!$E51</f>
        <v>42.967</v>
      </c>
    </row>
    <row r="52" ht="14.25" customHeight="1">
      <c r="A52" s="1" t="s">
        <v>135</v>
      </c>
      <c r="B52" s="1" t="s">
        <v>106</v>
      </c>
      <c r="C52" s="15">
        <v>24.0</v>
      </c>
      <c r="D52" s="8">
        <v>10.0</v>
      </c>
      <c r="E52" s="8">
        <v>8.43</v>
      </c>
      <c r="F52" s="8">
        <v>202.3</v>
      </c>
      <c r="G52" s="2">
        <v>17.0</v>
      </c>
      <c r="H52" s="10">
        <f>Secondary_stock!$D52*Secondary_stock!$G52</f>
        <v>170</v>
      </c>
      <c r="I52" s="10">
        <f>Secondary_stock!$H52-Secondary_stock!$F52</f>
        <v>-32.3</v>
      </c>
      <c r="J52" s="1" t="s">
        <v>10</v>
      </c>
      <c r="K52" s="10">
        <f>Secondary_stock!$D52-Secondary_stock!$E52</f>
        <v>1.57</v>
      </c>
    </row>
    <row r="53" ht="14.25" customHeight="1">
      <c r="A53" s="1" t="s">
        <v>136</v>
      </c>
      <c r="B53" s="1" t="s">
        <v>137</v>
      </c>
      <c r="C53" s="2">
        <v>6.0</v>
      </c>
      <c r="D53" s="8">
        <v>60.0</v>
      </c>
      <c r="E53" s="8">
        <v>38.0</v>
      </c>
      <c r="F53" s="8">
        <v>228.0</v>
      </c>
      <c r="G53" s="2">
        <v>6.0</v>
      </c>
      <c r="H53" s="10">
        <f>Secondary_stock!$D53*Secondary_stock!$G53</f>
        <v>360</v>
      </c>
      <c r="I53" s="10">
        <f>Secondary_stock!$H53-Secondary_stock!$F53</f>
        <v>132</v>
      </c>
      <c r="J53" s="1" t="s">
        <v>70</v>
      </c>
      <c r="K53" s="10">
        <f>Secondary_stock!$D53-Secondary_stock!$E53</f>
        <v>22</v>
      </c>
    </row>
    <row r="54" ht="14.25" customHeight="1">
      <c r="A54" s="1" t="s">
        <v>138</v>
      </c>
      <c r="B54" s="16" t="s">
        <v>129</v>
      </c>
      <c r="C54" s="2">
        <v>4.0</v>
      </c>
      <c r="D54" s="8">
        <v>160.0</v>
      </c>
      <c r="E54" s="8">
        <v>138.88</v>
      </c>
      <c r="F54" s="8">
        <v>555.5</v>
      </c>
      <c r="G54" s="2">
        <v>4.0</v>
      </c>
      <c r="H54" s="10">
        <f>Secondary_stock!$D54*Secondary_stock!$G54</f>
        <v>640</v>
      </c>
      <c r="I54" s="10">
        <f>Secondary_stock!$H54-Secondary_stock!$F54</f>
        <v>84.5</v>
      </c>
      <c r="J54" s="1" t="s">
        <v>67</v>
      </c>
      <c r="K54" s="10">
        <f>Secondary_stock!$D54-Secondary_stock!$E54</f>
        <v>21.12</v>
      </c>
    </row>
    <row r="55" ht="14.25" customHeight="1">
      <c r="A55" s="1" t="s">
        <v>139</v>
      </c>
      <c r="B55" s="1" t="s">
        <v>78</v>
      </c>
      <c r="C55" s="2">
        <v>3.0</v>
      </c>
      <c r="D55" s="8">
        <v>80.0</v>
      </c>
      <c r="E55" s="8">
        <v>43.5</v>
      </c>
      <c r="F55" s="8">
        <v>130.5</v>
      </c>
      <c r="G55" s="2">
        <v>3.0</v>
      </c>
      <c r="H55" s="10">
        <f>Secondary_stock!$D55*Secondary_stock!$G55</f>
        <v>240</v>
      </c>
      <c r="I55" s="10">
        <f>Secondary_stock!$H55-Secondary_stock!$F55</f>
        <v>109.5</v>
      </c>
      <c r="J55" s="1" t="s">
        <v>33</v>
      </c>
      <c r="K55" s="10">
        <f>Secondary_stock!$D55-Secondary_stock!$E55</f>
        <v>36.5</v>
      </c>
    </row>
    <row r="56" ht="14.25" customHeight="1">
      <c r="A56" s="1" t="s">
        <v>140</v>
      </c>
      <c r="B56" s="1" t="s">
        <v>141</v>
      </c>
      <c r="C56" s="2">
        <v>2.0</v>
      </c>
      <c r="D56" s="8">
        <v>390.0</v>
      </c>
      <c r="E56" s="8">
        <v>329.0</v>
      </c>
      <c r="F56" s="8">
        <v>658.0</v>
      </c>
      <c r="G56" s="2">
        <v>2.0</v>
      </c>
      <c r="H56" s="10">
        <f>Secondary_stock!$D56*Secondary_stock!$G56</f>
        <v>780</v>
      </c>
      <c r="I56" s="10">
        <f>Secondary_stock!$H56-Secondary_stock!$F56</f>
        <v>122</v>
      </c>
      <c r="J56" s="1" t="s">
        <v>33</v>
      </c>
      <c r="K56" s="10">
        <f>Secondary_stock!$D56-Secondary_stock!$E56</f>
        <v>61</v>
      </c>
    </row>
    <row r="57" ht="14.25" customHeight="1">
      <c r="A57" s="1" t="s">
        <v>142</v>
      </c>
      <c r="B57" s="1" t="s">
        <v>143</v>
      </c>
      <c r="C57" s="2">
        <v>1.0</v>
      </c>
      <c r="D57" s="8">
        <v>350.0</v>
      </c>
      <c r="E57" s="8">
        <v>278.9</v>
      </c>
      <c r="F57" s="8">
        <v>278.9</v>
      </c>
      <c r="G57" s="2">
        <v>1.0</v>
      </c>
      <c r="H57" s="10">
        <f>Secondary_stock!$D57*Secondary_stock!$G57</f>
        <v>350</v>
      </c>
      <c r="I57" s="10">
        <f>Secondary_stock!$H57-Secondary_stock!$F57</f>
        <v>71.1</v>
      </c>
      <c r="J57" s="1" t="s">
        <v>96</v>
      </c>
      <c r="K57" s="10">
        <f>Secondary_stock!$D57-Secondary_stock!$E57</f>
        <v>71.1</v>
      </c>
    </row>
    <row r="58" ht="14.25" customHeight="1">
      <c r="A58" s="1" t="s">
        <v>144</v>
      </c>
      <c r="B58" s="1" t="s">
        <v>106</v>
      </c>
      <c r="C58" s="15">
        <v>24.0</v>
      </c>
      <c r="D58" s="8">
        <v>10.0</v>
      </c>
      <c r="E58" s="8">
        <v>8.43</v>
      </c>
      <c r="F58" s="8">
        <v>202.3</v>
      </c>
      <c r="G58" s="2">
        <v>20.0</v>
      </c>
      <c r="H58" s="10">
        <f>Secondary_stock!$D58*Secondary_stock!$G58</f>
        <v>200</v>
      </c>
      <c r="I58" s="10">
        <f>Secondary_stock!$H58-Secondary_stock!$F58</f>
        <v>-2.3</v>
      </c>
      <c r="J58" s="1" t="s">
        <v>28</v>
      </c>
      <c r="K58" s="10">
        <f>Secondary_stock!$D58-Secondary_stock!$E58</f>
        <v>1.57</v>
      </c>
    </row>
    <row r="59" ht="14.25" customHeight="1">
      <c r="A59" s="1" t="s">
        <v>145</v>
      </c>
      <c r="B59" s="1" t="s">
        <v>78</v>
      </c>
      <c r="C59" s="2">
        <v>1.0</v>
      </c>
      <c r="D59" s="8">
        <v>80.0</v>
      </c>
      <c r="E59" s="8">
        <v>42.0</v>
      </c>
      <c r="F59" s="8">
        <v>42.0</v>
      </c>
      <c r="G59" s="2">
        <v>1.0</v>
      </c>
      <c r="H59" s="10">
        <f>Secondary_stock!$D59*Secondary_stock!$G59</f>
        <v>80</v>
      </c>
      <c r="I59" s="10">
        <f>Secondary_stock!$H59-Secondary_stock!$F59</f>
        <v>38</v>
      </c>
      <c r="J59" s="1" t="s">
        <v>36</v>
      </c>
      <c r="K59" s="10">
        <f>Secondary_stock!$D59-Secondary_stock!$E59</f>
        <v>38</v>
      </c>
    </row>
    <row r="60" ht="14.25" customHeight="1">
      <c r="A60" s="1" t="s">
        <v>146</v>
      </c>
      <c r="B60" s="16" t="s">
        <v>64</v>
      </c>
      <c r="C60" s="15">
        <v>10.0</v>
      </c>
      <c r="D60" s="8">
        <v>47.0</v>
      </c>
      <c r="E60" s="8">
        <v>39.95</v>
      </c>
      <c r="F60" s="8">
        <v>399.5</v>
      </c>
      <c r="G60" s="2">
        <v>9.0</v>
      </c>
      <c r="H60" s="10">
        <f>Secondary_stock!$D60*Secondary_stock!$G60</f>
        <v>423</v>
      </c>
      <c r="I60" s="10">
        <f>Secondary_stock!$H60-Secondary_stock!$F60</f>
        <v>23.5</v>
      </c>
      <c r="J60" s="1" t="s">
        <v>35</v>
      </c>
      <c r="K60" s="10">
        <f>Secondary_stock!$D60-Secondary_stock!$E60</f>
        <v>7.05</v>
      </c>
    </row>
    <row r="61" ht="14.25" customHeight="1">
      <c r="A61" s="1" t="s">
        <v>147</v>
      </c>
      <c r="B61" s="1" t="s">
        <v>64</v>
      </c>
      <c r="C61" s="2">
        <v>5.0</v>
      </c>
      <c r="D61" s="8">
        <v>82.0</v>
      </c>
      <c r="E61" s="8">
        <v>70.6</v>
      </c>
      <c r="F61" s="8">
        <v>353.0</v>
      </c>
      <c r="G61" s="2">
        <v>5.0</v>
      </c>
      <c r="H61" s="10">
        <f>Secondary_stock!$D61*Secondary_stock!$G61</f>
        <v>410</v>
      </c>
      <c r="I61" s="10">
        <f>Secondary_stock!$H61-Secondary_stock!$F61</f>
        <v>57</v>
      </c>
      <c r="J61" s="1" t="s">
        <v>24</v>
      </c>
      <c r="K61" s="10">
        <f>Secondary_stock!$D61-Secondary_stock!$E61</f>
        <v>11.4</v>
      </c>
    </row>
    <row r="62" ht="14.25" customHeight="1">
      <c r="A62" s="1" t="s">
        <v>148</v>
      </c>
      <c r="B62" s="16" t="s">
        <v>149</v>
      </c>
      <c r="C62" s="2">
        <v>3.0</v>
      </c>
      <c r="D62" s="8">
        <v>130.0</v>
      </c>
      <c r="E62" s="8">
        <v>116.11</v>
      </c>
      <c r="F62" s="8">
        <v>348.3</v>
      </c>
      <c r="G62" s="2">
        <v>3.0</v>
      </c>
      <c r="H62" s="10">
        <f>Secondary_stock!$D62*Secondary_stock!$G62</f>
        <v>390</v>
      </c>
      <c r="I62" s="10">
        <f>Secondary_stock!$H62-Secondary_stock!$F62</f>
        <v>41.7</v>
      </c>
      <c r="J62" s="1" t="s">
        <v>33</v>
      </c>
      <c r="K62" s="10">
        <f>Secondary_stock!$D62-Secondary_stock!$E62</f>
        <v>13.89</v>
      </c>
    </row>
    <row r="63" ht="14.25" customHeight="1">
      <c r="A63" s="1" t="s">
        <v>150</v>
      </c>
      <c r="B63" s="1" t="s">
        <v>151</v>
      </c>
      <c r="C63" s="2">
        <v>3.0</v>
      </c>
      <c r="D63" s="8">
        <v>175.0</v>
      </c>
      <c r="E63" s="8">
        <v>161.75</v>
      </c>
      <c r="F63" s="8">
        <v>485.2</v>
      </c>
      <c r="G63" s="2">
        <v>3.0</v>
      </c>
      <c r="H63" s="10">
        <f>Secondary_stock!$D63*Secondary_stock!$G63</f>
        <v>525</v>
      </c>
      <c r="I63" s="10">
        <f>Secondary_stock!$H63-Secondary_stock!$F63</f>
        <v>39.8</v>
      </c>
      <c r="J63" s="1" t="s">
        <v>62</v>
      </c>
      <c r="K63" s="10">
        <f>Secondary_stock!$D63-Secondary_stock!$E63</f>
        <v>13.25</v>
      </c>
    </row>
    <row r="64" ht="14.25" customHeight="1">
      <c r="A64" s="1" t="s">
        <v>152</v>
      </c>
      <c r="B64" s="1" t="s">
        <v>121</v>
      </c>
      <c r="C64" s="2">
        <v>4.0</v>
      </c>
      <c r="D64" s="8">
        <v>175.0</v>
      </c>
      <c r="E64" s="8">
        <v>156.0</v>
      </c>
      <c r="F64" s="8">
        <v>624.0</v>
      </c>
      <c r="G64" s="2">
        <v>4.0</v>
      </c>
      <c r="H64" s="10">
        <f>Secondary_stock!$D64*Secondary_stock!$G64</f>
        <v>700</v>
      </c>
      <c r="I64" s="10">
        <f>Secondary_stock!$H64-Secondary_stock!$F64</f>
        <v>76</v>
      </c>
      <c r="J64" s="1" t="s">
        <v>67</v>
      </c>
      <c r="K64" s="10">
        <f>Secondary_stock!$D64-Secondary_stock!$E64</f>
        <v>19</v>
      </c>
    </row>
    <row r="65" ht="14.25" customHeight="1">
      <c r="A65" s="1" t="s">
        <v>153</v>
      </c>
      <c r="B65" s="1" t="s">
        <v>154</v>
      </c>
      <c r="C65" s="2">
        <v>4.0</v>
      </c>
      <c r="D65" s="8">
        <v>270.0</v>
      </c>
      <c r="E65" s="8">
        <v>200.475</v>
      </c>
      <c r="F65" s="8">
        <v>801.9</v>
      </c>
      <c r="G65" s="2">
        <v>4.0</v>
      </c>
      <c r="H65" s="10">
        <f>Secondary_stock!$D65*Secondary_stock!$G65</f>
        <v>1080</v>
      </c>
      <c r="I65" s="10">
        <f>Secondary_stock!$H65-Secondary_stock!$F65</f>
        <v>278.1</v>
      </c>
      <c r="J65" s="1" t="s">
        <v>36</v>
      </c>
      <c r="K65" s="10">
        <f>Secondary_stock!$D65-Secondary_stock!$E65</f>
        <v>69.525</v>
      </c>
    </row>
    <row r="66" ht="14.25" customHeight="1">
      <c r="A66" s="1" t="s">
        <v>155</v>
      </c>
      <c r="B66" s="1" t="s">
        <v>154</v>
      </c>
      <c r="C66" s="2">
        <v>4.0</v>
      </c>
      <c r="D66" s="8">
        <v>150.0</v>
      </c>
      <c r="E66" s="8">
        <v>110.821</v>
      </c>
      <c r="F66" s="8">
        <v>443.3</v>
      </c>
      <c r="G66" s="2">
        <v>4.0</v>
      </c>
      <c r="H66" s="10">
        <f>Secondary_stock!$D66*Secondary_stock!$G66</f>
        <v>600</v>
      </c>
      <c r="I66" s="10">
        <f>Secondary_stock!$H66-Secondary_stock!$F66</f>
        <v>156.7</v>
      </c>
      <c r="J66" s="1" t="s">
        <v>67</v>
      </c>
      <c r="K66" s="10">
        <f>Secondary_stock!$D66-Secondary_stock!$E66</f>
        <v>39.179</v>
      </c>
    </row>
    <row r="67" ht="14.25" customHeight="1">
      <c r="A67" s="1" t="s">
        <v>156</v>
      </c>
      <c r="B67" s="1" t="s">
        <v>157</v>
      </c>
      <c r="C67" s="2">
        <v>2.0</v>
      </c>
      <c r="D67" s="8">
        <v>156.0</v>
      </c>
      <c r="E67" s="8">
        <v>77.22</v>
      </c>
      <c r="F67" s="8">
        <v>154.4</v>
      </c>
      <c r="G67" s="2">
        <v>2.0</v>
      </c>
      <c r="H67" s="10">
        <f>Secondary_stock!$D67*Secondary_stock!$G67</f>
        <v>312</v>
      </c>
      <c r="I67" s="10">
        <f>Secondary_stock!$H67-Secondary_stock!$F67</f>
        <v>157.6</v>
      </c>
      <c r="J67" s="1" t="s">
        <v>96</v>
      </c>
      <c r="K67" s="10">
        <f>Secondary_stock!$D67-Secondary_stock!$E67</f>
        <v>78.78</v>
      </c>
    </row>
    <row r="68" ht="14.25" customHeight="1">
      <c r="A68" s="1" t="s">
        <v>158</v>
      </c>
      <c r="B68" s="1" t="s">
        <v>85</v>
      </c>
      <c r="C68" s="2">
        <v>6.0</v>
      </c>
      <c r="D68" s="8">
        <v>60.0</v>
      </c>
      <c r="E68" s="8">
        <v>52.775</v>
      </c>
      <c r="F68" s="8">
        <v>316.6</v>
      </c>
      <c r="G68" s="2">
        <v>6.0</v>
      </c>
      <c r="H68" s="10">
        <f>Secondary_stock!$D68*Secondary_stock!$G68</f>
        <v>360</v>
      </c>
      <c r="I68" s="10">
        <f>Secondary_stock!$H68-Secondary_stock!$F68</f>
        <v>43.4</v>
      </c>
      <c r="J68" s="1" t="s">
        <v>62</v>
      </c>
      <c r="K68" s="10">
        <f>Secondary_stock!$D68-Secondary_stock!$E68</f>
        <v>7.225</v>
      </c>
    </row>
    <row r="69" ht="14.25" customHeight="1">
      <c r="A69" s="1" t="s">
        <v>159</v>
      </c>
      <c r="B69" s="1" t="s">
        <v>48</v>
      </c>
      <c r="C69" s="2">
        <v>3.0</v>
      </c>
      <c r="D69" s="8">
        <v>435.0</v>
      </c>
      <c r="E69" s="8">
        <v>246.113</v>
      </c>
      <c r="F69" s="8">
        <v>738.3</v>
      </c>
      <c r="G69" s="2">
        <v>3.0</v>
      </c>
      <c r="H69" s="10">
        <f>Secondary_stock!$D69*Secondary_stock!$G69</f>
        <v>1305</v>
      </c>
      <c r="I69" s="10">
        <f>Secondary_stock!$H69-Secondary_stock!$F69</f>
        <v>566.7</v>
      </c>
      <c r="J69" s="1" t="s">
        <v>91</v>
      </c>
      <c r="K69" s="10">
        <f>Secondary_stock!$D69-Secondary_stock!$E69</f>
        <v>188.887</v>
      </c>
    </row>
    <row r="70" ht="14.25" customHeight="1">
      <c r="A70" s="1" t="s">
        <v>160</v>
      </c>
      <c r="B70" s="1" t="s">
        <v>64</v>
      </c>
      <c r="C70" s="2">
        <v>5.0</v>
      </c>
      <c r="D70" s="8">
        <v>85.0</v>
      </c>
      <c r="E70" s="8">
        <v>73.18</v>
      </c>
      <c r="F70" s="8">
        <v>365.9</v>
      </c>
      <c r="G70" s="2">
        <v>5.0</v>
      </c>
      <c r="H70" s="10">
        <f>Secondary_stock!$D70*Secondary_stock!$G70</f>
        <v>425</v>
      </c>
      <c r="I70" s="10">
        <f>Secondary_stock!$H70-Secondary_stock!$F70</f>
        <v>59.1</v>
      </c>
      <c r="J70" s="1" t="s">
        <v>28</v>
      </c>
      <c r="K70" s="10">
        <f>Secondary_stock!$D70-Secondary_stock!$E70</f>
        <v>11.82</v>
      </c>
    </row>
    <row r="71" ht="14.25" customHeight="1">
      <c r="A71" s="1" t="s">
        <v>161</v>
      </c>
      <c r="B71" s="1" t="s">
        <v>48</v>
      </c>
      <c r="C71" s="2">
        <v>6.0</v>
      </c>
      <c r="D71" s="8">
        <v>54.0</v>
      </c>
      <c r="E71" s="8">
        <v>45.84</v>
      </c>
      <c r="F71" s="8">
        <v>275.0</v>
      </c>
      <c r="G71" s="2">
        <v>5.0</v>
      </c>
      <c r="H71" s="10">
        <f>Secondary_stock!$D71*Secondary_stock!$G71</f>
        <v>270</v>
      </c>
      <c r="I71" s="10">
        <f>Secondary_stock!$H71-Secondary_stock!$F71</f>
        <v>-5</v>
      </c>
      <c r="J71" s="1" t="s">
        <v>57</v>
      </c>
      <c r="K71" s="10">
        <f>Secondary_stock!$D71-Secondary_stock!$E71</f>
        <v>8.16</v>
      </c>
    </row>
    <row r="72" ht="14.25" customHeight="1">
      <c r="A72" s="1" t="s">
        <v>162</v>
      </c>
      <c r="B72" s="1" t="s">
        <v>151</v>
      </c>
      <c r="C72" s="2">
        <v>3.0</v>
      </c>
      <c r="D72" s="8">
        <v>180.0</v>
      </c>
      <c r="E72" s="8">
        <v>164.71</v>
      </c>
      <c r="F72" s="8">
        <v>494.1</v>
      </c>
      <c r="G72" s="2">
        <v>3.0</v>
      </c>
      <c r="H72" s="10">
        <f>Secondary_stock!$D72*Secondary_stock!$G72</f>
        <v>540</v>
      </c>
      <c r="I72" s="10">
        <f>Secondary_stock!$H72-Secondary_stock!$F72</f>
        <v>45.9</v>
      </c>
      <c r="J72" s="1" t="s">
        <v>35</v>
      </c>
      <c r="K72" s="10">
        <f>Secondary_stock!$D72-Secondary_stock!$E72</f>
        <v>15.29</v>
      </c>
    </row>
    <row r="73" ht="14.25" customHeight="1">
      <c r="A73" s="1" t="s">
        <v>163</v>
      </c>
      <c r="B73" s="1" t="s">
        <v>64</v>
      </c>
      <c r="C73" s="2">
        <v>6.0</v>
      </c>
      <c r="D73" s="8">
        <v>49.0</v>
      </c>
      <c r="E73" s="8">
        <v>41.65</v>
      </c>
      <c r="F73" s="8">
        <v>249.9</v>
      </c>
      <c r="G73" s="2">
        <v>6.0</v>
      </c>
      <c r="H73" s="10">
        <f>Secondary_stock!$D73*Secondary_stock!$G73</f>
        <v>294</v>
      </c>
      <c r="I73" s="10">
        <f>Secondary_stock!$H73-Secondary_stock!$F73</f>
        <v>44.1</v>
      </c>
      <c r="J73" s="1" t="s">
        <v>33</v>
      </c>
      <c r="K73" s="10">
        <f>Secondary_stock!$D73-Secondary_stock!$E73</f>
        <v>7.35</v>
      </c>
    </row>
    <row r="74" ht="14.25" customHeight="1">
      <c r="A74" s="1" t="s">
        <v>164</v>
      </c>
      <c r="B74" s="1" t="s">
        <v>64</v>
      </c>
      <c r="C74" s="2">
        <v>5.0</v>
      </c>
      <c r="D74" s="8">
        <v>85.0</v>
      </c>
      <c r="E74" s="8">
        <v>73.18</v>
      </c>
      <c r="F74" s="8">
        <v>365.9</v>
      </c>
      <c r="G74" s="2">
        <v>5.0</v>
      </c>
      <c r="H74" s="10">
        <f>Secondary_stock!$D74*Secondary_stock!$G74</f>
        <v>425</v>
      </c>
      <c r="I74" s="10">
        <f>Secondary_stock!$H74-Secondary_stock!$F74</f>
        <v>59.1</v>
      </c>
      <c r="J74" s="1" t="s">
        <v>91</v>
      </c>
      <c r="K74" s="10">
        <f>Secondary_stock!$D74-Secondary_stock!$E74</f>
        <v>11.82</v>
      </c>
    </row>
    <row r="75" ht="14.25" customHeight="1">
      <c r="A75" s="1" t="s">
        <v>165</v>
      </c>
      <c r="B75" s="1" t="s">
        <v>64</v>
      </c>
      <c r="C75" s="2">
        <v>3.0</v>
      </c>
      <c r="D75" s="8">
        <v>235.0</v>
      </c>
      <c r="E75" s="8">
        <v>204.11</v>
      </c>
      <c r="F75" s="8">
        <v>612.3</v>
      </c>
      <c r="G75" s="2">
        <v>3.0</v>
      </c>
      <c r="H75" s="10">
        <f>Secondary_stock!$D75*Secondary_stock!$G75</f>
        <v>705</v>
      </c>
      <c r="I75" s="10">
        <f>Secondary_stock!$H75-Secondary_stock!$F75</f>
        <v>92.7</v>
      </c>
      <c r="J75" s="1" t="s">
        <v>35</v>
      </c>
      <c r="K75" s="10">
        <f>Secondary_stock!$D75-Secondary_stock!$E75</f>
        <v>30.89</v>
      </c>
    </row>
    <row r="76" ht="14.25" customHeight="1">
      <c r="A76" s="1" t="s">
        <v>166</v>
      </c>
      <c r="B76" s="16" t="s">
        <v>167</v>
      </c>
      <c r="C76" s="2">
        <v>4.0</v>
      </c>
      <c r="D76" s="8">
        <v>60.0</v>
      </c>
      <c r="E76" s="8">
        <v>49.2</v>
      </c>
      <c r="F76" s="8">
        <v>196.8</v>
      </c>
      <c r="G76" s="2">
        <v>4.0</v>
      </c>
      <c r="H76" s="10">
        <f>Secondary_stock!$D76*Secondary_stock!$G76</f>
        <v>240</v>
      </c>
      <c r="I76" s="10">
        <f>Secondary_stock!$H76-Secondary_stock!$F76</f>
        <v>43.2</v>
      </c>
      <c r="J76" s="1" t="s">
        <v>67</v>
      </c>
      <c r="K76" s="10">
        <f>Secondary_stock!$D76-Secondary_stock!$E76</f>
        <v>10.8</v>
      </c>
    </row>
    <row r="77" ht="14.25" customHeight="1">
      <c r="A77" s="1" t="s">
        <v>168</v>
      </c>
      <c r="B77" s="1" t="s">
        <v>169</v>
      </c>
      <c r="C77" s="2">
        <v>1.0</v>
      </c>
      <c r="D77" s="8">
        <v>960.0</v>
      </c>
      <c r="E77" s="8">
        <v>730.0</v>
      </c>
      <c r="F77" s="8">
        <v>730.0</v>
      </c>
      <c r="G77" s="2">
        <v>1.0</v>
      </c>
      <c r="H77" s="10">
        <f>Secondary_stock!$D77*Secondary_stock!$G77</f>
        <v>960</v>
      </c>
      <c r="I77" s="10">
        <f>Secondary_stock!$H77-Secondary_stock!$F77</f>
        <v>230</v>
      </c>
      <c r="J77" s="1" t="s">
        <v>36</v>
      </c>
      <c r="K77" s="10">
        <f>Secondary_stock!$D77-Secondary_stock!$E77</f>
        <v>230</v>
      </c>
    </row>
    <row r="78" ht="14.25" customHeight="1">
      <c r="A78" s="1" t="s">
        <v>170</v>
      </c>
      <c r="B78" s="1" t="s">
        <v>50</v>
      </c>
      <c r="C78" s="2">
        <v>6.0</v>
      </c>
      <c r="D78" s="8">
        <v>150.0</v>
      </c>
      <c r="E78" s="8">
        <v>103.21</v>
      </c>
      <c r="F78" s="8">
        <v>619.3</v>
      </c>
      <c r="G78" s="2">
        <v>6.0</v>
      </c>
      <c r="H78" s="10">
        <f>Secondary_stock!$D78*Secondary_stock!$G78</f>
        <v>900</v>
      </c>
      <c r="I78" s="10">
        <f>Secondary_stock!$H78-Secondary_stock!$F78</f>
        <v>280.7</v>
      </c>
      <c r="J78" s="1" t="s">
        <v>57</v>
      </c>
      <c r="K78" s="10">
        <f>Secondary_stock!$D78-Secondary_stock!$E78</f>
        <v>46.79</v>
      </c>
    </row>
    <row r="79" ht="14.25" customHeight="1">
      <c r="A79" s="1" t="s">
        <v>171</v>
      </c>
      <c r="B79" s="1" t="s">
        <v>121</v>
      </c>
      <c r="C79" s="2">
        <v>4.0</v>
      </c>
      <c r="D79" s="8">
        <v>165.0</v>
      </c>
      <c r="E79" s="8">
        <v>145.14</v>
      </c>
      <c r="F79" s="8">
        <v>580.6</v>
      </c>
      <c r="G79" s="2">
        <v>4.0</v>
      </c>
      <c r="H79" s="10">
        <f>Secondary_stock!$D79*Secondary_stock!$G79</f>
        <v>660</v>
      </c>
      <c r="I79" s="10">
        <f>Secondary_stock!$H79-Secondary_stock!$F79</f>
        <v>79.4</v>
      </c>
      <c r="J79" s="1" t="s">
        <v>33</v>
      </c>
      <c r="K79" s="10">
        <f>Secondary_stock!$D79-Secondary_stock!$E79</f>
        <v>19.86</v>
      </c>
    </row>
    <row r="80" ht="14.25" customHeight="1">
      <c r="A80" s="1" t="s">
        <v>172</v>
      </c>
      <c r="B80" s="1" t="s">
        <v>121</v>
      </c>
      <c r="C80" s="2">
        <v>5.0</v>
      </c>
      <c r="D80" s="8">
        <v>80.0</v>
      </c>
      <c r="E80" s="8">
        <v>70.4</v>
      </c>
      <c r="F80" s="8">
        <v>352.0</v>
      </c>
      <c r="G80" s="2">
        <v>5.0</v>
      </c>
      <c r="H80" s="10">
        <f>Secondary_stock!$D80*Secondary_stock!$G80</f>
        <v>400</v>
      </c>
      <c r="I80" s="10">
        <f>Secondary_stock!$H80-Secondary_stock!$F80</f>
        <v>48</v>
      </c>
      <c r="J80" s="1" t="s">
        <v>35</v>
      </c>
      <c r="K80" s="10">
        <f>Secondary_stock!$D80-Secondary_stock!$E80</f>
        <v>9.6</v>
      </c>
    </row>
    <row r="81" ht="14.25" customHeight="1">
      <c r="A81" s="1" t="s">
        <v>173</v>
      </c>
      <c r="B81" s="1" t="s">
        <v>95</v>
      </c>
      <c r="C81" s="15">
        <v>12.0</v>
      </c>
      <c r="D81" s="8">
        <v>136.0</v>
      </c>
      <c r="E81" s="8">
        <v>120.15</v>
      </c>
      <c r="F81" s="8">
        <v>1441.8</v>
      </c>
      <c r="G81" s="2">
        <v>9.0</v>
      </c>
      <c r="H81" s="10">
        <f>Secondary_stock!$D81*Secondary_stock!$G81</f>
        <v>1224</v>
      </c>
      <c r="I81" s="10">
        <f>Secondary_stock!$H81-Secondary_stock!$F81</f>
        <v>-217.8</v>
      </c>
      <c r="J81" s="1" t="s">
        <v>35</v>
      </c>
      <c r="K81" s="10">
        <f>Secondary_stock!$D81-Secondary_stock!$E81</f>
        <v>15.85</v>
      </c>
    </row>
    <row r="82" ht="14.25" customHeight="1">
      <c r="A82" s="1" t="s">
        <v>174</v>
      </c>
      <c r="B82" s="1" t="s">
        <v>64</v>
      </c>
      <c r="C82" s="15">
        <v>15.0</v>
      </c>
      <c r="D82" s="8">
        <v>77.0</v>
      </c>
      <c r="E82" s="8">
        <v>64.0</v>
      </c>
      <c r="F82" s="8">
        <v>960.0</v>
      </c>
      <c r="G82" s="2">
        <v>11.0</v>
      </c>
      <c r="H82" s="10">
        <f>Secondary_stock!$D82*Secondary_stock!$G82</f>
        <v>847</v>
      </c>
      <c r="I82" s="10">
        <f>Secondary_stock!$H82-Secondary_stock!$F82</f>
        <v>-113</v>
      </c>
      <c r="J82" s="1" t="s">
        <v>10</v>
      </c>
      <c r="K82" s="10">
        <f>Secondary_stock!$D82-Secondary_stock!$E82</f>
        <v>13</v>
      </c>
    </row>
    <row r="83" ht="14.25" customHeight="1">
      <c r="A83" s="1" t="s">
        <v>175</v>
      </c>
      <c r="B83" s="1" t="s">
        <v>176</v>
      </c>
      <c r="C83" s="2">
        <v>6.0</v>
      </c>
      <c r="D83" s="8">
        <v>135.0</v>
      </c>
      <c r="E83" s="8">
        <v>112.81</v>
      </c>
      <c r="F83" s="8">
        <v>676.9</v>
      </c>
      <c r="G83" s="2">
        <v>5.0</v>
      </c>
      <c r="H83" s="10">
        <f>Secondary_stock!$D83*Secondary_stock!$G83</f>
        <v>675</v>
      </c>
      <c r="I83" s="10">
        <f>Secondary_stock!$H83-Secondary_stock!$F83</f>
        <v>-1.9</v>
      </c>
      <c r="J83" s="1" t="s">
        <v>70</v>
      </c>
      <c r="K83" s="10">
        <f>Secondary_stock!$D83-Secondary_stock!$E83</f>
        <v>22.19</v>
      </c>
    </row>
    <row r="84" ht="14.25" customHeight="1">
      <c r="A84" s="1" t="s">
        <v>177</v>
      </c>
      <c r="B84" s="1" t="s">
        <v>119</v>
      </c>
      <c r="C84" s="15">
        <v>12.0</v>
      </c>
      <c r="D84" s="8">
        <v>60.0</v>
      </c>
      <c r="E84" s="8">
        <v>53.5</v>
      </c>
      <c r="F84" s="8">
        <v>642.0</v>
      </c>
      <c r="G84" s="2">
        <v>6.0</v>
      </c>
      <c r="H84" s="10">
        <f>Secondary_stock!$D84*Secondary_stock!$G84</f>
        <v>360</v>
      </c>
      <c r="I84" s="10">
        <f>Secondary_stock!$H84-Secondary_stock!$F84</f>
        <v>-282</v>
      </c>
      <c r="J84" s="1" t="s">
        <v>36</v>
      </c>
      <c r="K84" s="10">
        <f>Secondary_stock!$D84-Secondary_stock!$E84</f>
        <v>6.5</v>
      </c>
    </row>
    <row r="85" ht="14.25" customHeight="1">
      <c r="A85" s="1" t="s">
        <v>178</v>
      </c>
      <c r="B85" s="1" t="s">
        <v>176</v>
      </c>
      <c r="C85" s="2">
        <v>3.0</v>
      </c>
      <c r="D85" s="8">
        <v>243.0</v>
      </c>
      <c r="E85" s="8">
        <v>195.358</v>
      </c>
      <c r="F85" s="8">
        <v>586.1</v>
      </c>
      <c r="G85" s="2">
        <v>3.0</v>
      </c>
      <c r="H85" s="10">
        <f>Secondary_stock!$D85*Secondary_stock!$G85</f>
        <v>729</v>
      </c>
      <c r="I85" s="10">
        <f>Secondary_stock!$H85-Secondary_stock!$F85</f>
        <v>142.9</v>
      </c>
      <c r="J85" s="1" t="s">
        <v>33</v>
      </c>
      <c r="K85" s="10">
        <f>Secondary_stock!$D85-Secondary_stock!$E85</f>
        <v>47.642</v>
      </c>
    </row>
    <row r="86" ht="14.25" customHeight="1">
      <c r="A86" s="1" t="s">
        <v>179</v>
      </c>
      <c r="B86" s="1" t="s">
        <v>66</v>
      </c>
      <c r="C86" s="15">
        <v>20.0</v>
      </c>
      <c r="D86" s="8">
        <v>45.0</v>
      </c>
      <c r="E86" s="8">
        <v>36.23</v>
      </c>
      <c r="F86" s="8">
        <v>724.6</v>
      </c>
      <c r="G86" s="2">
        <v>2.0</v>
      </c>
      <c r="H86" s="10">
        <f>Secondary_stock!$D86*Secondary_stock!$G86</f>
        <v>90</v>
      </c>
      <c r="I86" s="10">
        <f>Secondary_stock!$H86-Secondary_stock!$F86</f>
        <v>-634.6</v>
      </c>
      <c r="J86" s="1" t="s">
        <v>10</v>
      </c>
      <c r="K86" s="10">
        <f>Secondary_stock!$D86-Secondary_stock!$E86</f>
        <v>8.77</v>
      </c>
    </row>
    <row r="87" ht="14.25" customHeight="1">
      <c r="A87" s="1" t="s">
        <v>180</v>
      </c>
      <c r="B87" s="1" t="s">
        <v>66</v>
      </c>
      <c r="C87" s="15">
        <v>12.0</v>
      </c>
      <c r="D87" s="8">
        <v>40.0</v>
      </c>
      <c r="E87" s="8">
        <v>32.63</v>
      </c>
      <c r="F87" s="8">
        <v>391.6</v>
      </c>
      <c r="G87" s="2">
        <v>0.0</v>
      </c>
      <c r="H87" s="10">
        <f>Secondary_stock!$D87*Secondary_stock!$G87</f>
        <v>0</v>
      </c>
      <c r="I87" s="10">
        <f>Secondary_stock!$H87-Secondary_stock!$F87</f>
        <v>-391.6</v>
      </c>
      <c r="J87" s="1" t="s">
        <v>70</v>
      </c>
      <c r="K87" s="10">
        <f>Secondary_stock!$D87-Secondary_stock!$E87</f>
        <v>7.37</v>
      </c>
    </row>
    <row r="88" ht="14.25" customHeight="1">
      <c r="A88" s="1" t="s">
        <v>181</v>
      </c>
      <c r="B88" s="1" t="s">
        <v>76</v>
      </c>
      <c r="C88" s="15">
        <v>10.0</v>
      </c>
      <c r="D88" s="8">
        <v>30.0</v>
      </c>
      <c r="E88" s="8">
        <v>23.4</v>
      </c>
      <c r="F88" s="8">
        <v>234.0</v>
      </c>
      <c r="G88" s="2">
        <v>9.0</v>
      </c>
      <c r="H88" s="10">
        <f>Secondary_stock!$D88*Secondary_stock!$G88</f>
        <v>270</v>
      </c>
      <c r="I88" s="10">
        <f>Secondary_stock!$H88-Secondary_stock!$F88</f>
        <v>36</v>
      </c>
      <c r="J88" s="1" t="s">
        <v>10</v>
      </c>
      <c r="K88" s="10">
        <f>Secondary_stock!$D88-Secondary_stock!$E88</f>
        <v>6.6</v>
      </c>
    </row>
    <row r="89" ht="14.25" customHeight="1">
      <c r="A89" s="1" t="s">
        <v>182</v>
      </c>
      <c r="B89" s="1" t="s">
        <v>50</v>
      </c>
      <c r="C89" s="2">
        <v>3.0</v>
      </c>
      <c r="D89" s="8">
        <v>55.0</v>
      </c>
      <c r="E89" s="8">
        <v>40.69</v>
      </c>
      <c r="F89" s="8">
        <v>122.1</v>
      </c>
      <c r="G89" s="2">
        <v>3.0</v>
      </c>
      <c r="H89" s="10">
        <f>Secondary_stock!$D89*Secondary_stock!$G89</f>
        <v>165</v>
      </c>
      <c r="I89" s="10">
        <f>Secondary_stock!$H89-Secondary_stock!$F89</f>
        <v>42.9</v>
      </c>
      <c r="J89" s="1" t="s">
        <v>35</v>
      </c>
      <c r="K89" s="10">
        <f>Secondary_stock!$D89-Secondary_stock!$E89</f>
        <v>14.31</v>
      </c>
    </row>
    <row r="90" ht="14.25" customHeight="1">
      <c r="A90" s="1" t="s">
        <v>183</v>
      </c>
      <c r="B90" s="1" t="s">
        <v>106</v>
      </c>
      <c r="C90" s="2">
        <v>5.0</v>
      </c>
      <c r="D90" s="8">
        <v>20.0</v>
      </c>
      <c r="E90" s="8">
        <v>14.4</v>
      </c>
      <c r="F90" s="8">
        <v>72.0</v>
      </c>
      <c r="G90" s="2">
        <v>5.0</v>
      </c>
      <c r="H90" s="10">
        <f>Secondary_stock!$D90*Secondary_stock!$G90</f>
        <v>100</v>
      </c>
      <c r="I90" s="10">
        <f>Secondary_stock!$H90-Secondary_stock!$F90</f>
        <v>28</v>
      </c>
      <c r="J90" s="1" t="s">
        <v>35</v>
      </c>
      <c r="K90" s="10">
        <f>Secondary_stock!$D90-Secondary_stock!$E90</f>
        <v>5.6</v>
      </c>
    </row>
    <row r="91" ht="14.25" customHeight="1">
      <c r="A91" s="1" t="s">
        <v>184</v>
      </c>
      <c r="B91" s="1" t="s">
        <v>106</v>
      </c>
      <c r="C91" s="2">
        <v>5.0</v>
      </c>
      <c r="D91" s="8">
        <v>20.0</v>
      </c>
      <c r="E91" s="8">
        <v>14.4</v>
      </c>
      <c r="F91" s="8">
        <v>72.0</v>
      </c>
      <c r="G91" s="2">
        <v>5.0</v>
      </c>
      <c r="H91" s="10">
        <f>Secondary_stock!$D91*Secondary_stock!$G91</f>
        <v>100</v>
      </c>
      <c r="I91" s="10">
        <f>Secondary_stock!$H91-Secondary_stock!$F91</f>
        <v>28</v>
      </c>
      <c r="J91" s="1" t="s">
        <v>91</v>
      </c>
      <c r="K91" s="10">
        <f>Secondary_stock!$D91-Secondary_stock!$E91</f>
        <v>5.6</v>
      </c>
    </row>
    <row r="92" ht="14.25" customHeight="1">
      <c r="A92" s="1" t="s">
        <v>185</v>
      </c>
      <c r="B92" s="1" t="s">
        <v>95</v>
      </c>
      <c r="C92" s="15">
        <v>24.0</v>
      </c>
      <c r="D92" s="8">
        <v>68.0</v>
      </c>
      <c r="E92" s="8">
        <v>60.32</v>
      </c>
      <c r="F92" s="8">
        <v>1447.7</v>
      </c>
      <c r="G92" s="2">
        <v>13.0</v>
      </c>
      <c r="H92" s="10">
        <f>Secondary_stock!$D92*Secondary_stock!$G92</f>
        <v>884</v>
      </c>
      <c r="I92" s="10">
        <f>Secondary_stock!$H92-Secondary_stock!$F92</f>
        <v>-563.7</v>
      </c>
      <c r="J92" s="1" t="s">
        <v>35</v>
      </c>
      <c r="K92" s="10">
        <f>Secondary_stock!$D92-Secondary_stock!$E92</f>
        <v>7.68</v>
      </c>
    </row>
    <row r="93" ht="14.25" customHeight="1">
      <c r="A93" s="1" t="s">
        <v>186</v>
      </c>
      <c r="B93" s="1" t="s">
        <v>187</v>
      </c>
      <c r="C93" s="2">
        <v>4.0</v>
      </c>
      <c r="D93" s="8">
        <v>165.0</v>
      </c>
      <c r="E93" s="8">
        <v>75.9</v>
      </c>
      <c r="F93" s="8">
        <v>303.6</v>
      </c>
      <c r="G93" s="2">
        <v>4.0</v>
      </c>
      <c r="H93" s="10">
        <f>Secondary_stock!$D93*Secondary_stock!$G93</f>
        <v>660</v>
      </c>
      <c r="I93" s="10">
        <f>Secondary_stock!$H93-Secondary_stock!$F93</f>
        <v>356.4</v>
      </c>
      <c r="J93" s="1" t="s">
        <v>35</v>
      </c>
      <c r="K93" s="10">
        <f>Secondary_stock!$D93-Secondary_stock!$E93</f>
        <v>89.1</v>
      </c>
    </row>
    <row r="94" ht="14.25" customHeight="1">
      <c r="A94" s="1" t="s">
        <v>188</v>
      </c>
      <c r="B94" s="1" t="s">
        <v>187</v>
      </c>
      <c r="C94" s="2">
        <v>4.0</v>
      </c>
      <c r="D94" s="8">
        <v>165.0</v>
      </c>
      <c r="E94" s="8">
        <v>75.9</v>
      </c>
      <c r="F94" s="8">
        <v>303.6</v>
      </c>
      <c r="G94" s="2">
        <v>4.0</v>
      </c>
      <c r="H94" s="10">
        <f>Secondary_stock!$D94*Secondary_stock!$G94</f>
        <v>660</v>
      </c>
      <c r="I94" s="10">
        <f>Secondary_stock!$H94-Secondary_stock!$F94</f>
        <v>356.4</v>
      </c>
      <c r="J94" s="1" t="s">
        <v>33</v>
      </c>
      <c r="K94" s="10">
        <f>Secondary_stock!$D94-Secondary_stock!$E94</f>
        <v>89.1</v>
      </c>
    </row>
    <row r="95" ht="14.25" customHeight="1">
      <c r="A95" s="1" t="s">
        <v>189</v>
      </c>
      <c r="B95" s="1" t="s">
        <v>187</v>
      </c>
      <c r="C95" s="2">
        <v>6.0</v>
      </c>
      <c r="D95" s="8">
        <v>50.0</v>
      </c>
      <c r="E95" s="8">
        <v>36.0</v>
      </c>
      <c r="F95" s="8">
        <v>216.0</v>
      </c>
      <c r="G95" s="2">
        <v>6.0</v>
      </c>
      <c r="H95" s="10">
        <f>Secondary_stock!$D95*Secondary_stock!$G95</f>
        <v>300</v>
      </c>
      <c r="I95" s="10">
        <f>Secondary_stock!$H95-Secondary_stock!$F95</f>
        <v>84</v>
      </c>
      <c r="J95" s="1" t="s">
        <v>91</v>
      </c>
      <c r="K95" s="10">
        <f>Secondary_stock!$D95-Secondary_stock!$E95</f>
        <v>14</v>
      </c>
    </row>
    <row r="96" ht="14.25" customHeight="1">
      <c r="A96" s="1" t="s">
        <v>190</v>
      </c>
      <c r="B96" s="1" t="s">
        <v>187</v>
      </c>
      <c r="C96" s="2">
        <v>6.0</v>
      </c>
      <c r="D96" s="8">
        <v>50.0</v>
      </c>
      <c r="E96" s="8">
        <v>36.0</v>
      </c>
      <c r="F96" s="8">
        <v>216.0</v>
      </c>
      <c r="G96" s="2">
        <v>6.0</v>
      </c>
      <c r="H96" s="10">
        <f>Secondary_stock!$D96*Secondary_stock!$G96</f>
        <v>300</v>
      </c>
      <c r="I96" s="10">
        <f>Secondary_stock!$H96-Secondary_stock!$F96</f>
        <v>84</v>
      </c>
      <c r="J96" s="1" t="s">
        <v>91</v>
      </c>
      <c r="K96" s="10">
        <f>Secondary_stock!$D96-Secondary_stock!$E96</f>
        <v>14</v>
      </c>
    </row>
    <row r="97" ht="14.25" customHeight="1">
      <c r="A97" s="1" t="s">
        <v>191</v>
      </c>
      <c r="B97" s="1" t="s">
        <v>56</v>
      </c>
      <c r="C97" s="2">
        <v>1.0</v>
      </c>
      <c r="D97" s="8">
        <v>1050.0</v>
      </c>
      <c r="E97" s="8">
        <v>553.0</v>
      </c>
      <c r="F97" s="8">
        <v>553.0</v>
      </c>
      <c r="G97" s="2">
        <v>1.0</v>
      </c>
      <c r="H97" s="10">
        <f>Secondary_stock!$D97*Secondary_stock!$G97</f>
        <v>1050</v>
      </c>
      <c r="I97" s="10">
        <f>Secondary_stock!$H97-Secondary_stock!$F97</f>
        <v>497</v>
      </c>
      <c r="J97" s="1" t="s">
        <v>67</v>
      </c>
      <c r="K97" s="10">
        <f>Secondary_stock!$D97-Secondary_stock!$E97</f>
        <v>497</v>
      </c>
    </row>
    <row r="98" ht="14.25" customHeight="1">
      <c r="A98" s="1" t="s">
        <v>192</v>
      </c>
      <c r="B98" s="1" t="s">
        <v>121</v>
      </c>
      <c r="C98" s="2">
        <v>3.0</v>
      </c>
      <c r="D98" s="8">
        <v>150.0</v>
      </c>
      <c r="E98" s="8">
        <v>136.0</v>
      </c>
      <c r="F98" s="8">
        <v>408.0</v>
      </c>
      <c r="G98" s="2">
        <v>3.0</v>
      </c>
      <c r="H98" s="10">
        <f>Secondary_stock!$D98*Secondary_stock!$G98</f>
        <v>450</v>
      </c>
      <c r="I98" s="10">
        <f>Secondary_stock!$H98-Secondary_stock!$F98</f>
        <v>42</v>
      </c>
      <c r="J98" s="1" t="s">
        <v>62</v>
      </c>
      <c r="K98" s="10">
        <f>Secondary_stock!$D98-Secondary_stock!$E98</f>
        <v>14</v>
      </c>
    </row>
    <row r="99" ht="14.25" customHeight="1">
      <c r="A99" s="1" t="s">
        <v>193</v>
      </c>
      <c r="B99" s="1" t="s">
        <v>194</v>
      </c>
      <c r="C99" s="2">
        <v>3.0</v>
      </c>
      <c r="D99" s="8">
        <v>399.0</v>
      </c>
      <c r="E99" s="8">
        <v>293.525</v>
      </c>
      <c r="F99" s="8">
        <v>880.6</v>
      </c>
      <c r="G99" s="2">
        <v>3.0</v>
      </c>
      <c r="H99" s="10">
        <f>Secondary_stock!$D99*Secondary_stock!$G99</f>
        <v>1197</v>
      </c>
      <c r="I99" s="10">
        <f>Secondary_stock!$H99-Secondary_stock!$F99</f>
        <v>316.4</v>
      </c>
      <c r="J99" s="1" t="s">
        <v>35</v>
      </c>
      <c r="K99" s="10">
        <f>Secondary_stock!$D99-Secondary_stock!$E99</f>
        <v>105.475</v>
      </c>
    </row>
    <row r="100" ht="14.25" customHeight="1">
      <c r="A100" s="1" t="s">
        <v>195</v>
      </c>
      <c r="B100" s="1" t="s">
        <v>137</v>
      </c>
      <c r="C100" s="2">
        <v>6.0</v>
      </c>
      <c r="D100" s="8">
        <v>60.0</v>
      </c>
      <c r="E100" s="8">
        <v>37.81</v>
      </c>
      <c r="F100" s="8">
        <v>226.9</v>
      </c>
      <c r="G100" s="2">
        <v>6.0</v>
      </c>
      <c r="H100" s="10">
        <f>Secondary_stock!$D100*Secondary_stock!$G100</f>
        <v>360</v>
      </c>
      <c r="I100" s="10">
        <f>Secondary_stock!$H100-Secondary_stock!$F100</f>
        <v>133.1</v>
      </c>
      <c r="J100" s="1" t="s">
        <v>57</v>
      </c>
      <c r="K100" s="10">
        <f>Secondary_stock!$D100-Secondary_stock!$E100</f>
        <v>22.19</v>
      </c>
    </row>
    <row r="101" ht="14.25" customHeight="1">
      <c r="A101" s="1" t="s">
        <v>196</v>
      </c>
      <c r="B101" s="1" t="s">
        <v>137</v>
      </c>
      <c r="C101" s="2">
        <v>6.0</v>
      </c>
      <c r="D101" s="8">
        <v>60.0</v>
      </c>
      <c r="E101" s="8">
        <v>37.81</v>
      </c>
      <c r="F101" s="8">
        <v>226.9</v>
      </c>
      <c r="G101" s="2">
        <v>6.0</v>
      </c>
      <c r="H101" s="10">
        <f>Secondary_stock!$D101*Secondary_stock!$G101</f>
        <v>360</v>
      </c>
      <c r="I101" s="10">
        <f>Secondary_stock!$H101-Secondary_stock!$F101</f>
        <v>133.1</v>
      </c>
      <c r="J101" s="1" t="s">
        <v>33</v>
      </c>
      <c r="K101" s="10">
        <f>Secondary_stock!$D101-Secondary_stock!$E101</f>
        <v>22.19</v>
      </c>
    </row>
    <row r="102" ht="14.25" customHeight="1">
      <c r="A102" s="1" t="s">
        <v>197</v>
      </c>
      <c r="B102" s="1" t="s">
        <v>48</v>
      </c>
      <c r="C102" s="2">
        <v>1.0</v>
      </c>
      <c r="D102" s="8">
        <v>588.0</v>
      </c>
      <c r="E102" s="8">
        <v>346.28</v>
      </c>
      <c r="F102" s="8">
        <v>346.3</v>
      </c>
      <c r="G102" s="2">
        <v>1.0</v>
      </c>
      <c r="H102" s="10">
        <f>Secondary_stock!$D102*Secondary_stock!$G102</f>
        <v>588</v>
      </c>
      <c r="I102" s="10">
        <f>Secondary_stock!$H102-Secondary_stock!$F102</f>
        <v>241.7</v>
      </c>
      <c r="J102" s="1" t="s">
        <v>57</v>
      </c>
      <c r="K102" s="10">
        <f>Secondary_stock!$D102-Secondary_stock!$E102</f>
        <v>241.72</v>
      </c>
    </row>
    <row r="103" ht="14.25" customHeight="1">
      <c r="A103" s="1" t="s">
        <v>198</v>
      </c>
      <c r="B103" s="1" t="s">
        <v>199</v>
      </c>
      <c r="C103" s="2">
        <v>6.0</v>
      </c>
      <c r="D103" s="8">
        <v>130.0</v>
      </c>
      <c r="E103" s="8">
        <v>109.271</v>
      </c>
      <c r="F103" s="8">
        <v>655.6</v>
      </c>
      <c r="G103" s="2">
        <v>5.0</v>
      </c>
      <c r="H103" s="10">
        <f>Secondary_stock!$D103*Secondary_stock!$G103</f>
        <v>650</v>
      </c>
      <c r="I103" s="10">
        <f>Secondary_stock!$H103-Secondary_stock!$F103</f>
        <v>-5.6</v>
      </c>
      <c r="J103" s="1" t="s">
        <v>67</v>
      </c>
      <c r="K103" s="10">
        <f>Secondary_stock!$D103-Secondary_stock!$E103</f>
        <v>20.729</v>
      </c>
    </row>
    <row r="104" ht="14.25" customHeight="1">
      <c r="A104" s="1" t="s">
        <v>200</v>
      </c>
      <c r="B104" s="1" t="s">
        <v>199</v>
      </c>
      <c r="C104" s="2">
        <v>3.0</v>
      </c>
      <c r="D104" s="8">
        <v>70.0</v>
      </c>
      <c r="E104" s="8">
        <v>58.874</v>
      </c>
      <c r="F104" s="8">
        <v>176.6</v>
      </c>
      <c r="G104" s="2">
        <v>3.0</v>
      </c>
      <c r="H104" s="10">
        <f>Secondary_stock!$D104*Secondary_stock!$G104</f>
        <v>210</v>
      </c>
      <c r="I104" s="10">
        <f>Secondary_stock!$H104-Secondary_stock!$F104</f>
        <v>33.4</v>
      </c>
      <c r="J104" s="1" t="s">
        <v>70</v>
      </c>
      <c r="K104" s="10">
        <f>Secondary_stock!$D104-Secondary_stock!$E104</f>
        <v>11.126</v>
      </c>
    </row>
    <row r="105" ht="14.25" customHeight="1">
      <c r="A105" s="1" t="s">
        <v>201</v>
      </c>
      <c r="B105" s="1" t="s">
        <v>202</v>
      </c>
      <c r="C105" s="2">
        <v>4.0</v>
      </c>
      <c r="D105" s="8">
        <v>120.0</v>
      </c>
      <c r="E105" s="8">
        <v>100.664</v>
      </c>
      <c r="F105" s="8">
        <v>402.7</v>
      </c>
      <c r="G105" s="2">
        <v>4.0</v>
      </c>
      <c r="H105" s="10">
        <f>Secondary_stock!$D105*Secondary_stock!$G105</f>
        <v>480</v>
      </c>
      <c r="I105" s="10">
        <f>Secondary_stock!$H105-Secondary_stock!$F105</f>
        <v>77.3</v>
      </c>
      <c r="J105" s="1" t="s">
        <v>28</v>
      </c>
      <c r="K105" s="10">
        <f>Secondary_stock!$D105-Secondary_stock!$E105</f>
        <v>19.336</v>
      </c>
    </row>
    <row r="106" ht="14.25" customHeight="1">
      <c r="A106" s="1" t="s">
        <v>203</v>
      </c>
      <c r="B106" s="1" t="s">
        <v>202</v>
      </c>
      <c r="C106" s="2">
        <v>4.0</v>
      </c>
      <c r="D106" s="8">
        <v>100.0</v>
      </c>
      <c r="E106" s="8">
        <v>83.779</v>
      </c>
      <c r="F106" s="8">
        <v>335.1</v>
      </c>
      <c r="G106" s="2">
        <v>4.0</v>
      </c>
      <c r="H106" s="10">
        <f>Secondary_stock!$D106*Secondary_stock!$G106</f>
        <v>400</v>
      </c>
      <c r="I106" s="10">
        <f>Secondary_stock!$H106-Secondary_stock!$F106</f>
        <v>64.9</v>
      </c>
      <c r="J106" s="1" t="s">
        <v>24</v>
      </c>
      <c r="K106" s="10">
        <f>Secondary_stock!$D106-Secondary_stock!$E106</f>
        <v>16.221</v>
      </c>
    </row>
    <row r="107" ht="14.25" customHeight="1">
      <c r="A107" s="1" t="s">
        <v>204</v>
      </c>
      <c r="B107" s="1" t="s">
        <v>50</v>
      </c>
      <c r="C107" s="2">
        <v>6.0</v>
      </c>
      <c r="D107" s="8">
        <v>80.0</v>
      </c>
      <c r="E107" s="8">
        <v>56.078</v>
      </c>
      <c r="F107" s="8">
        <v>336.5</v>
      </c>
      <c r="G107" s="2">
        <v>6.0</v>
      </c>
      <c r="H107" s="10">
        <f>Secondary_stock!$D107*Secondary_stock!$G107</f>
        <v>480</v>
      </c>
      <c r="I107" s="10">
        <f>Secondary_stock!$H107-Secondary_stock!$F107</f>
        <v>143.5</v>
      </c>
      <c r="J107" s="1" t="s">
        <v>70</v>
      </c>
      <c r="K107" s="10">
        <f>Secondary_stock!$D107-Secondary_stock!$E107</f>
        <v>23.922</v>
      </c>
    </row>
    <row r="108" ht="14.25" customHeight="1">
      <c r="A108" s="1" t="s">
        <v>205</v>
      </c>
      <c r="B108" s="1" t="s">
        <v>66</v>
      </c>
      <c r="C108" s="15">
        <v>12.0</v>
      </c>
      <c r="D108" s="8">
        <v>40.0</v>
      </c>
      <c r="E108" s="8">
        <v>32.38</v>
      </c>
      <c r="F108" s="8">
        <v>388.6</v>
      </c>
      <c r="G108" s="2">
        <v>0.0</v>
      </c>
      <c r="H108" s="10">
        <f>Secondary_stock!$D108*Secondary_stock!$G108</f>
        <v>0</v>
      </c>
      <c r="I108" s="10">
        <f>Secondary_stock!$H108-Secondary_stock!$F108</f>
        <v>-388.6</v>
      </c>
      <c r="J108" s="1" t="s">
        <v>24</v>
      </c>
      <c r="K108" s="10">
        <f>Secondary_stock!$D108-Secondary_stock!$E108</f>
        <v>7.62</v>
      </c>
    </row>
    <row r="109" ht="14.25" customHeight="1">
      <c r="A109" s="1" t="s">
        <v>206</v>
      </c>
      <c r="B109" s="16" t="s">
        <v>109</v>
      </c>
      <c r="C109" s="15">
        <v>10.0</v>
      </c>
      <c r="D109" s="8">
        <v>20.0</v>
      </c>
      <c r="E109" s="8">
        <v>16.0</v>
      </c>
      <c r="F109" s="8">
        <v>160.0</v>
      </c>
      <c r="G109" s="2">
        <v>9.0</v>
      </c>
      <c r="H109" s="10">
        <f>Secondary_stock!$D109*Secondary_stock!$G109</f>
        <v>180</v>
      </c>
      <c r="I109" s="10">
        <f>Secondary_stock!$H109-Secondary_stock!$F109</f>
        <v>20</v>
      </c>
      <c r="J109" s="1" t="s">
        <v>10</v>
      </c>
      <c r="K109" s="10">
        <f>Secondary_stock!$D109-Secondary_stock!$E109</f>
        <v>4</v>
      </c>
    </row>
    <row r="110" ht="14.25" customHeight="1">
      <c r="A110" s="1" t="s">
        <v>207</v>
      </c>
      <c r="B110" s="1" t="s">
        <v>64</v>
      </c>
      <c r="C110" s="15">
        <v>15.0</v>
      </c>
      <c r="D110" s="8">
        <v>82.0</v>
      </c>
      <c r="E110" s="8">
        <v>68.85</v>
      </c>
      <c r="F110" s="8">
        <v>1032.8</v>
      </c>
      <c r="G110" s="2">
        <v>8.0</v>
      </c>
      <c r="H110" s="10">
        <f>Secondary_stock!$D110*Secondary_stock!$G110</f>
        <v>656</v>
      </c>
      <c r="I110" s="10">
        <f>Secondary_stock!$H110-Secondary_stock!$F110</f>
        <v>-376.8</v>
      </c>
      <c r="J110" s="1" t="s">
        <v>10</v>
      </c>
      <c r="K110" s="10">
        <f>Secondary_stock!$D110-Secondary_stock!$E110</f>
        <v>13.15</v>
      </c>
    </row>
    <row r="111" ht="14.25" customHeight="1">
      <c r="A111" s="1" t="s">
        <v>208</v>
      </c>
      <c r="B111" s="16" t="s">
        <v>129</v>
      </c>
      <c r="C111" s="2">
        <v>8.0</v>
      </c>
      <c r="D111" s="8">
        <v>160.0</v>
      </c>
      <c r="E111" s="8">
        <v>138.88</v>
      </c>
      <c r="F111" s="8">
        <v>1111.0</v>
      </c>
      <c r="G111" s="2">
        <v>8.0</v>
      </c>
      <c r="H111" s="10">
        <f>Secondary_stock!$D111*Secondary_stock!$G111</f>
        <v>1280</v>
      </c>
      <c r="I111" s="10">
        <f>Secondary_stock!$H111-Secondary_stock!$F111</f>
        <v>169</v>
      </c>
      <c r="J111" s="1" t="s">
        <v>96</v>
      </c>
      <c r="K111" s="10">
        <f>Secondary_stock!$D111-Secondary_stock!$E111</f>
        <v>21.12</v>
      </c>
    </row>
    <row r="112" ht="14.25" customHeight="1">
      <c r="A112" s="1" t="s">
        <v>209</v>
      </c>
      <c r="B112" s="1" t="s">
        <v>137</v>
      </c>
      <c r="C112" s="2">
        <v>6.0</v>
      </c>
      <c r="D112" s="8">
        <v>60.0</v>
      </c>
      <c r="E112" s="8">
        <v>38.0</v>
      </c>
      <c r="F112" s="8">
        <v>228.0</v>
      </c>
      <c r="G112" s="2">
        <v>5.0</v>
      </c>
      <c r="H112" s="10">
        <f>Secondary_stock!$D112*Secondary_stock!$G112</f>
        <v>300</v>
      </c>
      <c r="I112" s="10">
        <f>Secondary_stock!$H112-Secondary_stock!$F112</f>
        <v>72</v>
      </c>
      <c r="J112" s="1" t="s">
        <v>10</v>
      </c>
      <c r="K112" s="10">
        <f>Secondary_stock!$D112-Secondary_stock!$E112</f>
        <v>22</v>
      </c>
    </row>
    <row r="113" ht="14.25" customHeight="1">
      <c r="A113" s="1" t="s">
        <v>210</v>
      </c>
      <c r="B113" s="1" t="s">
        <v>52</v>
      </c>
      <c r="C113" s="2">
        <v>6.0</v>
      </c>
      <c r="D113" s="8">
        <v>53.0</v>
      </c>
      <c r="E113" s="8">
        <v>43.75</v>
      </c>
      <c r="F113" s="8">
        <v>262.5</v>
      </c>
      <c r="G113" s="2">
        <v>6.0</v>
      </c>
      <c r="H113" s="10">
        <f>Secondary_stock!$D113*Secondary_stock!$G113</f>
        <v>318</v>
      </c>
      <c r="I113" s="10">
        <f>Secondary_stock!$H113-Secondary_stock!$F113</f>
        <v>55.5</v>
      </c>
      <c r="J113" s="1" t="s">
        <v>70</v>
      </c>
      <c r="K113" s="10">
        <f>Secondary_stock!$D113-Secondary_stock!$E113</f>
        <v>9.25</v>
      </c>
    </row>
    <row r="114" ht="14.25" customHeight="1">
      <c r="A114" s="1" t="s">
        <v>211</v>
      </c>
      <c r="B114" s="1" t="s">
        <v>64</v>
      </c>
      <c r="C114" s="15">
        <v>10.0</v>
      </c>
      <c r="D114" s="8">
        <v>82.0</v>
      </c>
      <c r="E114" s="8">
        <v>70.6</v>
      </c>
      <c r="F114" s="8">
        <v>706.0</v>
      </c>
      <c r="G114" s="2">
        <v>6.0</v>
      </c>
      <c r="H114" s="10">
        <f>Secondary_stock!$D114*Secondary_stock!$G114</f>
        <v>492</v>
      </c>
      <c r="I114" s="10">
        <f>Secondary_stock!$H114-Secondary_stock!$F114</f>
        <v>-214</v>
      </c>
      <c r="J114" s="1" t="s">
        <v>33</v>
      </c>
      <c r="K114" s="10">
        <f>Secondary_stock!$D114-Secondary_stock!$E114</f>
        <v>11.4</v>
      </c>
    </row>
    <row r="115" ht="14.25" customHeight="1">
      <c r="A115" s="1" t="s">
        <v>212</v>
      </c>
      <c r="B115" s="1" t="s">
        <v>213</v>
      </c>
      <c r="C115" s="2">
        <v>4.0</v>
      </c>
      <c r="D115" s="8">
        <v>399.0</v>
      </c>
      <c r="E115" s="8">
        <v>288.0</v>
      </c>
      <c r="F115" s="8">
        <v>1152.0</v>
      </c>
      <c r="G115" s="2">
        <v>4.0</v>
      </c>
      <c r="H115" s="10">
        <f>Secondary_stock!$D115*Secondary_stock!$G115</f>
        <v>1596</v>
      </c>
      <c r="I115" s="10">
        <f>Secondary_stock!$H115-Secondary_stock!$F115</f>
        <v>444</v>
      </c>
      <c r="J115" s="1" t="s">
        <v>67</v>
      </c>
      <c r="K115" s="10">
        <f>Secondary_stock!$D115-Secondary_stock!$E115</f>
        <v>111</v>
      </c>
    </row>
    <row r="116" ht="14.25" customHeight="1">
      <c r="A116" s="1" t="s">
        <v>214</v>
      </c>
      <c r="B116" s="1" t="s">
        <v>215</v>
      </c>
      <c r="C116" s="15">
        <v>20.0</v>
      </c>
      <c r="D116" s="8">
        <v>10.0</v>
      </c>
      <c r="E116" s="8">
        <v>8.4</v>
      </c>
      <c r="F116" s="8">
        <v>168.0</v>
      </c>
      <c r="G116" s="2">
        <v>19.0</v>
      </c>
      <c r="H116" s="10">
        <f>Secondary_stock!$D116*Secondary_stock!$G116</f>
        <v>190</v>
      </c>
      <c r="I116" s="10">
        <f>Secondary_stock!$H116-Secondary_stock!$F116</f>
        <v>22</v>
      </c>
      <c r="J116" s="1" t="s">
        <v>96</v>
      </c>
      <c r="K116" s="10">
        <f>Secondary_stock!$D116-Secondary_stock!$E116</f>
        <v>1.6</v>
      </c>
    </row>
    <row r="117" ht="14.25" customHeight="1">
      <c r="A117" s="1" t="s">
        <v>216</v>
      </c>
      <c r="B117" s="1" t="s">
        <v>217</v>
      </c>
      <c r="C117" s="2">
        <v>2.0</v>
      </c>
      <c r="D117" s="8">
        <v>170.0</v>
      </c>
      <c r="E117" s="8">
        <v>131.5</v>
      </c>
      <c r="F117" s="8">
        <v>263.0</v>
      </c>
      <c r="G117" s="2">
        <v>2.0</v>
      </c>
      <c r="H117" s="10">
        <f>Secondary_stock!$D117*Secondary_stock!$G117</f>
        <v>340</v>
      </c>
      <c r="I117" s="10">
        <f>Secondary_stock!$H117-Secondary_stock!$F117</f>
        <v>77</v>
      </c>
      <c r="J117" s="1" t="s">
        <v>67</v>
      </c>
      <c r="K117" s="10">
        <f>Secondary_stock!$D117-Secondary_stock!$E117</f>
        <v>38.5</v>
      </c>
    </row>
    <row r="118" ht="14.25" customHeight="1">
      <c r="A118" s="1" t="s">
        <v>218</v>
      </c>
      <c r="B118" s="1" t="s">
        <v>217</v>
      </c>
      <c r="C118" s="2">
        <v>2.0</v>
      </c>
      <c r="D118" s="8">
        <v>170.0</v>
      </c>
      <c r="E118" s="8">
        <v>131.5</v>
      </c>
      <c r="F118" s="8">
        <v>263.0</v>
      </c>
      <c r="G118" s="2">
        <v>2.0</v>
      </c>
      <c r="H118" s="10">
        <f>Secondary_stock!$D118*Secondary_stock!$G118</f>
        <v>340</v>
      </c>
      <c r="I118" s="10">
        <f>Secondary_stock!$H118-Secondary_stock!$F118</f>
        <v>77</v>
      </c>
      <c r="J118" s="1" t="s">
        <v>33</v>
      </c>
      <c r="K118" s="10">
        <f>Secondary_stock!$D118-Secondary_stock!$E118</f>
        <v>38.5</v>
      </c>
    </row>
    <row r="119" ht="14.25" customHeight="1">
      <c r="A119" s="1" t="s">
        <v>219</v>
      </c>
      <c r="B119" s="1" t="s">
        <v>48</v>
      </c>
      <c r="C119" s="2">
        <v>2.0</v>
      </c>
      <c r="D119" s="8">
        <v>240.0</v>
      </c>
      <c r="E119" s="8">
        <v>204.2</v>
      </c>
      <c r="F119" s="8">
        <v>408.4</v>
      </c>
      <c r="G119" s="2">
        <v>2.0</v>
      </c>
      <c r="H119" s="10">
        <f>Secondary_stock!$D119*Secondary_stock!$G119</f>
        <v>480</v>
      </c>
      <c r="I119" s="10">
        <f>Secondary_stock!$H119-Secondary_stock!$F119</f>
        <v>71.6</v>
      </c>
      <c r="J119" s="1" t="s">
        <v>67</v>
      </c>
      <c r="K119" s="10">
        <f>Secondary_stock!$D119-Secondary_stock!$E119</f>
        <v>35.8</v>
      </c>
    </row>
    <row r="120" ht="14.25" customHeight="1">
      <c r="A120" s="1" t="s">
        <v>220</v>
      </c>
      <c r="B120" s="1" t="s">
        <v>202</v>
      </c>
      <c r="C120" s="2">
        <v>6.0</v>
      </c>
      <c r="D120" s="8">
        <v>50.0</v>
      </c>
      <c r="E120" s="8">
        <v>42.0</v>
      </c>
      <c r="F120" s="8">
        <v>252.0</v>
      </c>
      <c r="G120" s="2">
        <v>6.0</v>
      </c>
      <c r="H120" s="10">
        <f>Secondary_stock!$D120*Secondary_stock!$G120</f>
        <v>300</v>
      </c>
      <c r="I120" s="10">
        <f>Secondary_stock!$H120-Secondary_stock!$F120</f>
        <v>48</v>
      </c>
      <c r="J120" s="1" t="s">
        <v>10</v>
      </c>
      <c r="K120" s="10">
        <f>Secondary_stock!$D120-Secondary_stock!$E120</f>
        <v>8</v>
      </c>
    </row>
    <row r="121" ht="14.25" customHeight="1">
      <c r="A121" s="1" t="s">
        <v>221</v>
      </c>
      <c r="B121" s="1" t="s">
        <v>143</v>
      </c>
      <c r="C121" s="2">
        <v>3.0</v>
      </c>
      <c r="D121" s="8">
        <v>105.0</v>
      </c>
      <c r="E121" s="8">
        <v>83.67</v>
      </c>
      <c r="F121" s="8">
        <v>251.0</v>
      </c>
      <c r="G121" s="2">
        <v>3.0</v>
      </c>
      <c r="H121" s="10">
        <f>Secondary_stock!$D121*Secondary_stock!$G121</f>
        <v>315</v>
      </c>
      <c r="I121" s="10">
        <f>Secondary_stock!$H121-Secondary_stock!$F121</f>
        <v>64</v>
      </c>
      <c r="J121" s="1" t="s">
        <v>96</v>
      </c>
      <c r="K121" s="10">
        <f>Secondary_stock!$D121-Secondary_stock!$E121</f>
        <v>21.33</v>
      </c>
    </row>
    <row r="122" ht="14.25" customHeight="1">
      <c r="A122" s="1" t="s">
        <v>222</v>
      </c>
      <c r="B122" s="16" t="s">
        <v>149</v>
      </c>
      <c r="C122" s="2">
        <v>3.0</v>
      </c>
      <c r="D122" s="8">
        <v>130.0</v>
      </c>
      <c r="E122" s="8">
        <v>115.53</v>
      </c>
      <c r="F122" s="8">
        <v>346.6</v>
      </c>
      <c r="G122" s="2">
        <v>3.0</v>
      </c>
      <c r="H122" s="10">
        <f>Secondary_stock!$D122*Secondary_stock!$G122</f>
        <v>390</v>
      </c>
      <c r="I122" s="10">
        <f>Secondary_stock!$H122-Secondary_stock!$F122</f>
        <v>43.4</v>
      </c>
      <c r="J122" s="1" t="s">
        <v>10</v>
      </c>
      <c r="K122" s="10">
        <f>Secondary_stock!$D122-Secondary_stock!$E122</f>
        <v>14.47</v>
      </c>
    </row>
    <row r="123" ht="14.25" customHeight="1">
      <c r="A123" s="1" t="s">
        <v>223</v>
      </c>
      <c r="B123" s="1" t="s">
        <v>119</v>
      </c>
      <c r="C123" s="15">
        <v>12.0</v>
      </c>
      <c r="D123" s="8">
        <v>60.0</v>
      </c>
      <c r="E123" s="8">
        <v>53.1</v>
      </c>
      <c r="F123" s="8">
        <v>637.2</v>
      </c>
      <c r="G123" s="2">
        <v>9.0</v>
      </c>
      <c r="H123" s="10">
        <f>Secondary_stock!$D123*Secondary_stock!$G123</f>
        <v>540</v>
      </c>
      <c r="I123" s="10">
        <f>Secondary_stock!$H123-Secondary_stock!$F123</f>
        <v>-97.2</v>
      </c>
      <c r="J123" s="1" t="s">
        <v>91</v>
      </c>
      <c r="K123" s="10">
        <f>Secondary_stock!$D123-Secondary_stock!$E123</f>
        <v>6.9</v>
      </c>
    </row>
    <row r="124" ht="14.25" customHeight="1">
      <c r="A124" s="1" t="s">
        <v>224</v>
      </c>
      <c r="B124" s="16" t="s">
        <v>167</v>
      </c>
      <c r="C124" s="2">
        <v>2.0</v>
      </c>
      <c r="D124" s="8">
        <v>60.0</v>
      </c>
      <c r="E124" s="8">
        <v>50.4</v>
      </c>
      <c r="F124" s="8">
        <v>100.8</v>
      </c>
      <c r="G124" s="2">
        <v>2.0</v>
      </c>
      <c r="H124" s="10">
        <f>Secondary_stock!$D124*Secondary_stock!$G124</f>
        <v>120</v>
      </c>
      <c r="I124" s="10">
        <f>Secondary_stock!$H124-Secondary_stock!$F124</f>
        <v>19.2</v>
      </c>
      <c r="J124" s="1" t="s">
        <v>10</v>
      </c>
      <c r="K124" s="10">
        <f>Secondary_stock!$D124-Secondary_stock!$E124</f>
        <v>9.6</v>
      </c>
    </row>
    <row r="125" ht="14.25" customHeight="1">
      <c r="A125" s="1" t="s">
        <v>225</v>
      </c>
      <c r="B125" s="16" t="s">
        <v>167</v>
      </c>
      <c r="C125" s="2">
        <v>2.0</v>
      </c>
      <c r="D125" s="8">
        <v>119.0</v>
      </c>
      <c r="E125" s="8">
        <v>99.96</v>
      </c>
      <c r="F125" s="8">
        <v>199.9</v>
      </c>
      <c r="G125" s="2">
        <v>2.0</v>
      </c>
      <c r="H125" s="10">
        <f>Secondary_stock!$D125*Secondary_stock!$G125</f>
        <v>238</v>
      </c>
      <c r="I125" s="10">
        <f>Secondary_stock!$H125-Secondary_stock!$F125</f>
        <v>38.1</v>
      </c>
      <c r="J125" s="1" t="s">
        <v>10</v>
      </c>
      <c r="K125" s="10">
        <f>Secondary_stock!$D125-Secondary_stock!$E125</f>
        <v>19.04</v>
      </c>
    </row>
    <row r="126" ht="14.25" customHeight="1">
      <c r="A126" s="1" t="s">
        <v>226</v>
      </c>
      <c r="B126" s="1" t="s">
        <v>121</v>
      </c>
      <c r="C126" s="2">
        <v>5.0</v>
      </c>
      <c r="D126" s="8">
        <v>80.0</v>
      </c>
      <c r="E126" s="8">
        <v>70.4</v>
      </c>
      <c r="F126" s="8">
        <v>352.0</v>
      </c>
      <c r="G126" s="2">
        <v>5.0</v>
      </c>
      <c r="H126" s="10">
        <f>Secondary_stock!$D126*Secondary_stock!$G126</f>
        <v>400</v>
      </c>
      <c r="I126" s="10">
        <f>Secondary_stock!$H126-Secondary_stock!$F126</f>
        <v>48</v>
      </c>
      <c r="J126" s="1" t="s">
        <v>57</v>
      </c>
      <c r="K126" s="10">
        <f>Secondary_stock!$D126-Secondary_stock!$E126</f>
        <v>9.6</v>
      </c>
    </row>
    <row r="127" ht="14.25" customHeight="1">
      <c r="A127" s="1" t="s">
        <v>227</v>
      </c>
      <c r="B127" s="16" t="s">
        <v>129</v>
      </c>
      <c r="C127" s="2">
        <v>8.0</v>
      </c>
      <c r="D127" s="8">
        <v>110.0</v>
      </c>
      <c r="E127" s="8">
        <v>95.48</v>
      </c>
      <c r="F127" s="8">
        <v>763.8</v>
      </c>
      <c r="G127" s="2">
        <v>5.0</v>
      </c>
      <c r="H127" s="10">
        <f>Secondary_stock!$D127*Secondary_stock!$G127</f>
        <v>550</v>
      </c>
      <c r="I127" s="10">
        <f>Secondary_stock!$H127-Secondary_stock!$F127</f>
        <v>-213.8</v>
      </c>
      <c r="J127" s="1" t="s">
        <v>33</v>
      </c>
      <c r="K127" s="10">
        <f>Secondary_stock!$D127-Secondary_stock!$E127</f>
        <v>14.52</v>
      </c>
    </row>
    <row r="128" ht="14.25" customHeight="1">
      <c r="A128" s="1" t="s">
        <v>228</v>
      </c>
      <c r="B128" s="1" t="s">
        <v>229</v>
      </c>
      <c r="C128" s="2">
        <v>6.0</v>
      </c>
      <c r="D128" s="8">
        <v>95.0</v>
      </c>
      <c r="E128" s="8">
        <v>80.8</v>
      </c>
      <c r="F128" s="8">
        <v>484.8</v>
      </c>
      <c r="G128" s="2">
        <v>6.0</v>
      </c>
      <c r="H128" s="10">
        <f>Secondary_stock!$D128*Secondary_stock!$G128</f>
        <v>570</v>
      </c>
      <c r="I128" s="10">
        <f>Secondary_stock!$H128-Secondary_stock!$F128</f>
        <v>85.2</v>
      </c>
      <c r="J128" s="1" t="s">
        <v>62</v>
      </c>
      <c r="K128" s="10">
        <f>Secondary_stock!$D128-Secondary_stock!$E128</f>
        <v>14.2</v>
      </c>
    </row>
    <row r="129" ht="14.25" customHeight="1">
      <c r="A129" s="1" t="s">
        <v>230</v>
      </c>
      <c r="B129" s="1" t="s">
        <v>231</v>
      </c>
      <c r="C129" s="15">
        <v>20.0</v>
      </c>
      <c r="D129" s="8">
        <v>15.0</v>
      </c>
      <c r="E129" s="8">
        <v>13.41</v>
      </c>
      <c r="F129" s="8">
        <v>268.2</v>
      </c>
      <c r="G129" s="2">
        <v>15.0</v>
      </c>
      <c r="H129" s="10">
        <f>Secondary_stock!$D129*Secondary_stock!$G129</f>
        <v>225</v>
      </c>
      <c r="I129" s="10">
        <f>Secondary_stock!$H129-Secondary_stock!$F129</f>
        <v>-43.2</v>
      </c>
      <c r="J129" s="1" t="s">
        <v>70</v>
      </c>
      <c r="K129" s="10">
        <f>Secondary_stock!$D129-Secondary_stock!$E129</f>
        <v>1.59</v>
      </c>
    </row>
    <row r="130" ht="14.25" customHeight="1">
      <c r="A130" s="1" t="s">
        <v>232</v>
      </c>
      <c r="B130" s="1" t="s">
        <v>54</v>
      </c>
      <c r="C130" s="2">
        <v>8.0</v>
      </c>
      <c r="D130" s="8">
        <v>235.0</v>
      </c>
      <c r="E130" s="8">
        <v>185.65</v>
      </c>
      <c r="F130" s="8">
        <v>1485.2</v>
      </c>
      <c r="G130" s="2">
        <v>8.0</v>
      </c>
      <c r="H130" s="10">
        <f>Secondary_stock!$D130*Secondary_stock!$G130</f>
        <v>1880</v>
      </c>
      <c r="I130" s="10">
        <f>Secondary_stock!$H130-Secondary_stock!$F130</f>
        <v>394.8</v>
      </c>
      <c r="J130" s="1" t="s">
        <v>91</v>
      </c>
      <c r="K130" s="10">
        <f>Secondary_stock!$D130-Secondary_stock!$E130</f>
        <v>49.35</v>
      </c>
    </row>
    <row r="131" ht="14.25" customHeight="1">
      <c r="A131" s="1" t="s">
        <v>233</v>
      </c>
      <c r="B131" s="1" t="s">
        <v>143</v>
      </c>
      <c r="C131" s="2">
        <v>3.0</v>
      </c>
      <c r="D131" s="8">
        <v>130.0</v>
      </c>
      <c r="E131" s="8">
        <v>111.27</v>
      </c>
      <c r="F131" s="8">
        <v>333.8</v>
      </c>
      <c r="G131" s="2">
        <v>3.0</v>
      </c>
      <c r="H131" s="10">
        <f>Secondary_stock!$D131*Secondary_stock!$G131</f>
        <v>390</v>
      </c>
      <c r="I131" s="10">
        <f>Secondary_stock!$H131-Secondary_stock!$F131</f>
        <v>56.2</v>
      </c>
      <c r="J131" s="1" t="s">
        <v>33</v>
      </c>
      <c r="K131" s="10">
        <f>Secondary_stock!$D131-Secondary_stock!$E131</f>
        <v>18.73</v>
      </c>
    </row>
    <row r="132" ht="14.25" customHeight="1">
      <c r="A132" s="1" t="s">
        <v>234</v>
      </c>
      <c r="B132" s="1" t="s">
        <v>119</v>
      </c>
      <c r="C132" s="15">
        <v>12.0</v>
      </c>
      <c r="D132" s="8">
        <v>20.0</v>
      </c>
      <c r="E132" s="8">
        <v>17.5</v>
      </c>
      <c r="F132" s="8">
        <v>210.0</v>
      </c>
      <c r="G132" s="2">
        <v>8.0</v>
      </c>
      <c r="H132" s="10">
        <f>Secondary_stock!$D132*Secondary_stock!$G132</f>
        <v>160</v>
      </c>
      <c r="I132" s="10">
        <f>Secondary_stock!$H132-Secondary_stock!$F132</f>
        <v>-50</v>
      </c>
      <c r="J132" s="1" t="s">
        <v>35</v>
      </c>
      <c r="K132" s="10">
        <f>Secondary_stock!$D132-Secondary_stock!$E132</f>
        <v>2.5</v>
      </c>
    </row>
    <row r="133" ht="14.25" customHeight="1">
      <c r="A133" s="1" t="s">
        <v>235</v>
      </c>
      <c r="B133" s="1" t="s">
        <v>202</v>
      </c>
      <c r="C133" s="2">
        <v>3.0</v>
      </c>
      <c r="D133" s="8">
        <v>115.0</v>
      </c>
      <c r="E133" s="8">
        <v>98.43</v>
      </c>
      <c r="F133" s="8">
        <v>295.3</v>
      </c>
      <c r="G133" s="2">
        <v>3.0</v>
      </c>
      <c r="H133" s="10">
        <f>Secondary_stock!$D133*Secondary_stock!$G133</f>
        <v>345</v>
      </c>
      <c r="I133" s="10">
        <f>Secondary_stock!$H133-Secondary_stock!$F133</f>
        <v>49.7</v>
      </c>
      <c r="J133" s="1" t="s">
        <v>28</v>
      </c>
      <c r="K133" s="10">
        <f>Secondary_stock!$D133-Secondary_stock!$E133</f>
        <v>16.57</v>
      </c>
    </row>
    <row r="134" ht="14.25" customHeight="1">
      <c r="A134" s="1" t="s">
        <v>236</v>
      </c>
      <c r="B134" s="1" t="s">
        <v>137</v>
      </c>
      <c r="C134" s="2">
        <v>3.0</v>
      </c>
      <c r="D134" s="8">
        <v>170.0</v>
      </c>
      <c r="E134" s="8">
        <v>82.0</v>
      </c>
      <c r="F134" s="8">
        <v>246.0</v>
      </c>
      <c r="G134" s="2">
        <v>3.0</v>
      </c>
      <c r="H134" s="10">
        <f>Secondary_stock!$D134*Secondary_stock!$G134</f>
        <v>510</v>
      </c>
      <c r="I134" s="10">
        <f>Secondary_stock!$H134-Secondary_stock!$F134</f>
        <v>264</v>
      </c>
      <c r="J134" s="1" t="s">
        <v>36</v>
      </c>
      <c r="K134" s="10">
        <f>Secondary_stock!$D134-Secondary_stock!$E134</f>
        <v>88</v>
      </c>
    </row>
    <row r="135" ht="14.25" customHeight="1">
      <c r="A135" s="1" t="s">
        <v>237</v>
      </c>
      <c r="B135" s="16" t="s">
        <v>106</v>
      </c>
      <c r="C135" s="15">
        <v>48.0</v>
      </c>
      <c r="D135" s="8">
        <v>10.0</v>
      </c>
      <c r="E135" s="8">
        <v>8.346</v>
      </c>
      <c r="F135" s="8">
        <v>400.6</v>
      </c>
      <c r="G135" s="2">
        <v>38.0</v>
      </c>
      <c r="H135" s="10">
        <f>Secondary_stock!$D135*Secondary_stock!$G135</f>
        <v>380</v>
      </c>
      <c r="I135" s="10">
        <f>Secondary_stock!$H135-Secondary_stock!$F135</f>
        <v>-20.6</v>
      </c>
      <c r="J135" s="1" t="s">
        <v>35</v>
      </c>
      <c r="K135" s="10">
        <f>Secondary_stock!$D135-Secondary_stock!$E135</f>
        <v>1.654</v>
      </c>
    </row>
    <row r="136" ht="14.25" customHeight="1">
      <c r="A136" s="1" t="s">
        <v>238</v>
      </c>
      <c r="B136" s="1" t="s">
        <v>54</v>
      </c>
      <c r="C136" s="2">
        <v>5.0</v>
      </c>
      <c r="D136" s="8">
        <v>215.0</v>
      </c>
      <c r="E136" s="8">
        <v>183.348</v>
      </c>
      <c r="F136" s="8">
        <v>916.7</v>
      </c>
      <c r="G136" s="2">
        <v>5.0</v>
      </c>
      <c r="H136" s="10">
        <f>Secondary_stock!$D136*Secondary_stock!$G136</f>
        <v>1075</v>
      </c>
      <c r="I136" s="10">
        <f>Secondary_stock!$H136-Secondary_stock!$F136</f>
        <v>158.3</v>
      </c>
      <c r="J136" s="1" t="s">
        <v>10</v>
      </c>
      <c r="K136" s="10">
        <f>Secondary_stock!$D136-Secondary_stock!$E136</f>
        <v>31.652</v>
      </c>
    </row>
    <row r="137" ht="14.25" customHeight="1">
      <c r="A137" s="1" t="s">
        <v>239</v>
      </c>
      <c r="B137" s="1" t="s">
        <v>217</v>
      </c>
      <c r="C137" s="2">
        <v>4.0</v>
      </c>
      <c r="D137" s="8">
        <v>175.0</v>
      </c>
      <c r="E137" s="8">
        <v>134.016</v>
      </c>
      <c r="F137" s="8">
        <v>536.1</v>
      </c>
      <c r="G137" s="2">
        <v>4.0</v>
      </c>
      <c r="H137" s="10">
        <f>Secondary_stock!$D137*Secondary_stock!$G137</f>
        <v>700</v>
      </c>
      <c r="I137" s="10">
        <f>Secondary_stock!$H137-Secondary_stock!$F137</f>
        <v>163.9</v>
      </c>
      <c r="J137" s="1" t="s">
        <v>67</v>
      </c>
      <c r="K137" s="10">
        <f>Secondary_stock!$D137-Secondary_stock!$E137</f>
        <v>40.984</v>
      </c>
    </row>
    <row r="138" ht="14.25" customHeight="1">
      <c r="A138" s="1" t="s">
        <v>240</v>
      </c>
      <c r="B138" s="1" t="s">
        <v>217</v>
      </c>
      <c r="C138" s="2">
        <v>4.0</v>
      </c>
      <c r="D138" s="8">
        <v>175.0</v>
      </c>
      <c r="E138" s="8">
        <v>134.016</v>
      </c>
      <c r="F138" s="8">
        <v>536.1</v>
      </c>
      <c r="G138" s="2">
        <v>4.0</v>
      </c>
      <c r="H138" s="10">
        <f>Secondary_stock!$D138*Secondary_stock!$G138</f>
        <v>700</v>
      </c>
      <c r="I138" s="10">
        <f>Secondary_stock!$H138-Secondary_stock!$F138</f>
        <v>163.9</v>
      </c>
      <c r="J138" s="1" t="s">
        <v>35</v>
      </c>
      <c r="K138" s="10">
        <f>Secondary_stock!$D138-Secondary_stock!$E138</f>
        <v>40.984</v>
      </c>
    </row>
    <row r="139" ht="14.25" customHeight="1">
      <c r="A139" s="1" t="s">
        <v>241</v>
      </c>
      <c r="B139" s="1" t="s">
        <v>52</v>
      </c>
      <c r="C139" s="2">
        <v>4.0</v>
      </c>
      <c r="D139" s="8">
        <v>225.0</v>
      </c>
      <c r="E139" s="8">
        <v>181.774</v>
      </c>
      <c r="F139" s="8">
        <v>727.1</v>
      </c>
      <c r="G139" s="2">
        <v>4.0</v>
      </c>
      <c r="H139" s="10">
        <f>Secondary_stock!$D139*Secondary_stock!$G139</f>
        <v>900</v>
      </c>
      <c r="I139" s="10">
        <f>Secondary_stock!$H139-Secondary_stock!$F139</f>
        <v>172.9</v>
      </c>
      <c r="J139" s="1" t="s">
        <v>67</v>
      </c>
      <c r="K139" s="10">
        <f>Secondary_stock!$D139-Secondary_stock!$E139</f>
        <v>43.226</v>
      </c>
    </row>
    <row r="140" ht="14.25" customHeight="1">
      <c r="A140" s="1" t="s">
        <v>242</v>
      </c>
      <c r="B140" s="16" t="s">
        <v>114</v>
      </c>
      <c r="C140" s="15">
        <v>12.0</v>
      </c>
      <c r="D140" s="8">
        <v>125.0</v>
      </c>
      <c r="E140" s="8">
        <v>110.603</v>
      </c>
      <c r="F140" s="8">
        <v>1327.2</v>
      </c>
      <c r="G140" s="2">
        <v>7.0</v>
      </c>
      <c r="H140" s="10">
        <f>Secondary_stock!$D140*Secondary_stock!$G140</f>
        <v>875</v>
      </c>
      <c r="I140" s="10">
        <f>Secondary_stock!$H140-Secondary_stock!$F140</f>
        <v>-452.2</v>
      </c>
      <c r="J140" s="1" t="s">
        <v>57</v>
      </c>
      <c r="K140" s="10">
        <f>Secondary_stock!$D140-Secondary_stock!$E140</f>
        <v>14.397</v>
      </c>
    </row>
    <row r="141" ht="14.25" customHeight="1">
      <c r="A141" s="1" t="s">
        <v>243</v>
      </c>
      <c r="B141" s="1" t="s">
        <v>244</v>
      </c>
      <c r="C141" s="2">
        <v>3.0</v>
      </c>
      <c r="D141" s="8">
        <v>234.0</v>
      </c>
      <c r="E141" s="8">
        <v>177.705</v>
      </c>
      <c r="F141" s="8">
        <v>533.1</v>
      </c>
      <c r="G141" s="2">
        <v>3.0</v>
      </c>
      <c r="H141" s="10">
        <f>Secondary_stock!$D141*Secondary_stock!$G141</f>
        <v>702</v>
      </c>
      <c r="I141" s="10">
        <f>Secondary_stock!$H141-Secondary_stock!$F141</f>
        <v>168.9</v>
      </c>
      <c r="J141" s="1" t="s">
        <v>67</v>
      </c>
      <c r="K141" s="10">
        <f>Secondary_stock!$D141-Secondary_stock!$E141</f>
        <v>56.295</v>
      </c>
    </row>
    <row r="142" ht="14.25" customHeight="1">
      <c r="A142" s="1" t="s">
        <v>245</v>
      </c>
      <c r="B142" s="1" t="s">
        <v>126</v>
      </c>
      <c r="C142" s="2">
        <v>5.0</v>
      </c>
      <c r="D142" s="8">
        <v>125.0</v>
      </c>
      <c r="E142" s="8">
        <v>80.438</v>
      </c>
      <c r="F142" s="8">
        <v>402.2</v>
      </c>
      <c r="G142" s="2">
        <v>5.0</v>
      </c>
      <c r="H142" s="10">
        <f>Secondary_stock!$D142*Secondary_stock!$G142</f>
        <v>625</v>
      </c>
      <c r="I142" s="10">
        <f>Secondary_stock!$H142-Secondary_stock!$F142</f>
        <v>222.8</v>
      </c>
      <c r="J142" s="1" t="s">
        <v>35</v>
      </c>
      <c r="K142" s="10">
        <f>Secondary_stock!$D142-Secondary_stock!$E142</f>
        <v>44.562</v>
      </c>
    </row>
    <row r="143" ht="14.25" customHeight="1">
      <c r="A143" s="1" t="s">
        <v>246</v>
      </c>
      <c r="B143" s="1" t="s">
        <v>101</v>
      </c>
      <c r="C143" s="2">
        <v>3.0</v>
      </c>
      <c r="D143" s="8">
        <v>294.0</v>
      </c>
      <c r="E143" s="8">
        <v>260.746</v>
      </c>
      <c r="F143" s="8">
        <v>782.2</v>
      </c>
      <c r="G143" s="2">
        <v>3.0</v>
      </c>
      <c r="H143" s="10">
        <f>Secondary_stock!$D143*Secondary_stock!$G143</f>
        <v>882</v>
      </c>
      <c r="I143" s="10">
        <f>Secondary_stock!$H143-Secondary_stock!$F143</f>
        <v>99.8</v>
      </c>
      <c r="J143" s="1" t="s">
        <v>91</v>
      </c>
      <c r="K143" s="10">
        <f>Secondary_stock!$D143-Secondary_stock!$E143</f>
        <v>33.254</v>
      </c>
    </row>
    <row r="144" ht="14.25" customHeight="1">
      <c r="A144" s="1" t="s">
        <v>247</v>
      </c>
      <c r="B144" s="16" t="s">
        <v>117</v>
      </c>
      <c r="C144" s="15">
        <v>12.0</v>
      </c>
      <c r="D144" s="8">
        <v>30.0</v>
      </c>
      <c r="E144" s="8">
        <v>26.235</v>
      </c>
      <c r="F144" s="8">
        <v>314.8</v>
      </c>
      <c r="G144" s="2">
        <v>8.0</v>
      </c>
      <c r="H144" s="10">
        <f>Secondary_stock!$D144*Secondary_stock!$G144</f>
        <v>240</v>
      </c>
      <c r="I144" s="10">
        <f>Secondary_stock!$H144-Secondary_stock!$F144</f>
        <v>-74.8</v>
      </c>
      <c r="J144" s="1" t="s">
        <v>10</v>
      </c>
      <c r="K144" s="10">
        <f>Secondary_stock!$D144-Secondary_stock!$E144</f>
        <v>3.765</v>
      </c>
    </row>
    <row r="145" ht="14.25" customHeight="1">
      <c r="A145" s="1" t="s">
        <v>248</v>
      </c>
      <c r="B145" s="1" t="s">
        <v>154</v>
      </c>
      <c r="C145" s="2">
        <v>6.0</v>
      </c>
      <c r="D145" s="8">
        <v>100.0</v>
      </c>
      <c r="E145" s="8">
        <v>74.25</v>
      </c>
      <c r="F145" s="8">
        <v>445.5</v>
      </c>
      <c r="G145" s="2">
        <v>6.0</v>
      </c>
      <c r="H145" s="10">
        <f>Secondary_stock!$D145*Secondary_stock!$G145</f>
        <v>600</v>
      </c>
      <c r="I145" s="10">
        <f>Secondary_stock!$H145-Secondary_stock!$F145</f>
        <v>154.5</v>
      </c>
      <c r="J145" s="1" t="s">
        <v>33</v>
      </c>
      <c r="K145" s="10">
        <f>Secondary_stock!$D145-Secondary_stock!$E145</f>
        <v>25.75</v>
      </c>
    </row>
    <row r="146" ht="14.25" customHeight="1">
      <c r="A146" s="1" t="s">
        <v>249</v>
      </c>
      <c r="B146" s="1" t="s">
        <v>250</v>
      </c>
      <c r="C146" s="15">
        <v>24.0</v>
      </c>
      <c r="D146" s="8">
        <v>10.0</v>
      </c>
      <c r="E146" s="8">
        <v>8.069</v>
      </c>
      <c r="F146" s="8">
        <v>193.7</v>
      </c>
      <c r="G146" s="2">
        <v>21.0</v>
      </c>
      <c r="H146" s="10">
        <f>Secondary_stock!$D146*Secondary_stock!$G146</f>
        <v>210</v>
      </c>
      <c r="I146" s="10">
        <f>Secondary_stock!$H146-Secondary_stock!$F146</f>
        <v>16.3</v>
      </c>
      <c r="J146" s="1" t="s">
        <v>33</v>
      </c>
      <c r="K146" s="10">
        <f>Secondary_stock!$D146-Secondary_stock!$E146</f>
        <v>1.931</v>
      </c>
    </row>
    <row r="147" ht="14.25" customHeight="1">
      <c r="A147" s="1" t="s">
        <v>251</v>
      </c>
      <c r="B147" s="1" t="s">
        <v>64</v>
      </c>
      <c r="C147" s="2">
        <v>5.0</v>
      </c>
      <c r="D147" s="8">
        <v>75.0</v>
      </c>
      <c r="E147" s="8">
        <v>63.934</v>
      </c>
      <c r="F147" s="8">
        <v>319.7</v>
      </c>
      <c r="G147" s="2">
        <v>5.0</v>
      </c>
      <c r="H147" s="10">
        <f>Secondary_stock!$D147*Secondary_stock!$G147</f>
        <v>375</v>
      </c>
      <c r="I147" s="10">
        <f>Secondary_stock!$H147-Secondary_stock!$F147</f>
        <v>55.3</v>
      </c>
      <c r="J147" s="1" t="s">
        <v>35</v>
      </c>
      <c r="K147" s="10">
        <f>Secondary_stock!$D147-Secondary_stock!$E147</f>
        <v>11.066</v>
      </c>
    </row>
    <row r="148" ht="14.25" customHeight="1">
      <c r="A148" s="1" t="s">
        <v>252</v>
      </c>
      <c r="B148" s="1" t="s">
        <v>64</v>
      </c>
      <c r="C148" s="2">
        <v>3.0</v>
      </c>
      <c r="D148" s="8">
        <v>226.0</v>
      </c>
      <c r="E148" s="8">
        <v>194.327</v>
      </c>
      <c r="F148" s="8">
        <v>583.0</v>
      </c>
      <c r="G148" s="2">
        <v>3.0</v>
      </c>
      <c r="H148" s="10">
        <f>Secondary_stock!$D148*Secondary_stock!$G148</f>
        <v>678</v>
      </c>
      <c r="I148" s="10">
        <f>Secondary_stock!$H148-Secondary_stock!$F148</f>
        <v>95</v>
      </c>
      <c r="J148" s="1" t="s">
        <v>36</v>
      </c>
      <c r="K148" s="10">
        <f>Secondary_stock!$D148-Secondary_stock!$E148</f>
        <v>31.673</v>
      </c>
    </row>
    <row r="149" ht="14.25" customHeight="1">
      <c r="A149" s="1" t="s">
        <v>253</v>
      </c>
      <c r="B149" s="1" t="s">
        <v>78</v>
      </c>
      <c r="C149" s="2">
        <v>1.0</v>
      </c>
      <c r="D149" s="8">
        <v>58.0</v>
      </c>
      <c r="E149" s="8">
        <v>47.421</v>
      </c>
      <c r="F149" s="8">
        <v>47.4</v>
      </c>
      <c r="G149" s="2">
        <v>1.0</v>
      </c>
      <c r="H149" s="10">
        <f>Secondary_stock!$D149*Secondary_stock!$G149</f>
        <v>58</v>
      </c>
      <c r="I149" s="10">
        <f>Secondary_stock!$H149-Secondary_stock!$F149</f>
        <v>10.6</v>
      </c>
      <c r="J149" s="1" t="s">
        <v>28</v>
      </c>
      <c r="K149" s="10">
        <f>Secondary_stock!$D149-Secondary_stock!$E149</f>
        <v>10.579</v>
      </c>
    </row>
    <row r="150" ht="14.25" customHeight="1">
      <c r="A150" s="1" t="s">
        <v>254</v>
      </c>
      <c r="B150" s="16" t="s">
        <v>167</v>
      </c>
      <c r="C150" s="2">
        <v>4.0</v>
      </c>
      <c r="D150" s="8">
        <v>60.0</v>
      </c>
      <c r="E150" s="8">
        <v>48.708</v>
      </c>
      <c r="F150" s="8">
        <v>194.8</v>
      </c>
      <c r="G150" s="2">
        <v>4.0</v>
      </c>
      <c r="H150" s="10">
        <f>Secondary_stock!$D150*Secondary_stock!$G150</f>
        <v>240</v>
      </c>
      <c r="I150" s="10">
        <f>Secondary_stock!$H150-Secondary_stock!$F150</f>
        <v>45.2</v>
      </c>
      <c r="J150" s="1" t="s">
        <v>10</v>
      </c>
      <c r="K150" s="10">
        <f>Secondary_stock!$D150-Secondary_stock!$E150</f>
        <v>11.292</v>
      </c>
    </row>
    <row r="151" ht="14.25" customHeight="1">
      <c r="A151" s="1" t="s">
        <v>255</v>
      </c>
      <c r="B151" s="1" t="s">
        <v>87</v>
      </c>
      <c r="C151" s="2">
        <v>6.0</v>
      </c>
      <c r="D151" s="8">
        <v>45.0</v>
      </c>
      <c r="E151" s="8">
        <v>38.848</v>
      </c>
      <c r="F151" s="8">
        <v>233.1</v>
      </c>
      <c r="G151" s="2">
        <v>6.0</v>
      </c>
      <c r="H151" s="10">
        <f>Secondary_stock!$D151*Secondary_stock!$G151</f>
        <v>270</v>
      </c>
      <c r="I151" s="10">
        <f>Secondary_stock!$H151-Secondary_stock!$F151</f>
        <v>36.9</v>
      </c>
      <c r="J151" s="1" t="s">
        <v>35</v>
      </c>
      <c r="K151" s="10">
        <f>Secondary_stock!$D151-Secondary_stock!$E151</f>
        <v>6.152</v>
      </c>
    </row>
    <row r="152" ht="14.25" customHeight="1">
      <c r="A152" s="1" t="s">
        <v>256</v>
      </c>
      <c r="B152" s="16" t="s">
        <v>87</v>
      </c>
      <c r="C152" s="2">
        <v>4.0</v>
      </c>
      <c r="D152" s="8">
        <v>89.0</v>
      </c>
      <c r="E152" s="8">
        <v>70.488</v>
      </c>
      <c r="F152" s="8">
        <v>282.0</v>
      </c>
      <c r="G152" s="2">
        <v>4.0</v>
      </c>
      <c r="H152" s="10">
        <f>Secondary_stock!$D152*Secondary_stock!$G152</f>
        <v>356</v>
      </c>
      <c r="I152" s="10">
        <f>Secondary_stock!$H152-Secondary_stock!$F152</f>
        <v>74</v>
      </c>
      <c r="J152" s="1" t="s">
        <v>70</v>
      </c>
      <c r="K152" s="10">
        <f>Secondary_stock!$D152-Secondary_stock!$E152</f>
        <v>18.512</v>
      </c>
    </row>
    <row r="153" ht="14.25" customHeight="1">
      <c r="A153" s="1" t="s">
        <v>257</v>
      </c>
      <c r="B153" s="1" t="s">
        <v>137</v>
      </c>
      <c r="C153" s="15">
        <v>15.0</v>
      </c>
      <c r="D153" s="8">
        <v>30.0</v>
      </c>
      <c r="E153" s="8">
        <v>23.88</v>
      </c>
      <c r="F153" s="8">
        <v>358.2</v>
      </c>
      <c r="G153" s="2">
        <v>6.0</v>
      </c>
      <c r="H153" s="10">
        <f>Secondary_stock!$D153*Secondary_stock!$G153</f>
        <v>180</v>
      </c>
      <c r="I153" s="10">
        <f>Secondary_stock!$H153-Secondary_stock!$F153</f>
        <v>-178.2</v>
      </c>
      <c r="J153" s="1" t="s">
        <v>62</v>
      </c>
      <c r="K153" s="10">
        <f>Secondary_stock!$D153-Secondary_stock!$E153</f>
        <v>6.12</v>
      </c>
    </row>
    <row r="154" ht="14.25" customHeight="1">
      <c r="A154" s="1" t="s">
        <v>258</v>
      </c>
      <c r="B154" s="1" t="s">
        <v>231</v>
      </c>
      <c r="C154" s="15">
        <v>20.0</v>
      </c>
      <c r="D154" s="8">
        <v>15.0</v>
      </c>
      <c r="E154" s="8">
        <v>13.343</v>
      </c>
      <c r="F154" s="8">
        <v>266.9</v>
      </c>
      <c r="G154" s="2">
        <v>7.0</v>
      </c>
      <c r="H154" s="10">
        <f>Secondary_stock!$D154*Secondary_stock!$G154</f>
        <v>105</v>
      </c>
      <c r="I154" s="10">
        <f>Secondary_stock!$H154-Secondary_stock!$F154</f>
        <v>-161.9</v>
      </c>
      <c r="J154" s="1" t="s">
        <v>67</v>
      </c>
      <c r="K154" s="10">
        <f>Secondary_stock!$D154-Secondary_stock!$E154</f>
        <v>1.657</v>
      </c>
    </row>
    <row r="155" ht="14.25" customHeight="1">
      <c r="A155" s="1" t="s">
        <v>259</v>
      </c>
      <c r="B155" s="16" t="s">
        <v>231</v>
      </c>
      <c r="C155" s="2">
        <v>3.0</v>
      </c>
      <c r="D155" s="8">
        <v>150.0</v>
      </c>
      <c r="E155" s="8">
        <v>109.898</v>
      </c>
      <c r="F155" s="8">
        <v>329.7</v>
      </c>
      <c r="G155" s="2">
        <v>3.0</v>
      </c>
      <c r="H155" s="10">
        <f>Secondary_stock!$D155*Secondary_stock!$G155</f>
        <v>450</v>
      </c>
      <c r="I155" s="10">
        <f>Secondary_stock!$H155-Secondary_stock!$F155</f>
        <v>120.3</v>
      </c>
      <c r="J155" s="1" t="s">
        <v>28</v>
      </c>
      <c r="K155" s="10">
        <f>Secondary_stock!$D155-Secondary_stock!$E155</f>
        <v>40.102</v>
      </c>
    </row>
    <row r="156" ht="14.25" customHeight="1">
      <c r="A156" s="1" t="s">
        <v>260</v>
      </c>
      <c r="B156" s="1" t="s">
        <v>250</v>
      </c>
      <c r="C156" s="15">
        <v>12.0</v>
      </c>
      <c r="D156" s="8">
        <v>130.0</v>
      </c>
      <c r="E156" s="8">
        <v>98.744</v>
      </c>
      <c r="F156" s="8">
        <v>1184.9</v>
      </c>
      <c r="G156" s="2">
        <v>5.0</v>
      </c>
      <c r="H156" s="10">
        <f>Secondary_stock!$D156*Secondary_stock!$G156</f>
        <v>650</v>
      </c>
      <c r="I156" s="10">
        <f>Secondary_stock!$H156-Secondary_stock!$F156</f>
        <v>-534.9</v>
      </c>
      <c r="J156" s="1" t="s">
        <v>10</v>
      </c>
      <c r="K156" s="10">
        <f>Secondary_stock!$D156-Secondary_stock!$E156</f>
        <v>31.256</v>
      </c>
    </row>
    <row r="157" ht="14.25" customHeight="1">
      <c r="A157" s="1" t="s">
        <v>261</v>
      </c>
      <c r="B157" s="1" t="s">
        <v>215</v>
      </c>
      <c r="C157" s="15">
        <v>12.0</v>
      </c>
      <c r="D157" s="8">
        <v>25.0</v>
      </c>
      <c r="E157" s="8">
        <v>20.398</v>
      </c>
      <c r="F157" s="8">
        <v>244.8</v>
      </c>
      <c r="G157" s="2">
        <v>9.0</v>
      </c>
      <c r="H157" s="10">
        <f>Secondary_stock!$D157*Secondary_stock!$G157</f>
        <v>225</v>
      </c>
      <c r="I157" s="10">
        <f>Secondary_stock!$H157-Secondary_stock!$F157</f>
        <v>-19.8</v>
      </c>
      <c r="J157" s="1" t="s">
        <v>62</v>
      </c>
      <c r="K157" s="10">
        <f>Secondary_stock!$D157-Secondary_stock!$E157</f>
        <v>4.602</v>
      </c>
    </row>
    <row r="158" ht="14.25" customHeight="1">
      <c r="A158" s="1" t="s">
        <v>262</v>
      </c>
      <c r="B158" s="1" t="s">
        <v>215</v>
      </c>
      <c r="C158" s="15">
        <v>20.0</v>
      </c>
      <c r="D158" s="8">
        <v>10.0</v>
      </c>
      <c r="E158" s="8">
        <v>8.358</v>
      </c>
      <c r="F158" s="8">
        <v>167.2</v>
      </c>
      <c r="G158" s="2">
        <v>18.0</v>
      </c>
      <c r="H158" s="10">
        <f>Secondary_stock!$D158*Secondary_stock!$G158</f>
        <v>180</v>
      </c>
      <c r="I158" s="10">
        <f>Secondary_stock!$H158-Secondary_stock!$F158</f>
        <v>12.8</v>
      </c>
      <c r="J158" s="1" t="s">
        <v>67</v>
      </c>
      <c r="K158" s="10">
        <f>Secondary_stock!$D158-Secondary_stock!$E158</f>
        <v>1.642</v>
      </c>
    </row>
    <row r="159" ht="14.25" customHeight="1">
      <c r="A159" s="1" t="s">
        <v>263</v>
      </c>
      <c r="B159" s="16" t="s">
        <v>167</v>
      </c>
      <c r="C159" s="2">
        <v>2.0</v>
      </c>
      <c r="D159" s="8">
        <v>60.0</v>
      </c>
      <c r="E159" s="8">
        <v>50.148</v>
      </c>
      <c r="F159" s="8">
        <v>100.3</v>
      </c>
      <c r="G159" s="2">
        <v>2.0</v>
      </c>
      <c r="H159" s="10">
        <f>Secondary_stock!$D159*Secondary_stock!$G159</f>
        <v>120</v>
      </c>
      <c r="I159" s="10">
        <f>Secondary_stock!$H159-Secondary_stock!$F159</f>
        <v>19.7</v>
      </c>
      <c r="J159" s="1" t="s">
        <v>24</v>
      </c>
      <c r="K159" s="10">
        <f>Secondary_stock!$D159-Secondary_stock!$E159</f>
        <v>9.852</v>
      </c>
    </row>
    <row r="160" ht="14.25" customHeight="1">
      <c r="A160" s="1" t="s">
        <v>264</v>
      </c>
      <c r="B160" s="1" t="s">
        <v>59</v>
      </c>
      <c r="C160" s="2">
        <v>4.0</v>
      </c>
      <c r="D160" s="8">
        <v>120.0</v>
      </c>
      <c r="E160" s="8">
        <v>101.49</v>
      </c>
      <c r="F160" s="8">
        <v>406.0</v>
      </c>
      <c r="G160" s="2">
        <v>4.0</v>
      </c>
      <c r="H160" s="10">
        <f>Secondary_stock!$D160*Secondary_stock!$G160</f>
        <v>480</v>
      </c>
      <c r="I160" s="10">
        <f>Secondary_stock!$H160-Secondary_stock!$F160</f>
        <v>74</v>
      </c>
      <c r="J160" s="1" t="s">
        <v>10</v>
      </c>
      <c r="K160" s="10">
        <f>Secondary_stock!$D160-Secondary_stock!$E160</f>
        <v>18.51</v>
      </c>
    </row>
    <row r="161" ht="14.25" customHeight="1">
      <c r="A161" s="1" t="s">
        <v>265</v>
      </c>
      <c r="B161" s="1" t="s">
        <v>104</v>
      </c>
      <c r="C161" s="2">
        <v>2.0</v>
      </c>
      <c r="D161" s="8">
        <v>299.0</v>
      </c>
      <c r="E161" s="8">
        <v>254.372</v>
      </c>
      <c r="F161" s="8">
        <v>508.7</v>
      </c>
      <c r="G161" s="2">
        <v>2.0</v>
      </c>
      <c r="H161" s="10">
        <f>Secondary_stock!$D161*Secondary_stock!$G161</f>
        <v>598</v>
      </c>
      <c r="I161" s="10">
        <f>Secondary_stock!$H161-Secondary_stock!$F161</f>
        <v>89.3</v>
      </c>
      <c r="J161" s="1" t="s">
        <v>91</v>
      </c>
      <c r="K161" s="10">
        <f>Secondary_stock!$D161-Secondary_stock!$E161</f>
        <v>44.628</v>
      </c>
    </row>
    <row r="162" ht="14.25" customHeight="1">
      <c r="A162" s="1" t="s">
        <v>266</v>
      </c>
      <c r="B162" s="1" t="s">
        <v>99</v>
      </c>
      <c r="C162" s="2">
        <v>6.0</v>
      </c>
      <c r="D162" s="8">
        <v>60.0</v>
      </c>
      <c r="E162" s="8">
        <v>26.865</v>
      </c>
      <c r="F162" s="8">
        <v>161.2</v>
      </c>
      <c r="G162" s="2">
        <v>6.0</v>
      </c>
      <c r="H162" s="10">
        <f>Secondary_stock!$D162*Secondary_stock!$G162</f>
        <v>360</v>
      </c>
      <c r="I162" s="10">
        <f>Secondary_stock!$H162-Secondary_stock!$F162</f>
        <v>198.8</v>
      </c>
      <c r="J162" s="1" t="s">
        <v>70</v>
      </c>
      <c r="K162" s="10">
        <f>Secondary_stock!$D162-Secondary_stock!$E162</f>
        <v>33.135</v>
      </c>
    </row>
    <row r="163" ht="14.25" customHeight="1">
      <c r="A163" s="1" t="s">
        <v>267</v>
      </c>
      <c r="B163" s="1" t="s">
        <v>137</v>
      </c>
      <c r="C163" s="2">
        <v>6.0</v>
      </c>
      <c r="D163" s="8">
        <v>60.0</v>
      </c>
      <c r="E163" s="8">
        <v>38.0</v>
      </c>
      <c r="F163" s="8">
        <v>228.0</v>
      </c>
      <c r="G163" s="2">
        <v>6.0</v>
      </c>
      <c r="H163" s="10">
        <f>Secondary_stock!$D163*Secondary_stock!$G163</f>
        <v>360</v>
      </c>
      <c r="I163" s="10">
        <f>Secondary_stock!$H163-Secondary_stock!$F163</f>
        <v>132</v>
      </c>
      <c r="J163" s="1" t="s">
        <v>70</v>
      </c>
      <c r="K163" s="10">
        <f>Secondary_stock!$D163-Secondary_stock!$E163</f>
        <v>22</v>
      </c>
    </row>
    <row r="164" ht="14.25" customHeight="1">
      <c r="A164" s="1" t="s">
        <v>268</v>
      </c>
      <c r="B164" s="1" t="s">
        <v>137</v>
      </c>
      <c r="C164" s="2">
        <v>1.0</v>
      </c>
      <c r="D164" s="8">
        <v>60.0</v>
      </c>
      <c r="E164" s="8">
        <v>38.0</v>
      </c>
      <c r="F164" s="8">
        <v>38.0</v>
      </c>
      <c r="G164" s="2">
        <v>1.0</v>
      </c>
      <c r="H164" s="10">
        <f>Secondary_stock!$D164*Secondary_stock!$G164</f>
        <v>60</v>
      </c>
      <c r="I164" s="10">
        <f>Secondary_stock!$H164-Secondary_stock!$F164</f>
        <v>22</v>
      </c>
      <c r="J164" s="1" t="s">
        <v>28</v>
      </c>
      <c r="K164" s="10">
        <f>Secondary_stock!$D164-Secondary_stock!$E164</f>
        <v>22</v>
      </c>
    </row>
    <row r="165" ht="14.25" customHeight="1">
      <c r="A165" s="1" t="s">
        <v>269</v>
      </c>
      <c r="B165" s="1" t="s">
        <v>93</v>
      </c>
      <c r="C165" s="2">
        <v>5.0</v>
      </c>
      <c r="D165" s="8">
        <v>61.0</v>
      </c>
      <c r="E165" s="8">
        <v>54.3</v>
      </c>
      <c r="F165" s="8">
        <v>271.5</v>
      </c>
      <c r="G165" s="2">
        <v>5.0</v>
      </c>
      <c r="H165" s="10">
        <f>Secondary_stock!$D165*Secondary_stock!$G165</f>
        <v>305</v>
      </c>
      <c r="I165" s="10">
        <f>Secondary_stock!$H165-Secondary_stock!$F165</f>
        <v>33.5</v>
      </c>
      <c r="J165" s="1" t="s">
        <v>57</v>
      </c>
      <c r="K165" s="10">
        <f>Secondary_stock!$D165-Secondary_stock!$E165</f>
        <v>6.7</v>
      </c>
    </row>
    <row r="166" ht="14.25" customHeight="1">
      <c r="A166" s="1" t="s">
        <v>270</v>
      </c>
      <c r="B166" s="16" t="s">
        <v>149</v>
      </c>
      <c r="C166" s="2">
        <v>3.0</v>
      </c>
      <c r="D166" s="8">
        <v>135.0</v>
      </c>
      <c r="E166" s="8">
        <v>120.58</v>
      </c>
      <c r="F166" s="8">
        <v>361.7</v>
      </c>
      <c r="G166" s="2">
        <v>3.0</v>
      </c>
      <c r="H166" s="10">
        <f>Secondary_stock!$D166*Secondary_stock!$G166</f>
        <v>405</v>
      </c>
      <c r="I166" s="10">
        <f>Secondary_stock!$H166-Secondary_stock!$F166</f>
        <v>43.3</v>
      </c>
      <c r="J166" s="1" t="s">
        <v>10</v>
      </c>
      <c r="K166" s="10">
        <f>Secondary_stock!$D166-Secondary_stock!$E166</f>
        <v>14.42</v>
      </c>
    </row>
    <row r="167" ht="14.25" customHeight="1">
      <c r="A167" s="1" t="s">
        <v>271</v>
      </c>
      <c r="B167" s="1" t="s">
        <v>106</v>
      </c>
      <c r="C167" s="15">
        <v>48.0</v>
      </c>
      <c r="D167" s="8">
        <v>10.0</v>
      </c>
      <c r="E167" s="8">
        <v>8.43</v>
      </c>
      <c r="F167" s="8">
        <v>404.6</v>
      </c>
      <c r="G167" s="2">
        <v>40.0</v>
      </c>
      <c r="H167" s="10">
        <f>Secondary_stock!$D167*Secondary_stock!$G167</f>
        <v>400</v>
      </c>
      <c r="I167" s="10">
        <f>Secondary_stock!$H167-Secondary_stock!$F167</f>
        <v>-4.6</v>
      </c>
      <c r="J167" s="1" t="s">
        <v>67</v>
      </c>
      <c r="K167" s="10">
        <f>Secondary_stock!$D167-Secondary_stock!$E167</f>
        <v>1.57</v>
      </c>
    </row>
    <row r="168" ht="14.25" customHeight="1">
      <c r="C168" s="7"/>
      <c r="D168" s="18"/>
      <c r="E168" s="18"/>
      <c r="F168" s="18"/>
      <c r="G168" s="7"/>
    </row>
    <row r="169" ht="14.25" customHeight="1">
      <c r="C169" s="7"/>
      <c r="D169" s="18"/>
      <c r="E169" s="18"/>
      <c r="F169" s="18"/>
      <c r="G169" s="7"/>
    </row>
    <row r="170" ht="14.25" customHeight="1">
      <c r="C170" s="7"/>
      <c r="D170" s="18"/>
      <c r="E170" s="18"/>
      <c r="F170" s="18"/>
      <c r="G170" s="7"/>
    </row>
    <row r="171" ht="14.25" customHeight="1">
      <c r="C171" s="7"/>
      <c r="D171" s="18"/>
      <c r="E171" s="18"/>
      <c r="F171" s="18"/>
      <c r="G171" s="7"/>
    </row>
    <row r="172" ht="14.25" customHeight="1">
      <c r="C172" s="7"/>
      <c r="D172" s="18"/>
      <c r="E172" s="18"/>
      <c r="F172" s="18"/>
      <c r="G172" s="7"/>
    </row>
    <row r="173" ht="14.25" customHeight="1">
      <c r="C173" s="7"/>
      <c r="D173" s="18"/>
      <c r="E173" s="18"/>
      <c r="F173" s="18"/>
      <c r="G173" s="7"/>
    </row>
    <row r="174" ht="14.25" customHeight="1">
      <c r="C174" s="7"/>
      <c r="D174" s="18"/>
      <c r="E174" s="18"/>
      <c r="F174" s="18"/>
      <c r="G174" s="7"/>
    </row>
    <row r="175" ht="14.25" customHeight="1">
      <c r="C175" s="7"/>
      <c r="D175" s="18"/>
      <c r="E175" s="18"/>
      <c r="F175" s="18"/>
      <c r="G175" s="7"/>
    </row>
    <row r="176" ht="14.25" customHeight="1">
      <c r="C176" s="7"/>
      <c r="D176" s="18"/>
      <c r="E176" s="18"/>
      <c r="F176" s="18"/>
      <c r="G176" s="7"/>
    </row>
    <row r="177" ht="14.25" customHeight="1">
      <c r="C177" s="7"/>
      <c r="D177" s="18"/>
      <c r="E177" s="18"/>
      <c r="F177" s="18"/>
      <c r="G177" s="7"/>
    </row>
    <row r="178" ht="14.25" customHeight="1">
      <c r="C178" s="7"/>
      <c r="D178" s="18"/>
      <c r="E178" s="18"/>
      <c r="F178" s="18"/>
      <c r="G178" s="7"/>
    </row>
    <row r="179" ht="14.25" customHeight="1">
      <c r="C179" s="7"/>
      <c r="D179" s="18"/>
      <c r="E179" s="18"/>
      <c r="F179" s="18"/>
      <c r="G179" s="7"/>
    </row>
    <row r="180" ht="14.25" customHeight="1">
      <c r="C180" s="7"/>
      <c r="D180" s="18"/>
      <c r="E180" s="18"/>
      <c r="F180" s="18"/>
      <c r="G180" s="7"/>
    </row>
    <row r="181" ht="14.25" customHeight="1">
      <c r="C181" s="7"/>
      <c r="D181" s="18"/>
      <c r="E181" s="18"/>
      <c r="F181" s="18"/>
      <c r="G181" s="7"/>
    </row>
    <row r="182" ht="14.25" customHeight="1">
      <c r="C182" s="7"/>
      <c r="D182" s="18"/>
      <c r="E182" s="18"/>
      <c r="F182" s="18"/>
      <c r="G182" s="7"/>
    </row>
    <row r="183" ht="14.25" customHeight="1">
      <c r="C183" s="7"/>
      <c r="D183" s="18"/>
      <c r="E183" s="18"/>
      <c r="F183" s="18"/>
      <c r="G183" s="7"/>
    </row>
    <row r="184" ht="14.25" customHeight="1">
      <c r="C184" s="7"/>
      <c r="D184" s="18"/>
      <c r="E184" s="18"/>
      <c r="F184" s="18"/>
      <c r="G184" s="7"/>
    </row>
    <row r="185" ht="14.25" customHeight="1">
      <c r="C185" s="7"/>
      <c r="D185" s="18"/>
      <c r="E185" s="18"/>
      <c r="F185" s="18"/>
      <c r="G185" s="7"/>
    </row>
    <row r="186" ht="14.25" customHeight="1">
      <c r="C186" s="7"/>
      <c r="D186" s="18"/>
      <c r="E186" s="18"/>
      <c r="F186" s="18"/>
      <c r="G186" s="7"/>
    </row>
    <row r="187" ht="14.25" customHeight="1">
      <c r="C187" s="7"/>
      <c r="D187" s="18"/>
      <c r="E187" s="18"/>
      <c r="F187" s="18"/>
      <c r="G187" s="7"/>
    </row>
    <row r="188" ht="14.25" customHeight="1">
      <c r="C188" s="7"/>
      <c r="D188" s="18"/>
      <c r="E188" s="18"/>
      <c r="F188" s="18"/>
      <c r="G188" s="7"/>
    </row>
    <row r="189" ht="14.25" customHeight="1">
      <c r="C189" s="7"/>
      <c r="D189" s="18"/>
      <c r="E189" s="18"/>
      <c r="F189" s="18"/>
      <c r="G189" s="7"/>
    </row>
    <row r="190" ht="14.25" customHeight="1">
      <c r="C190" s="7"/>
      <c r="D190" s="18"/>
      <c r="E190" s="18"/>
      <c r="F190" s="18"/>
      <c r="G190" s="7"/>
    </row>
    <row r="191" ht="14.25" customHeight="1">
      <c r="C191" s="7"/>
      <c r="D191" s="18"/>
      <c r="E191" s="18"/>
      <c r="F191" s="18"/>
      <c r="G191" s="7"/>
    </row>
    <row r="192" ht="14.25" customHeight="1">
      <c r="C192" s="7"/>
      <c r="D192" s="18"/>
      <c r="E192" s="18"/>
      <c r="F192" s="18"/>
      <c r="G192" s="7"/>
    </row>
    <row r="193" ht="14.25" customHeight="1">
      <c r="C193" s="7"/>
      <c r="D193" s="18"/>
      <c r="E193" s="18"/>
      <c r="F193" s="18"/>
      <c r="G193" s="7"/>
    </row>
    <row r="194" ht="14.25" customHeight="1">
      <c r="C194" s="7"/>
      <c r="D194" s="18"/>
      <c r="E194" s="18"/>
      <c r="F194" s="18"/>
      <c r="G194" s="7"/>
    </row>
    <row r="195" ht="14.25" customHeight="1">
      <c r="C195" s="7"/>
      <c r="D195" s="18"/>
      <c r="E195" s="18"/>
      <c r="F195" s="18"/>
      <c r="G195" s="7"/>
    </row>
    <row r="196" ht="14.25" customHeight="1">
      <c r="C196" s="7"/>
      <c r="D196" s="18"/>
      <c r="E196" s="18"/>
      <c r="F196" s="18"/>
      <c r="G196" s="7"/>
    </row>
    <row r="197" ht="14.25" customHeight="1">
      <c r="C197" s="7"/>
      <c r="D197" s="18"/>
      <c r="E197" s="18"/>
      <c r="F197" s="18"/>
      <c r="G197" s="7"/>
    </row>
    <row r="198" ht="14.25" customHeight="1">
      <c r="C198" s="7"/>
      <c r="D198" s="18"/>
      <c r="E198" s="18"/>
      <c r="F198" s="18"/>
      <c r="G198" s="7"/>
    </row>
    <row r="199" ht="14.25" customHeight="1">
      <c r="C199" s="7"/>
      <c r="D199" s="18"/>
      <c r="E199" s="18"/>
      <c r="F199" s="18"/>
      <c r="G199" s="7"/>
    </row>
    <row r="200" ht="14.25" customHeight="1">
      <c r="C200" s="7"/>
      <c r="D200" s="18"/>
      <c r="E200" s="18"/>
      <c r="F200" s="18"/>
      <c r="G200" s="7"/>
    </row>
    <row r="201" ht="14.25" customHeight="1">
      <c r="C201" s="7"/>
      <c r="D201" s="18"/>
      <c r="E201" s="18"/>
      <c r="F201" s="18"/>
      <c r="G201" s="7"/>
    </row>
    <row r="202" ht="14.25" customHeight="1">
      <c r="C202" s="7"/>
      <c r="D202" s="18"/>
      <c r="E202" s="18"/>
      <c r="F202" s="18"/>
      <c r="G202" s="7"/>
    </row>
    <row r="203" ht="14.25" customHeight="1">
      <c r="C203" s="7"/>
      <c r="D203" s="18"/>
      <c r="E203" s="18"/>
      <c r="F203" s="18"/>
      <c r="G203" s="7"/>
    </row>
    <row r="204" ht="14.25" customHeight="1">
      <c r="C204" s="7"/>
      <c r="D204" s="18"/>
      <c r="E204" s="18"/>
      <c r="F204" s="18"/>
      <c r="G204" s="7"/>
    </row>
    <row r="205" ht="14.25" customHeight="1">
      <c r="C205" s="7"/>
      <c r="D205" s="18"/>
      <c r="E205" s="18"/>
      <c r="F205" s="18"/>
      <c r="G205" s="7"/>
    </row>
    <row r="206" ht="14.25" customHeight="1">
      <c r="C206" s="7"/>
      <c r="D206" s="18"/>
      <c r="E206" s="18"/>
      <c r="F206" s="18"/>
      <c r="G206" s="7"/>
    </row>
    <row r="207" ht="14.25" customHeight="1">
      <c r="C207" s="7"/>
      <c r="D207" s="18"/>
      <c r="E207" s="18"/>
      <c r="F207" s="18"/>
      <c r="G207" s="7"/>
    </row>
    <row r="208" ht="14.25" customHeight="1">
      <c r="C208" s="7"/>
      <c r="D208" s="18"/>
      <c r="E208" s="18"/>
      <c r="F208" s="18"/>
      <c r="G208" s="7"/>
    </row>
    <row r="209" ht="14.25" customHeight="1">
      <c r="C209" s="7"/>
      <c r="D209" s="18"/>
      <c r="E209" s="18"/>
      <c r="F209" s="18"/>
      <c r="G209" s="7"/>
    </row>
    <row r="210" ht="14.25" customHeight="1">
      <c r="C210" s="7"/>
      <c r="D210" s="18"/>
      <c r="E210" s="18"/>
      <c r="F210" s="18"/>
      <c r="G210" s="7"/>
    </row>
    <row r="211" ht="14.25" customHeight="1">
      <c r="C211" s="7"/>
      <c r="D211" s="18"/>
      <c r="E211" s="18"/>
      <c r="F211" s="18"/>
      <c r="G211" s="7"/>
    </row>
    <row r="212" ht="14.25" customHeight="1">
      <c r="C212" s="7"/>
      <c r="D212" s="18"/>
      <c r="E212" s="18"/>
      <c r="F212" s="18"/>
      <c r="G212" s="7"/>
    </row>
    <row r="213" ht="14.25" customHeight="1">
      <c r="C213" s="7"/>
      <c r="D213" s="18"/>
      <c r="E213" s="18"/>
      <c r="F213" s="18"/>
      <c r="G213" s="7"/>
    </row>
    <row r="214" ht="14.25" customHeight="1">
      <c r="C214" s="7"/>
      <c r="D214" s="18"/>
      <c r="E214" s="18"/>
      <c r="F214" s="18"/>
      <c r="G214" s="7"/>
    </row>
    <row r="215" ht="14.25" customHeight="1">
      <c r="C215" s="7"/>
      <c r="D215" s="18"/>
      <c r="E215" s="18"/>
      <c r="F215" s="18"/>
      <c r="G215" s="7"/>
    </row>
    <row r="216" ht="14.25" customHeight="1">
      <c r="C216" s="7"/>
      <c r="D216" s="18"/>
      <c r="E216" s="18"/>
      <c r="F216" s="18"/>
      <c r="G216" s="7"/>
    </row>
    <row r="217" ht="14.25" customHeight="1">
      <c r="C217" s="7"/>
      <c r="D217" s="18"/>
      <c r="E217" s="18"/>
      <c r="F217" s="18"/>
      <c r="G217" s="7"/>
    </row>
    <row r="218" ht="14.25" customHeight="1">
      <c r="C218" s="7"/>
      <c r="D218" s="18"/>
      <c r="E218" s="18"/>
      <c r="F218" s="18"/>
      <c r="G218" s="7"/>
    </row>
    <row r="219" ht="14.25" customHeight="1">
      <c r="C219" s="7"/>
      <c r="D219" s="18"/>
      <c r="E219" s="18"/>
      <c r="F219" s="18"/>
      <c r="G219" s="7"/>
    </row>
    <row r="220" ht="14.25" customHeight="1">
      <c r="C220" s="7"/>
      <c r="D220" s="18"/>
      <c r="E220" s="18"/>
      <c r="F220" s="18"/>
      <c r="G220" s="7"/>
    </row>
    <row r="221" ht="14.25" customHeight="1">
      <c r="C221" s="7"/>
      <c r="D221" s="18"/>
      <c r="E221" s="18"/>
      <c r="F221" s="18"/>
      <c r="G221" s="7"/>
    </row>
    <row r="222" ht="14.25" customHeight="1">
      <c r="C222" s="7"/>
      <c r="D222" s="18"/>
      <c r="E222" s="18"/>
      <c r="F222" s="18"/>
      <c r="G222" s="7"/>
    </row>
    <row r="223" ht="14.25" customHeight="1">
      <c r="C223" s="7"/>
      <c r="D223" s="18"/>
      <c r="E223" s="18"/>
      <c r="F223" s="18"/>
      <c r="G223" s="7"/>
    </row>
    <row r="224" ht="14.25" customHeight="1">
      <c r="C224" s="7"/>
      <c r="D224" s="18"/>
      <c r="E224" s="18"/>
      <c r="F224" s="18"/>
      <c r="G224" s="7"/>
    </row>
    <row r="225" ht="14.25" customHeight="1">
      <c r="C225" s="7"/>
      <c r="D225" s="18"/>
      <c r="E225" s="18"/>
      <c r="F225" s="18"/>
      <c r="G225" s="7"/>
    </row>
    <row r="226" ht="14.25" customHeight="1">
      <c r="C226" s="7"/>
      <c r="D226" s="18"/>
      <c r="E226" s="18"/>
      <c r="F226" s="18"/>
      <c r="G226" s="7"/>
    </row>
    <row r="227" ht="14.25" customHeight="1">
      <c r="C227" s="7"/>
      <c r="D227" s="18"/>
      <c r="E227" s="18"/>
      <c r="F227" s="18"/>
      <c r="G227" s="7"/>
    </row>
    <row r="228" ht="14.25" customHeight="1">
      <c r="C228" s="7"/>
      <c r="D228" s="18"/>
      <c r="E228" s="18"/>
      <c r="F228" s="18"/>
      <c r="G228" s="7"/>
    </row>
    <row r="229" ht="14.25" customHeight="1">
      <c r="C229" s="7"/>
      <c r="D229" s="18"/>
      <c r="E229" s="18"/>
      <c r="F229" s="18"/>
      <c r="G229" s="7"/>
    </row>
    <row r="230" ht="14.25" customHeight="1">
      <c r="C230" s="7"/>
      <c r="D230" s="18"/>
      <c r="E230" s="18"/>
      <c r="F230" s="18"/>
      <c r="G230" s="7"/>
    </row>
    <row r="231" ht="14.25" customHeight="1">
      <c r="C231" s="7"/>
      <c r="D231" s="18"/>
      <c r="E231" s="18"/>
      <c r="F231" s="18"/>
      <c r="G231" s="7"/>
    </row>
    <row r="232" ht="14.25" customHeight="1">
      <c r="C232" s="7"/>
      <c r="D232" s="18"/>
      <c r="E232" s="18"/>
      <c r="F232" s="18"/>
      <c r="G232" s="7"/>
    </row>
    <row r="233" ht="14.25" customHeight="1">
      <c r="C233" s="7"/>
      <c r="D233" s="18"/>
      <c r="E233" s="18"/>
      <c r="F233" s="18"/>
      <c r="G233" s="7"/>
    </row>
    <row r="234" ht="14.25" customHeight="1">
      <c r="C234" s="7"/>
      <c r="D234" s="18"/>
      <c r="E234" s="18"/>
      <c r="F234" s="18"/>
      <c r="G234" s="7"/>
    </row>
    <row r="235" ht="14.25" customHeight="1">
      <c r="C235" s="7"/>
      <c r="D235" s="18"/>
      <c r="E235" s="18"/>
      <c r="F235" s="18"/>
      <c r="G235" s="7"/>
    </row>
    <row r="236" ht="14.25" customHeight="1">
      <c r="C236" s="7"/>
      <c r="D236" s="18"/>
      <c r="E236" s="18"/>
      <c r="F236" s="18"/>
      <c r="G236" s="7"/>
    </row>
    <row r="237" ht="14.25" customHeight="1">
      <c r="C237" s="7"/>
      <c r="D237" s="18"/>
      <c r="E237" s="18"/>
      <c r="F237" s="18"/>
      <c r="G237" s="7"/>
    </row>
    <row r="238" ht="14.25" customHeight="1">
      <c r="C238" s="7"/>
      <c r="D238" s="18"/>
      <c r="E238" s="18"/>
      <c r="F238" s="18"/>
      <c r="G238" s="7"/>
    </row>
    <row r="239" ht="14.25" customHeight="1">
      <c r="C239" s="7"/>
      <c r="D239" s="18"/>
      <c r="E239" s="18"/>
      <c r="F239" s="18"/>
      <c r="G239" s="7"/>
    </row>
    <row r="240" ht="14.25" customHeight="1">
      <c r="C240" s="7"/>
      <c r="D240" s="18"/>
      <c r="E240" s="18"/>
      <c r="F240" s="18"/>
      <c r="G240" s="7"/>
    </row>
    <row r="241" ht="14.25" customHeight="1">
      <c r="C241" s="7"/>
      <c r="D241" s="18"/>
      <c r="E241" s="18"/>
      <c r="F241" s="18"/>
      <c r="G241" s="7"/>
    </row>
    <row r="242" ht="14.25" customHeight="1">
      <c r="C242" s="7"/>
      <c r="D242" s="18"/>
      <c r="E242" s="18"/>
      <c r="F242" s="18"/>
      <c r="G242" s="7"/>
    </row>
    <row r="243" ht="14.25" customHeight="1">
      <c r="C243" s="7"/>
      <c r="D243" s="18"/>
      <c r="E243" s="18"/>
      <c r="F243" s="18"/>
      <c r="G243" s="7"/>
    </row>
    <row r="244" ht="14.25" customHeight="1">
      <c r="C244" s="7"/>
      <c r="D244" s="18"/>
      <c r="E244" s="18"/>
      <c r="F244" s="18"/>
      <c r="G244" s="7"/>
    </row>
    <row r="245" ht="14.25" customHeight="1">
      <c r="C245" s="7"/>
      <c r="D245" s="18"/>
      <c r="E245" s="18"/>
      <c r="F245" s="18"/>
      <c r="G245" s="7"/>
    </row>
    <row r="246" ht="14.25" customHeight="1">
      <c r="C246" s="7"/>
      <c r="D246" s="18"/>
      <c r="E246" s="18"/>
      <c r="F246" s="18"/>
      <c r="G246" s="7"/>
    </row>
    <row r="247" ht="14.25" customHeight="1">
      <c r="C247" s="7"/>
      <c r="D247" s="18"/>
      <c r="E247" s="18"/>
      <c r="F247" s="18"/>
      <c r="G247" s="7"/>
    </row>
    <row r="248" ht="14.25" customHeight="1">
      <c r="C248" s="7"/>
      <c r="D248" s="18"/>
      <c r="E248" s="18"/>
      <c r="F248" s="18"/>
      <c r="G248" s="7"/>
    </row>
    <row r="249" ht="14.25" customHeight="1">
      <c r="C249" s="7"/>
      <c r="D249" s="18"/>
      <c r="E249" s="18"/>
      <c r="F249" s="18"/>
      <c r="G249" s="7"/>
    </row>
    <row r="250" ht="14.25" customHeight="1">
      <c r="C250" s="7"/>
      <c r="D250" s="18"/>
      <c r="E250" s="18"/>
      <c r="F250" s="18"/>
      <c r="G250" s="7"/>
    </row>
    <row r="251" ht="14.25" customHeight="1">
      <c r="C251" s="7"/>
      <c r="D251" s="18"/>
      <c r="E251" s="18"/>
      <c r="F251" s="18"/>
      <c r="G251" s="7"/>
    </row>
    <row r="252" ht="14.25" customHeight="1">
      <c r="C252" s="7"/>
      <c r="D252" s="18"/>
      <c r="E252" s="18"/>
      <c r="F252" s="18"/>
      <c r="G252" s="7"/>
    </row>
    <row r="253" ht="14.25" customHeight="1">
      <c r="C253" s="7"/>
      <c r="D253" s="18"/>
      <c r="E253" s="18"/>
      <c r="F253" s="18"/>
      <c r="G253" s="7"/>
    </row>
    <row r="254" ht="14.25" customHeight="1">
      <c r="C254" s="7"/>
      <c r="D254" s="18"/>
      <c r="E254" s="18"/>
      <c r="F254" s="18"/>
      <c r="G254" s="7"/>
    </row>
    <row r="255" ht="14.25" customHeight="1">
      <c r="C255" s="7"/>
      <c r="D255" s="18"/>
      <c r="E255" s="18"/>
      <c r="F255" s="18"/>
      <c r="G255" s="7"/>
    </row>
    <row r="256" ht="14.25" customHeight="1">
      <c r="C256" s="7"/>
      <c r="D256" s="18"/>
      <c r="E256" s="18"/>
      <c r="F256" s="18"/>
      <c r="G256" s="7"/>
    </row>
    <row r="257" ht="14.25" customHeight="1">
      <c r="C257" s="7"/>
      <c r="D257" s="18"/>
      <c r="E257" s="18"/>
      <c r="F257" s="18"/>
      <c r="G257" s="7"/>
    </row>
    <row r="258" ht="14.25" customHeight="1">
      <c r="C258" s="7"/>
      <c r="D258" s="18"/>
      <c r="E258" s="18"/>
      <c r="F258" s="18"/>
      <c r="G258" s="7"/>
    </row>
    <row r="259" ht="14.25" customHeight="1">
      <c r="C259" s="7"/>
      <c r="D259" s="18"/>
      <c r="E259" s="18"/>
      <c r="F259" s="18"/>
      <c r="G259" s="7"/>
    </row>
    <row r="260" ht="14.25" customHeight="1">
      <c r="C260" s="7"/>
      <c r="D260" s="18"/>
      <c r="E260" s="18"/>
      <c r="F260" s="18"/>
      <c r="G260" s="7"/>
    </row>
    <row r="261" ht="14.25" customHeight="1">
      <c r="C261" s="7"/>
      <c r="D261" s="18"/>
      <c r="E261" s="18"/>
      <c r="F261" s="18"/>
      <c r="G261" s="7"/>
    </row>
    <row r="262" ht="14.25" customHeight="1">
      <c r="C262" s="7"/>
      <c r="D262" s="18"/>
      <c r="E262" s="18"/>
      <c r="F262" s="18"/>
      <c r="G262" s="7"/>
    </row>
    <row r="263" ht="14.25" customHeight="1">
      <c r="C263" s="7"/>
      <c r="D263" s="18"/>
      <c r="E263" s="18"/>
      <c r="F263" s="18"/>
      <c r="G263" s="7"/>
    </row>
    <row r="264" ht="14.25" customHeight="1">
      <c r="C264" s="7"/>
      <c r="D264" s="18"/>
      <c r="E264" s="18"/>
      <c r="F264" s="18"/>
      <c r="G264" s="7"/>
    </row>
    <row r="265" ht="14.25" customHeight="1">
      <c r="C265" s="7"/>
      <c r="D265" s="18"/>
      <c r="E265" s="18"/>
      <c r="F265" s="18"/>
      <c r="G265" s="7"/>
    </row>
    <row r="266" ht="14.25" customHeight="1">
      <c r="C266" s="7"/>
      <c r="D266" s="18"/>
      <c r="E266" s="18"/>
      <c r="F266" s="18"/>
      <c r="G266" s="7"/>
    </row>
    <row r="267" ht="14.25" customHeight="1">
      <c r="C267" s="7"/>
      <c r="D267" s="18"/>
      <c r="E267" s="18"/>
      <c r="F267" s="18"/>
      <c r="G267" s="7"/>
    </row>
    <row r="268" ht="14.25" customHeight="1">
      <c r="C268" s="7"/>
      <c r="D268" s="18"/>
      <c r="E268" s="18"/>
      <c r="F268" s="18"/>
      <c r="G268" s="7"/>
    </row>
    <row r="269" ht="14.25" customHeight="1">
      <c r="C269" s="7"/>
      <c r="D269" s="18"/>
      <c r="E269" s="18"/>
      <c r="F269" s="18"/>
      <c r="G269" s="7"/>
    </row>
    <row r="270" ht="14.25" customHeight="1">
      <c r="C270" s="7"/>
      <c r="D270" s="18"/>
      <c r="E270" s="18"/>
      <c r="F270" s="18"/>
      <c r="G270" s="7"/>
    </row>
    <row r="271" ht="14.25" customHeight="1">
      <c r="C271" s="7"/>
      <c r="D271" s="18"/>
      <c r="E271" s="18"/>
      <c r="F271" s="18"/>
      <c r="G271" s="7"/>
    </row>
    <row r="272" ht="14.25" customHeight="1">
      <c r="C272" s="7"/>
      <c r="D272" s="18"/>
      <c r="E272" s="18"/>
      <c r="F272" s="18"/>
      <c r="G272" s="7"/>
    </row>
    <row r="273" ht="14.25" customHeight="1">
      <c r="C273" s="7"/>
      <c r="D273" s="18"/>
      <c r="E273" s="18"/>
      <c r="F273" s="18"/>
      <c r="G273" s="7"/>
    </row>
    <row r="274" ht="14.25" customHeight="1">
      <c r="C274" s="7"/>
      <c r="D274" s="18"/>
      <c r="E274" s="18"/>
      <c r="F274" s="18"/>
      <c r="G274" s="7"/>
    </row>
    <row r="275" ht="14.25" customHeight="1">
      <c r="C275" s="7"/>
      <c r="D275" s="18"/>
      <c r="E275" s="18"/>
      <c r="F275" s="18"/>
      <c r="G275" s="7"/>
    </row>
    <row r="276" ht="14.25" customHeight="1">
      <c r="C276" s="7"/>
      <c r="D276" s="18"/>
      <c r="E276" s="18"/>
      <c r="F276" s="18"/>
      <c r="G276" s="7"/>
    </row>
    <row r="277" ht="14.25" customHeight="1">
      <c r="C277" s="7"/>
      <c r="D277" s="18"/>
      <c r="E277" s="18"/>
      <c r="F277" s="18"/>
      <c r="G277" s="7"/>
    </row>
    <row r="278" ht="14.25" customHeight="1">
      <c r="C278" s="7"/>
      <c r="D278" s="18"/>
      <c r="E278" s="18"/>
      <c r="F278" s="18"/>
      <c r="G278" s="7"/>
    </row>
    <row r="279" ht="14.25" customHeight="1">
      <c r="C279" s="7"/>
      <c r="D279" s="18"/>
      <c r="E279" s="18"/>
      <c r="F279" s="18"/>
      <c r="G279" s="7"/>
    </row>
    <row r="280" ht="14.25" customHeight="1">
      <c r="C280" s="7"/>
      <c r="D280" s="18"/>
      <c r="E280" s="18"/>
      <c r="F280" s="18"/>
      <c r="G280" s="7"/>
    </row>
    <row r="281" ht="14.25" customHeight="1">
      <c r="C281" s="7"/>
      <c r="D281" s="18"/>
      <c r="E281" s="18"/>
      <c r="F281" s="18"/>
      <c r="G281" s="7"/>
    </row>
    <row r="282" ht="14.25" customHeight="1">
      <c r="C282" s="7"/>
      <c r="D282" s="18"/>
      <c r="E282" s="18"/>
      <c r="F282" s="18"/>
      <c r="G282" s="7"/>
    </row>
    <row r="283" ht="14.25" customHeight="1">
      <c r="C283" s="7"/>
      <c r="D283" s="18"/>
      <c r="E283" s="18"/>
      <c r="F283" s="18"/>
      <c r="G283" s="7"/>
    </row>
    <row r="284" ht="14.25" customHeight="1">
      <c r="C284" s="7"/>
      <c r="D284" s="18"/>
      <c r="E284" s="18"/>
      <c r="F284" s="18"/>
      <c r="G284" s="7"/>
    </row>
    <row r="285" ht="14.25" customHeight="1">
      <c r="C285" s="7"/>
      <c r="D285" s="18"/>
      <c r="E285" s="18"/>
      <c r="F285" s="18"/>
      <c r="G285" s="7"/>
    </row>
    <row r="286" ht="14.25" customHeight="1">
      <c r="C286" s="7"/>
      <c r="D286" s="18"/>
      <c r="E286" s="18"/>
      <c r="F286" s="18"/>
      <c r="G286" s="7"/>
    </row>
    <row r="287" ht="14.25" customHeight="1">
      <c r="C287" s="7"/>
      <c r="D287" s="18"/>
      <c r="E287" s="18"/>
      <c r="F287" s="18"/>
      <c r="G287" s="7"/>
    </row>
    <row r="288" ht="14.25" customHeight="1">
      <c r="C288" s="7"/>
      <c r="D288" s="18"/>
      <c r="E288" s="18"/>
      <c r="F288" s="18"/>
      <c r="G288" s="7"/>
    </row>
    <row r="289" ht="14.25" customHeight="1">
      <c r="C289" s="7"/>
      <c r="D289" s="18"/>
      <c r="E289" s="18"/>
      <c r="F289" s="18"/>
      <c r="G289" s="7"/>
    </row>
    <row r="290" ht="14.25" customHeight="1">
      <c r="C290" s="7"/>
      <c r="D290" s="18"/>
      <c r="E290" s="18"/>
      <c r="F290" s="18"/>
      <c r="G290" s="7"/>
    </row>
    <row r="291" ht="14.25" customHeight="1">
      <c r="C291" s="7"/>
      <c r="D291" s="18"/>
      <c r="E291" s="18"/>
      <c r="F291" s="18"/>
      <c r="G291" s="7"/>
    </row>
    <row r="292" ht="14.25" customHeight="1">
      <c r="C292" s="7"/>
      <c r="D292" s="18"/>
      <c r="E292" s="18"/>
      <c r="F292" s="18"/>
      <c r="G292" s="7"/>
    </row>
    <row r="293" ht="14.25" customHeight="1">
      <c r="C293" s="7"/>
      <c r="D293" s="18"/>
      <c r="E293" s="18"/>
      <c r="F293" s="18"/>
      <c r="G293" s="7"/>
    </row>
    <row r="294" ht="14.25" customHeight="1">
      <c r="C294" s="7"/>
      <c r="D294" s="18"/>
      <c r="E294" s="18"/>
      <c r="F294" s="18"/>
      <c r="G294" s="7"/>
    </row>
    <row r="295" ht="14.25" customHeight="1">
      <c r="C295" s="7"/>
      <c r="D295" s="18"/>
      <c r="E295" s="18"/>
      <c r="F295" s="18"/>
      <c r="G295" s="7"/>
    </row>
    <row r="296" ht="14.25" customHeight="1">
      <c r="C296" s="7"/>
      <c r="D296" s="18"/>
      <c r="E296" s="18"/>
      <c r="F296" s="18"/>
      <c r="G296" s="7"/>
    </row>
    <row r="297" ht="14.25" customHeight="1">
      <c r="C297" s="7"/>
      <c r="D297" s="18"/>
      <c r="E297" s="18"/>
      <c r="F297" s="18"/>
      <c r="G297" s="7"/>
    </row>
    <row r="298" ht="14.25" customHeight="1">
      <c r="C298" s="7"/>
      <c r="D298" s="18"/>
      <c r="E298" s="18"/>
      <c r="F298" s="18"/>
      <c r="G298" s="7"/>
    </row>
    <row r="299" ht="14.25" customHeight="1">
      <c r="C299" s="7"/>
      <c r="D299" s="18"/>
      <c r="E299" s="18"/>
      <c r="F299" s="18"/>
      <c r="G299" s="7"/>
    </row>
    <row r="300" ht="14.25" customHeight="1">
      <c r="C300" s="7"/>
      <c r="D300" s="18"/>
      <c r="E300" s="18"/>
      <c r="F300" s="18"/>
      <c r="G300" s="7"/>
    </row>
    <row r="301" ht="14.25" customHeight="1">
      <c r="C301" s="7"/>
      <c r="D301" s="18"/>
      <c r="E301" s="18"/>
      <c r="F301" s="18"/>
      <c r="G301" s="7"/>
    </row>
    <row r="302" ht="14.25" customHeight="1">
      <c r="C302" s="7"/>
      <c r="D302" s="18"/>
      <c r="E302" s="18"/>
      <c r="F302" s="18"/>
      <c r="G302" s="7"/>
    </row>
    <row r="303" ht="14.25" customHeight="1">
      <c r="C303" s="7"/>
      <c r="D303" s="18"/>
      <c r="E303" s="18"/>
      <c r="F303" s="18"/>
      <c r="G303" s="7"/>
    </row>
    <row r="304" ht="14.25" customHeight="1">
      <c r="C304" s="7"/>
      <c r="D304" s="18"/>
      <c r="E304" s="18"/>
      <c r="F304" s="18"/>
      <c r="G304" s="7"/>
    </row>
    <row r="305" ht="14.25" customHeight="1">
      <c r="C305" s="7"/>
      <c r="D305" s="18"/>
      <c r="E305" s="18"/>
      <c r="F305" s="18"/>
      <c r="G305" s="7"/>
    </row>
    <row r="306" ht="14.25" customHeight="1">
      <c r="C306" s="7"/>
      <c r="D306" s="18"/>
      <c r="E306" s="18"/>
      <c r="F306" s="18"/>
      <c r="G306" s="7"/>
    </row>
    <row r="307" ht="14.25" customHeight="1">
      <c r="C307" s="7"/>
      <c r="D307" s="18"/>
      <c r="E307" s="18"/>
      <c r="F307" s="18"/>
      <c r="G307" s="7"/>
    </row>
    <row r="308" ht="14.25" customHeight="1">
      <c r="C308" s="7"/>
      <c r="D308" s="18"/>
      <c r="E308" s="18"/>
      <c r="F308" s="18"/>
      <c r="G308" s="7"/>
    </row>
    <row r="309" ht="14.25" customHeight="1">
      <c r="C309" s="7"/>
      <c r="D309" s="18"/>
      <c r="E309" s="18"/>
      <c r="F309" s="18"/>
      <c r="G309" s="7"/>
    </row>
    <row r="310" ht="14.25" customHeight="1">
      <c r="C310" s="7"/>
      <c r="D310" s="18"/>
      <c r="E310" s="18"/>
      <c r="F310" s="18"/>
      <c r="G310" s="7"/>
    </row>
    <row r="311" ht="14.25" customHeight="1">
      <c r="C311" s="7"/>
      <c r="D311" s="18"/>
      <c r="E311" s="18"/>
      <c r="F311" s="18"/>
      <c r="G311" s="7"/>
    </row>
    <row r="312" ht="14.25" customHeight="1">
      <c r="C312" s="7"/>
      <c r="D312" s="18"/>
      <c r="E312" s="18"/>
      <c r="F312" s="18"/>
      <c r="G312" s="7"/>
    </row>
    <row r="313" ht="14.25" customHeight="1">
      <c r="C313" s="7"/>
      <c r="D313" s="18"/>
      <c r="E313" s="18"/>
      <c r="F313" s="18"/>
      <c r="G313" s="7"/>
    </row>
    <row r="314" ht="14.25" customHeight="1">
      <c r="C314" s="7"/>
      <c r="D314" s="18"/>
      <c r="E314" s="18"/>
      <c r="F314" s="18"/>
      <c r="G314" s="7"/>
    </row>
    <row r="315" ht="14.25" customHeight="1">
      <c r="C315" s="7"/>
      <c r="D315" s="18"/>
      <c r="E315" s="18"/>
      <c r="F315" s="18"/>
      <c r="G315" s="7"/>
    </row>
    <row r="316" ht="14.25" customHeight="1">
      <c r="C316" s="7"/>
      <c r="D316" s="18"/>
      <c r="E316" s="18"/>
      <c r="F316" s="18"/>
      <c r="G316" s="7"/>
    </row>
    <row r="317" ht="14.25" customHeight="1">
      <c r="C317" s="7"/>
      <c r="D317" s="18"/>
      <c r="E317" s="18"/>
      <c r="F317" s="18"/>
      <c r="G317" s="7"/>
    </row>
    <row r="318" ht="14.25" customHeight="1">
      <c r="C318" s="7"/>
      <c r="D318" s="18"/>
      <c r="E318" s="18"/>
      <c r="F318" s="18"/>
      <c r="G318" s="7"/>
    </row>
    <row r="319" ht="14.25" customHeight="1">
      <c r="C319" s="7"/>
      <c r="D319" s="18"/>
      <c r="E319" s="18"/>
      <c r="F319" s="18"/>
      <c r="G319" s="7"/>
    </row>
    <row r="320" ht="14.25" customHeight="1">
      <c r="C320" s="7"/>
      <c r="D320" s="18"/>
      <c r="E320" s="18"/>
      <c r="F320" s="18"/>
      <c r="G320" s="7"/>
    </row>
    <row r="321" ht="14.25" customHeight="1">
      <c r="C321" s="7"/>
      <c r="D321" s="18"/>
      <c r="E321" s="18"/>
      <c r="F321" s="18"/>
      <c r="G321" s="7"/>
    </row>
    <row r="322" ht="14.25" customHeight="1">
      <c r="C322" s="7"/>
      <c r="D322" s="18"/>
      <c r="E322" s="18"/>
      <c r="F322" s="18"/>
      <c r="G322" s="7"/>
    </row>
    <row r="323" ht="14.25" customHeight="1">
      <c r="C323" s="7"/>
      <c r="D323" s="18"/>
      <c r="E323" s="18"/>
      <c r="F323" s="18"/>
      <c r="G323" s="7"/>
    </row>
    <row r="324" ht="14.25" customHeight="1">
      <c r="C324" s="7"/>
      <c r="D324" s="18"/>
      <c r="E324" s="18"/>
      <c r="F324" s="18"/>
      <c r="G324" s="7"/>
    </row>
    <row r="325" ht="14.25" customHeight="1">
      <c r="C325" s="7"/>
      <c r="D325" s="18"/>
      <c r="E325" s="18"/>
      <c r="F325" s="18"/>
      <c r="G325" s="7"/>
    </row>
    <row r="326" ht="14.25" customHeight="1">
      <c r="C326" s="7"/>
      <c r="D326" s="18"/>
      <c r="E326" s="18"/>
      <c r="F326" s="18"/>
      <c r="G326" s="7"/>
    </row>
    <row r="327" ht="14.25" customHeight="1">
      <c r="C327" s="7"/>
      <c r="D327" s="18"/>
      <c r="E327" s="18"/>
      <c r="F327" s="18"/>
      <c r="G327" s="7"/>
    </row>
    <row r="328" ht="14.25" customHeight="1">
      <c r="C328" s="7"/>
      <c r="D328" s="18"/>
      <c r="E328" s="18"/>
      <c r="F328" s="18"/>
      <c r="G328" s="7"/>
    </row>
    <row r="329" ht="14.25" customHeight="1">
      <c r="C329" s="7"/>
      <c r="D329" s="18"/>
      <c r="E329" s="18"/>
      <c r="F329" s="18"/>
      <c r="G329" s="7"/>
    </row>
    <row r="330" ht="14.25" customHeight="1">
      <c r="C330" s="7"/>
      <c r="D330" s="18"/>
      <c r="E330" s="18"/>
      <c r="F330" s="18"/>
      <c r="G330" s="7"/>
    </row>
    <row r="331" ht="14.25" customHeight="1">
      <c r="C331" s="7"/>
      <c r="D331" s="18"/>
      <c r="E331" s="18"/>
      <c r="F331" s="18"/>
      <c r="G331" s="7"/>
    </row>
    <row r="332" ht="14.25" customHeight="1">
      <c r="C332" s="7"/>
      <c r="D332" s="18"/>
      <c r="E332" s="18"/>
      <c r="F332" s="18"/>
      <c r="G332" s="7"/>
    </row>
    <row r="333" ht="14.25" customHeight="1">
      <c r="C333" s="7"/>
      <c r="D333" s="18"/>
      <c r="E333" s="18"/>
      <c r="F333" s="18"/>
      <c r="G333" s="7"/>
    </row>
    <row r="334" ht="14.25" customHeight="1">
      <c r="C334" s="7"/>
      <c r="D334" s="18"/>
      <c r="E334" s="18"/>
      <c r="F334" s="18"/>
      <c r="G334" s="7"/>
    </row>
    <row r="335" ht="14.25" customHeight="1">
      <c r="C335" s="7"/>
      <c r="D335" s="18"/>
      <c r="E335" s="18"/>
      <c r="F335" s="18"/>
      <c r="G335" s="7"/>
    </row>
    <row r="336" ht="14.25" customHeight="1">
      <c r="C336" s="7"/>
      <c r="D336" s="18"/>
      <c r="E336" s="18"/>
      <c r="F336" s="18"/>
      <c r="G336" s="7"/>
    </row>
    <row r="337" ht="14.25" customHeight="1">
      <c r="C337" s="7"/>
      <c r="D337" s="18"/>
      <c r="E337" s="18"/>
      <c r="F337" s="18"/>
      <c r="G337" s="7"/>
    </row>
    <row r="338" ht="14.25" customHeight="1">
      <c r="C338" s="7"/>
      <c r="D338" s="18"/>
      <c r="E338" s="18"/>
      <c r="F338" s="18"/>
      <c r="G338" s="7"/>
    </row>
    <row r="339" ht="14.25" customHeight="1">
      <c r="C339" s="7"/>
      <c r="D339" s="18"/>
      <c r="E339" s="18"/>
      <c r="F339" s="18"/>
      <c r="G339" s="7"/>
    </row>
    <row r="340" ht="14.25" customHeight="1">
      <c r="C340" s="7"/>
      <c r="D340" s="18"/>
      <c r="E340" s="18"/>
      <c r="F340" s="18"/>
      <c r="G340" s="7"/>
    </row>
    <row r="341" ht="14.25" customHeight="1">
      <c r="C341" s="7"/>
      <c r="D341" s="18"/>
      <c r="E341" s="18"/>
      <c r="F341" s="18"/>
      <c r="G341" s="7"/>
    </row>
    <row r="342" ht="14.25" customHeight="1">
      <c r="C342" s="7"/>
      <c r="D342" s="18"/>
      <c r="E342" s="18"/>
      <c r="F342" s="18"/>
      <c r="G342" s="7"/>
    </row>
    <row r="343" ht="14.25" customHeight="1">
      <c r="C343" s="7"/>
      <c r="D343" s="18"/>
      <c r="E343" s="18"/>
      <c r="F343" s="18"/>
      <c r="G343" s="7"/>
    </row>
    <row r="344" ht="14.25" customHeight="1">
      <c r="C344" s="7"/>
      <c r="D344" s="18"/>
      <c r="E344" s="18"/>
      <c r="F344" s="18"/>
      <c r="G344" s="7"/>
    </row>
    <row r="345" ht="14.25" customHeight="1">
      <c r="C345" s="7"/>
      <c r="D345" s="18"/>
      <c r="E345" s="18"/>
      <c r="F345" s="18"/>
      <c r="G345" s="7"/>
    </row>
    <row r="346" ht="14.25" customHeight="1">
      <c r="C346" s="7"/>
      <c r="D346" s="18"/>
      <c r="E346" s="18"/>
      <c r="F346" s="18"/>
      <c r="G346" s="7"/>
    </row>
    <row r="347" ht="14.25" customHeight="1">
      <c r="C347" s="7"/>
      <c r="D347" s="18"/>
      <c r="E347" s="18"/>
      <c r="F347" s="18"/>
      <c r="G347" s="7"/>
    </row>
    <row r="348" ht="14.25" customHeight="1">
      <c r="C348" s="7"/>
      <c r="D348" s="18"/>
      <c r="E348" s="18"/>
      <c r="F348" s="18"/>
      <c r="G348" s="7"/>
    </row>
    <row r="349" ht="14.25" customHeight="1">
      <c r="C349" s="7"/>
      <c r="D349" s="18"/>
      <c r="E349" s="18"/>
      <c r="F349" s="18"/>
      <c r="G349" s="7"/>
    </row>
    <row r="350" ht="14.25" customHeight="1">
      <c r="C350" s="7"/>
      <c r="D350" s="18"/>
      <c r="E350" s="18"/>
      <c r="F350" s="18"/>
      <c r="G350" s="7"/>
    </row>
    <row r="351" ht="14.25" customHeight="1">
      <c r="C351" s="7"/>
      <c r="D351" s="18"/>
      <c r="E351" s="18"/>
      <c r="F351" s="18"/>
      <c r="G351" s="7"/>
    </row>
    <row r="352" ht="14.25" customHeight="1">
      <c r="C352" s="7"/>
      <c r="D352" s="18"/>
      <c r="E352" s="18"/>
      <c r="F352" s="18"/>
      <c r="G352" s="7"/>
    </row>
    <row r="353" ht="14.25" customHeight="1">
      <c r="C353" s="7"/>
      <c r="D353" s="18"/>
      <c r="E353" s="18"/>
      <c r="F353" s="18"/>
      <c r="G353" s="7"/>
    </row>
    <row r="354" ht="14.25" customHeight="1">
      <c r="C354" s="7"/>
      <c r="D354" s="18"/>
      <c r="E354" s="18"/>
      <c r="F354" s="18"/>
      <c r="G354" s="7"/>
    </row>
    <row r="355" ht="14.25" customHeight="1">
      <c r="C355" s="7"/>
      <c r="D355" s="18"/>
      <c r="E355" s="18"/>
      <c r="F355" s="18"/>
      <c r="G355" s="7"/>
    </row>
    <row r="356" ht="14.25" customHeight="1">
      <c r="C356" s="7"/>
      <c r="D356" s="18"/>
      <c r="E356" s="18"/>
      <c r="F356" s="18"/>
      <c r="G356" s="7"/>
    </row>
    <row r="357" ht="14.25" customHeight="1">
      <c r="C357" s="7"/>
      <c r="D357" s="18"/>
      <c r="E357" s="18"/>
      <c r="F357" s="18"/>
      <c r="G357" s="7"/>
    </row>
    <row r="358" ht="14.25" customHeight="1">
      <c r="C358" s="7"/>
      <c r="D358" s="18"/>
      <c r="E358" s="18"/>
      <c r="F358" s="18"/>
      <c r="G358" s="7"/>
    </row>
    <row r="359" ht="14.25" customHeight="1">
      <c r="C359" s="7"/>
      <c r="D359" s="18"/>
      <c r="E359" s="18"/>
      <c r="F359" s="18"/>
      <c r="G359" s="7"/>
    </row>
    <row r="360" ht="14.25" customHeight="1">
      <c r="C360" s="7"/>
      <c r="D360" s="18"/>
      <c r="E360" s="18"/>
      <c r="F360" s="18"/>
      <c r="G360" s="7"/>
    </row>
    <row r="361" ht="14.25" customHeight="1">
      <c r="C361" s="7"/>
      <c r="D361" s="18"/>
      <c r="E361" s="18"/>
      <c r="F361" s="18"/>
      <c r="G361" s="7"/>
    </row>
    <row r="362" ht="14.25" customHeight="1">
      <c r="C362" s="7"/>
      <c r="D362" s="18"/>
      <c r="E362" s="18"/>
      <c r="F362" s="18"/>
      <c r="G362" s="7"/>
    </row>
    <row r="363" ht="14.25" customHeight="1">
      <c r="C363" s="7"/>
      <c r="D363" s="18"/>
      <c r="E363" s="18"/>
      <c r="F363" s="18"/>
      <c r="G363" s="7"/>
    </row>
    <row r="364" ht="14.25" customHeight="1">
      <c r="C364" s="7"/>
      <c r="D364" s="18"/>
      <c r="E364" s="18"/>
      <c r="F364" s="18"/>
      <c r="G364" s="7"/>
    </row>
    <row r="365" ht="14.25" customHeight="1">
      <c r="C365" s="7"/>
      <c r="D365" s="18"/>
      <c r="E365" s="18"/>
      <c r="F365" s="18"/>
      <c r="G365" s="7"/>
    </row>
    <row r="366" ht="14.25" customHeight="1">
      <c r="C366" s="7"/>
      <c r="D366" s="18"/>
      <c r="E366" s="18"/>
      <c r="F366" s="18"/>
      <c r="G366" s="7"/>
    </row>
    <row r="367" ht="14.25" customHeight="1">
      <c r="C367" s="7"/>
      <c r="D367" s="18"/>
      <c r="E367" s="18"/>
      <c r="F367" s="18"/>
      <c r="G367" s="7"/>
    </row>
    <row r="368" ht="14.25" customHeight="1">
      <c r="C368" s="7"/>
      <c r="D368" s="18"/>
      <c r="E368" s="18"/>
      <c r="F368" s="18"/>
      <c r="G368" s="7"/>
    </row>
    <row r="369" ht="14.25" customHeight="1">
      <c r="C369" s="7"/>
      <c r="D369" s="18"/>
      <c r="E369" s="18"/>
      <c r="F369" s="18"/>
      <c r="G369" s="7"/>
    </row>
    <row r="370" ht="14.25" customHeight="1">
      <c r="C370" s="7"/>
      <c r="D370" s="18"/>
      <c r="E370" s="18"/>
      <c r="F370" s="18"/>
      <c r="G370" s="7"/>
    </row>
    <row r="371" ht="14.25" customHeight="1">
      <c r="C371" s="7"/>
      <c r="D371" s="18"/>
      <c r="E371" s="18"/>
      <c r="F371" s="18"/>
      <c r="G371" s="7"/>
    </row>
    <row r="372" ht="14.25" customHeight="1">
      <c r="C372" s="7"/>
      <c r="D372" s="18"/>
      <c r="E372" s="18"/>
      <c r="F372" s="18"/>
      <c r="G372" s="7"/>
    </row>
    <row r="373" ht="14.25" customHeight="1">
      <c r="C373" s="7"/>
      <c r="D373" s="18"/>
      <c r="E373" s="18"/>
      <c r="F373" s="18"/>
      <c r="G373" s="7"/>
    </row>
    <row r="374" ht="14.25" customHeight="1">
      <c r="C374" s="7"/>
      <c r="D374" s="18"/>
      <c r="E374" s="18"/>
      <c r="F374" s="18"/>
      <c r="G374" s="7"/>
    </row>
    <row r="375" ht="14.25" customHeight="1">
      <c r="C375" s="7"/>
      <c r="D375" s="18"/>
      <c r="E375" s="18"/>
      <c r="F375" s="18"/>
      <c r="G375" s="7"/>
    </row>
    <row r="376" ht="14.25" customHeight="1">
      <c r="C376" s="7"/>
      <c r="D376" s="18"/>
      <c r="E376" s="18"/>
      <c r="F376" s="18"/>
      <c r="G376" s="7"/>
    </row>
    <row r="377" ht="14.25" customHeight="1">
      <c r="C377" s="7"/>
      <c r="D377" s="18"/>
      <c r="E377" s="18"/>
      <c r="F377" s="18"/>
      <c r="G377" s="7"/>
    </row>
    <row r="378" ht="14.25" customHeight="1">
      <c r="C378" s="7"/>
      <c r="D378" s="18"/>
      <c r="E378" s="18"/>
      <c r="F378" s="18"/>
      <c r="G378" s="7"/>
    </row>
    <row r="379" ht="14.25" customHeight="1">
      <c r="C379" s="7"/>
      <c r="D379" s="18"/>
      <c r="E379" s="18"/>
      <c r="F379" s="18"/>
      <c r="G379" s="7"/>
    </row>
    <row r="380" ht="14.25" customHeight="1">
      <c r="C380" s="7"/>
      <c r="D380" s="18"/>
      <c r="E380" s="18"/>
      <c r="F380" s="18"/>
      <c r="G380" s="7"/>
    </row>
    <row r="381" ht="14.25" customHeight="1">
      <c r="C381" s="7"/>
      <c r="D381" s="18"/>
      <c r="E381" s="18"/>
      <c r="F381" s="18"/>
      <c r="G381" s="7"/>
    </row>
    <row r="382" ht="14.25" customHeight="1">
      <c r="C382" s="7"/>
      <c r="D382" s="18"/>
      <c r="E382" s="18"/>
      <c r="F382" s="18"/>
      <c r="G382" s="7"/>
    </row>
    <row r="383" ht="14.25" customHeight="1">
      <c r="C383" s="7"/>
      <c r="D383" s="18"/>
      <c r="E383" s="18"/>
      <c r="F383" s="18"/>
      <c r="G383" s="7"/>
    </row>
    <row r="384" ht="14.25" customHeight="1">
      <c r="C384" s="7"/>
      <c r="D384" s="18"/>
      <c r="E384" s="18"/>
      <c r="F384" s="18"/>
      <c r="G384" s="7"/>
    </row>
    <row r="385" ht="14.25" customHeight="1">
      <c r="C385" s="7"/>
      <c r="D385" s="18"/>
      <c r="E385" s="18"/>
      <c r="F385" s="18"/>
      <c r="G385" s="7"/>
    </row>
    <row r="386" ht="14.25" customHeight="1">
      <c r="C386" s="7"/>
      <c r="D386" s="18"/>
      <c r="E386" s="18"/>
      <c r="F386" s="18"/>
      <c r="G386" s="7"/>
    </row>
    <row r="387" ht="14.25" customHeight="1">
      <c r="C387" s="7"/>
      <c r="D387" s="18"/>
      <c r="E387" s="18"/>
      <c r="F387" s="18"/>
      <c r="G387" s="7"/>
    </row>
    <row r="388" ht="14.25" customHeight="1">
      <c r="C388" s="7"/>
      <c r="D388" s="18"/>
      <c r="E388" s="18"/>
      <c r="F388" s="18"/>
      <c r="G388" s="7"/>
    </row>
    <row r="389" ht="14.25" customHeight="1">
      <c r="C389" s="7"/>
      <c r="D389" s="18"/>
      <c r="E389" s="18"/>
      <c r="F389" s="18"/>
      <c r="G389" s="7"/>
    </row>
    <row r="390" ht="14.25" customHeight="1">
      <c r="C390" s="7"/>
      <c r="D390" s="18"/>
      <c r="E390" s="18"/>
      <c r="F390" s="18"/>
      <c r="G390" s="7"/>
    </row>
    <row r="391" ht="14.25" customHeight="1">
      <c r="C391" s="7"/>
      <c r="D391" s="18"/>
      <c r="E391" s="18"/>
      <c r="F391" s="18"/>
      <c r="G391" s="7"/>
    </row>
    <row r="392" ht="14.25" customHeight="1">
      <c r="C392" s="7"/>
      <c r="D392" s="18"/>
      <c r="E392" s="18"/>
      <c r="F392" s="18"/>
      <c r="G392" s="7"/>
    </row>
    <row r="393" ht="14.25" customHeight="1">
      <c r="C393" s="7"/>
      <c r="D393" s="18"/>
      <c r="E393" s="18"/>
      <c r="F393" s="18"/>
      <c r="G393" s="7"/>
    </row>
    <row r="394" ht="14.25" customHeight="1">
      <c r="C394" s="7"/>
      <c r="D394" s="18"/>
      <c r="E394" s="18"/>
      <c r="F394" s="18"/>
      <c r="G394" s="7"/>
    </row>
    <row r="395" ht="14.25" customHeight="1">
      <c r="C395" s="7"/>
      <c r="D395" s="18"/>
      <c r="E395" s="18"/>
      <c r="F395" s="18"/>
      <c r="G395" s="7"/>
    </row>
    <row r="396" ht="14.25" customHeight="1">
      <c r="C396" s="7"/>
      <c r="D396" s="18"/>
      <c r="E396" s="18"/>
      <c r="F396" s="18"/>
      <c r="G396" s="7"/>
    </row>
    <row r="397" ht="14.25" customHeight="1">
      <c r="C397" s="7"/>
      <c r="D397" s="18"/>
      <c r="E397" s="18"/>
      <c r="F397" s="18"/>
      <c r="G397" s="7"/>
    </row>
    <row r="398" ht="14.25" customHeight="1">
      <c r="C398" s="7"/>
      <c r="D398" s="18"/>
      <c r="E398" s="18"/>
      <c r="F398" s="18"/>
      <c r="G398" s="7"/>
    </row>
    <row r="399" ht="14.25" customHeight="1">
      <c r="C399" s="7"/>
      <c r="D399" s="18"/>
      <c r="E399" s="18"/>
      <c r="F399" s="18"/>
      <c r="G399" s="7"/>
    </row>
    <row r="400" ht="14.25" customHeight="1">
      <c r="C400" s="7"/>
      <c r="D400" s="18"/>
      <c r="E400" s="18"/>
      <c r="F400" s="18"/>
      <c r="G400" s="7"/>
    </row>
    <row r="401" ht="14.25" customHeight="1">
      <c r="C401" s="7"/>
      <c r="D401" s="18"/>
      <c r="E401" s="18"/>
      <c r="F401" s="18"/>
      <c r="G401" s="7"/>
    </row>
    <row r="402" ht="14.25" customHeight="1">
      <c r="C402" s="7"/>
      <c r="D402" s="18"/>
      <c r="E402" s="18"/>
      <c r="F402" s="18"/>
      <c r="G402" s="7"/>
    </row>
    <row r="403" ht="14.25" customHeight="1">
      <c r="C403" s="7"/>
      <c r="D403" s="18"/>
      <c r="E403" s="18"/>
      <c r="F403" s="18"/>
      <c r="G403" s="7"/>
    </row>
    <row r="404" ht="14.25" customHeight="1">
      <c r="C404" s="7"/>
      <c r="D404" s="18"/>
      <c r="E404" s="18"/>
      <c r="F404" s="18"/>
      <c r="G404" s="7"/>
    </row>
    <row r="405" ht="14.25" customHeight="1">
      <c r="C405" s="7"/>
      <c r="D405" s="18"/>
      <c r="E405" s="18"/>
      <c r="F405" s="18"/>
      <c r="G405" s="7"/>
    </row>
    <row r="406" ht="14.25" customHeight="1">
      <c r="C406" s="7"/>
      <c r="D406" s="18"/>
      <c r="E406" s="18"/>
      <c r="F406" s="18"/>
      <c r="G406" s="7"/>
    </row>
    <row r="407" ht="14.25" customHeight="1">
      <c r="C407" s="7"/>
      <c r="D407" s="18"/>
      <c r="E407" s="18"/>
      <c r="F407" s="18"/>
      <c r="G407" s="7"/>
    </row>
    <row r="408" ht="14.25" customHeight="1">
      <c r="C408" s="7"/>
      <c r="D408" s="18"/>
      <c r="E408" s="18"/>
      <c r="F408" s="18"/>
      <c r="G408" s="7"/>
    </row>
    <row r="409" ht="14.25" customHeight="1">
      <c r="C409" s="7"/>
      <c r="D409" s="18"/>
      <c r="E409" s="18"/>
      <c r="F409" s="18"/>
      <c r="G409" s="7"/>
    </row>
    <row r="410" ht="14.25" customHeight="1">
      <c r="C410" s="7"/>
      <c r="D410" s="18"/>
      <c r="E410" s="18"/>
      <c r="F410" s="18"/>
      <c r="G410" s="7"/>
    </row>
    <row r="411" ht="14.25" customHeight="1">
      <c r="C411" s="7"/>
      <c r="D411" s="18"/>
      <c r="E411" s="18"/>
      <c r="F411" s="18"/>
      <c r="G411" s="7"/>
    </row>
    <row r="412" ht="14.25" customHeight="1">
      <c r="C412" s="7"/>
      <c r="D412" s="18"/>
      <c r="E412" s="18"/>
      <c r="F412" s="18"/>
      <c r="G412" s="7"/>
    </row>
    <row r="413" ht="14.25" customHeight="1">
      <c r="C413" s="7"/>
      <c r="D413" s="18"/>
      <c r="E413" s="18"/>
      <c r="F413" s="18"/>
      <c r="G413" s="7"/>
    </row>
    <row r="414" ht="14.25" customHeight="1">
      <c r="C414" s="7"/>
      <c r="D414" s="18"/>
      <c r="E414" s="18"/>
      <c r="F414" s="18"/>
      <c r="G414" s="7"/>
    </row>
    <row r="415" ht="14.25" customHeight="1">
      <c r="C415" s="7"/>
      <c r="D415" s="18"/>
      <c r="E415" s="18"/>
      <c r="F415" s="18"/>
      <c r="G415" s="7"/>
    </row>
    <row r="416" ht="14.25" customHeight="1">
      <c r="C416" s="7"/>
      <c r="D416" s="18"/>
      <c r="E416" s="18"/>
      <c r="F416" s="18"/>
      <c r="G416" s="7"/>
    </row>
    <row r="417" ht="14.25" customHeight="1">
      <c r="C417" s="7"/>
      <c r="D417" s="18"/>
      <c r="E417" s="18"/>
      <c r="F417" s="18"/>
      <c r="G417" s="7"/>
    </row>
    <row r="418" ht="14.25" customHeight="1">
      <c r="C418" s="7"/>
      <c r="D418" s="18"/>
      <c r="E418" s="18"/>
      <c r="F418" s="18"/>
      <c r="G418" s="7"/>
    </row>
    <row r="419" ht="14.25" customHeight="1">
      <c r="C419" s="7"/>
      <c r="D419" s="18"/>
      <c r="E419" s="18"/>
      <c r="F419" s="18"/>
      <c r="G419" s="7"/>
    </row>
    <row r="420" ht="14.25" customHeight="1">
      <c r="C420" s="7"/>
      <c r="D420" s="18"/>
      <c r="E420" s="18"/>
      <c r="F420" s="18"/>
      <c r="G420" s="7"/>
    </row>
    <row r="421" ht="14.25" customHeight="1">
      <c r="C421" s="7"/>
      <c r="D421" s="18"/>
      <c r="E421" s="18"/>
      <c r="F421" s="18"/>
      <c r="G421" s="7"/>
    </row>
    <row r="422" ht="14.25" customHeight="1">
      <c r="C422" s="7"/>
      <c r="D422" s="18"/>
      <c r="E422" s="18"/>
      <c r="F422" s="18"/>
      <c r="G422" s="7"/>
    </row>
    <row r="423" ht="14.25" customHeight="1">
      <c r="C423" s="7"/>
      <c r="D423" s="18"/>
      <c r="E423" s="18"/>
      <c r="F423" s="18"/>
      <c r="G423" s="7"/>
    </row>
    <row r="424" ht="14.25" customHeight="1">
      <c r="C424" s="7"/>
      <c r="D424" s="18"/>
      <c r="E424" s="18"/>
      <c r="F424" s="18"/>
      <c r="G424" s="7"/>
    </row>
    <row r="425" ht="14.25" customHeight="1">
      <c r="C425" s="7"/>
      <c r="D425" s="18"/>
      <c r="E425" s="18"/>
      <c r="F425" s="18"/>
      <c r="G425" s="7"/>
    </row>
    <row r="426" ht="14.25" customHeight="1">
      <c r="C426" s="7"/>
      <c r="D426" s="18"/>
      <c r="E426" s="18"/>
      <c r="F426" s="18"/>
      <c r="G426" s="7"/>
    </row>
    <row r="427" ht="14.25" customHeight="1">
      <c r="C427" s="7"/>
      <c r="D427" s="18"/>
      <c r="E427" s="18"/>
      <c r="F427" s="18"/>
      <c r="G427" s="7"/>
    </row>
    <row r="428" ht="14.25" customHeight="1">
      <c r="C428" s="7"/>
      <c r="D428" s="18"/>
      <c r="E428" s="18"/>
      <c r="F428" s="18"/>
      <c r="G428" s="7"/>
    </row>
    <row r="429" ht="14.25" customHeight="1">
      <c r="C429" s="7"/>
      <c r="D429" s="18"/>
      <c r="E429" s="18"/>
      <c r="F429" s="18"/>
      <c r="G429" s="7"/>
    </row>
    <row r="430" ht="14.25" customHeight="1">
      <c r="C430" s="7"/>
      <c r="D430" s="18"/>
      <c r="E430" s="18"/>
      <c r="F430" s="18"/>
      <c r="G430" s="7"/>
    </row>
    <row r="431" ht="14.25" customHeight="1">
      <c r="C431" s="7"/>
      <c r="D431" s="18"/>
      <c r="E431" s="18"/>
      <c r="F431" s="18"/>
      <c r="G431" s="7"/>
    </row>
    <row r="432" ht="14.25" customHeight="1">
      <c r="C432" s="7"/>
      <c r="D432" s="18"/>
      <c r="E432" s="18"/>
      <c r="F432" s="18"/>
      <c r="G432" s="7"/>
    </row>
    <row r="433" ht="14.25" customHeight="1">
      <c r="C433" s="7"/>
      <c r="D433" s="18"/>
      <c r="E433" s="18"/>
      <c r="F433" s="18"/>
      <c r="G433" s="7"/>
    </row>
    <row r="434" ht="14.25" customHeight="1">
      <c r="C434" s="7"/>
      <c r="D434" s="18"/>
      <c r="E434" s="18"/>
      <c r="F434" s="18"/>
      <c r="G434" s="7"/>
    </row>
    <row r="435" ht="14.25" customHeight="1">
      <c r="C435" s="7"/>
      <c r="D435" s="18"/>
      <c r="E435" s="18"/>
      <c r="F435" s="18"/>
      <c r="G435" s="7"/>
    </row>
    <row r="436" ht="14.25" customHeight="1">
      <c r="C436" s="7"/>
      <c r="D436" s="18"/>
      <c r="E436" s="18"/>
      <c r="F436" s="18"/>
      <c r="G436" s="7"/>
    </row>
    <row r="437" ht="14.25" customHeight="1">
      <c r="C437" s="7"/>
      <c r="D437" s="18"/>
      <c r="E437" s="18"/>
      <c r="F437" s="18"/>
      <c r="G437" s="7"/>
    </row>
    <row r="438" ht="14.25" customHeight="1">
      <c r="C438" s="7"/>
      <c r="D438" s="18"/>
      <c r="E438" s="18"/>
      <c r="F438" s="18"/>
      <c r="G438" s="7"/>
    </row>
    <row r="439" ht="14.25" customHeight="1">
      <c r="C439" s="7"/>
      <c r="D439" s="18"/>
      <c r="E439" s="18"/>
      <c r="F439" s="18"/>
      <c r="G439" s="7"/>
    </row>
    <row r="440" ht="14.25" customHeight="1">
      <c r="C440" s="7"/>
      <c r="D440" s="18"/>
      <c r="E440" s="18"/>
      <c r="F440" s="18"/>
      <c r="G440" s="7"/>
    </row>
    <row r="441" ht="14.25" customHeight="1">
      <c r="C441" s="7"/>
      <c r="D441" s="18"/>
      <c r="E441" s="18"/>
      <c r="F441" s="18"/>
      <c r="G441" s="7"/>
    </row>
    <row r="442" ht="14.25" customHeight="1">
      <c r="C442" s="7"/>
      <c r="D442" s="18"/>
      <c r="E442" s="18"/>
      <c r="F442" s="18"/>
      <c r="G442" s="7"/>
    </row>
    <row r="443" ht="14.25" customHeight="1">
      <c r="C443" s="7"/>
      <c r="D443" s="18"/>
      <c r="E443" s="18"/>
      <c r="F443" s="18"/>
      <c r="G443" s="7"/>
    </row>
    <row r="444" ht="14.25" customHeight="1">
      <c r="C444" s="7"/>
      <c r="D444" s="18"/>
      <c r="E444" s="18"/>
      <c r="F444" s="18"/>
      <c r="G444" s="7"/>
    </row>
    <row r="445" ht="14.25" customHeight="1">
      <c r="C445" s="7"/>
      <c r="D445" s="18"/>
      <c r="E445" s="18"/>
      <c r="F445" s="18"/>
      <c r="G445" s="7"/>
    </row>
    <row r="446" ht="14.25" customHeight="1">
      <c r="C446" s="7"/>
      <c r="D446" s="18"/>
      <c r="E446" s="18"/>
      <c r="F446" s="18"/>
      <c r="G446" s="7"/>
    </row>
    <row r="447" ht="14.25" customHeight="1">
      <c r="C447" s="7"/>
      <c r="D447" s="18"/>
      <c r="E447" s="18"/>
      <c r="F447" s="18"/>
      <c r="G447" s="7"/>
    </row>
    <row r="448" ht="14.25" customHeight="1">
      <c r="C448" s="7"/>
      <c r="D448" s="18"/>
      <c r="E448" s="18"/>
      <c r="F448" s="18"/>
      <c r="G448" s="7"/>
    </row>
    <row r="449" ht="14.25" customHeight="1">
      <c r="C449" s="7"/>
      <c r="D449" s="18"/>
      <c r="E449" s="18"/>
      <c r="F449" s="18"/>
      <c r="G449" s="7"/>
    </row>
    <row r="450" ht="14.25" customHeight="1">
      <c r="C450" s="7"/>
      <c r="D450" s="18"/>
      <c r="E450" s="18"/>
      <c r="F450" s="18"/>
      <c r="G450" s="7"/>
    </row>
    <row r="451" ht="14.25" customHeight="1">
      <c r="C451" s="7"/>
      <c r="D451" s="18"/>
      <c r="E451" s="18"/>
      <c r="F451" s="18"/>
      <c r="G451" s="7"/>
    </row>
    <row r="452" ht="14.25" customHeight="1">
      <c r="C452" s="7"/>
      <c r="D452" s="18"/>
      <c r="E452" s="18"/>
      <c r="F452" s="18"/>
      <c r="G452" s="7"/>
    </row>
    <row r="453" ht="14.25" customHeight="1">
      <c r="C453" s="7"/>
      <c r="D453" s="18"/>
      <c r="E453" s="18"/>
      <c r="F453" s="18"/>
      <c r="G453" s="7"/>
    </row>
    <row r="454" ht="14.25" customHeight="1">
      <c r="C454" s="7"/>
      <c r="D454" s="18"/>
      <c r="E454" s="18"/>
      <c r="F454" s="18"/>
      <c r="G454" s="7"/>
    </row>
    <row r="455" ht="14.25" customHeight="1">
      <c r="C455" s="7"/>
      <c r="D455" s="18"/>
      <c r="E455" s="18"/>
      <c r="F455" s="18"/>
      <c r="G455" s="7"/>
    </row>
    <row r="456" ht="14.25" customHeight="1">
      <c r="C456" s="7"/>
      <c r="D456" s="18"/>
      <c r="E456" s="18"/>
      <c r="F456" s="18"/>
      <c r="G456" s="7"/>
    </row>
    <row r="457" ht="14.25" customHeight="1">
      <c r="C457" s="7"/>
      <c r="D457" s="18"/>
      <c r="E457" s="18"/>
      <c r="F457" s="18"/>
      <c r="G457" s="7"/>
    </row>
    <row r="458" ht="14.25" customHeight="1">
      <c r="C458" s="7"/>
      <c r="D458" s="18"/>
      <c r="E458" s="18"/>
      <c r="F458" s="18"/>
      <c r="G458" s="7"/>
    </row>
    <row r="459" ht="14.25" customHeight="1">
      <c r="C459" s="7"/>
      <c r="D459" s="18"/>
      <c r="E459" s="18"/>
      <c r="F459" s="18"/>
      <c r="G459" s="7"/>
    </row>
    <row r="460" ht="14.25" customHeight="1">
      <c r="C460" s="7"/>
      <c r="D460" s="18"/>
      <c r="E460" s="18"/>
      <c r="F460" s="18"/>
      <c r="G460" s="7"/>
    </row>
    <row r="461" ht="14.25" customHeight="1">
      <c r="C461" s="7"/>
      <c r="D461" s="18"/>
      <c r="E461" s="18"/>
      <c r="F461" s="18"/>
      <c r="G461" s="7"/>
    </row>
    <row r="462" ht="14.25" customHeight="1">
      <c r="C462" s="7"/>
      <c r="D462" s="18"/>
      <c r="E462" s="18"/>
      <c r="F462" s="18"/>
      <c r="G462" s="7"/>
    </row>
    <row r="463" ht="14.25" customHeight="1">
      <c r="C463" s="7"/>
      <c r="D463" s="18"/>
      <c r="E463" s="18"/>
      <c r="F463" s="18"/>
      <c r="G463" s="7"/>
    </row>
    <row r="464" ht="14.25" customHeight="1">
      <c r="C464" s="7"/>
      <c r="D464" s="18"/>
      <c r="E464" s="18"/>
      <c r="F464" s="18"/>
      <c r="G464" s="7"/>
    </row>
    <row r="465" ht="14.25" customHeight="1">
      <c r="C465" s="7"/>
      <c r="D465" s="18"/>
      <c r="E465" s="18"/>
      <c r="F465" s="18"/>
      <c r="G465" s="7"/>
    </row>
    <row r="466" ht="14.25" customHeight="1">
      <c r="C466" s="7"/>
      <c r="D466" s="18"/>
      <c r="E466" s="18"/>
      <c r="F466" s="18"/>
      <c r="G466" s="7"/>
    </row>
    <row r="467" ht="14.25" customHeight="1">
      <c r="C467" s="7"/>
      <c r="D467" s="18"/>
      <c r="E467" s="18"/>
      <c r="F467" s="18"/>
      <c r="G467" s="7"/>
    </row>
    <row r="468" ht="14.25" customHeight="1">
      <c r="C468" s="7"/>
      <c r="D468" s="18"/>
      <c r="E468" s="18"/>
      <c r="F468" s="18"/>
      <c r="G468" s="7"/>
    </row>
    <row r="469" ht="14.25" customHeight="1">
      <c r="C469" s="7"/>
      <c r="D469" s="18"/>
      <c r="E469" s="18"/>
      <c r="F469" s="18"/>
      <c r="G469" s="7"/>
    </row>
    <row r="470" ht="14.25" customHeight="1">
      <c r="C470" s="7"/>
      <c r="D470" s="18"/>
      <c r="E470" s="18"/>
      <c r="F470" s="18"/>
      <c r="G470" s="7"/>
    </row>
    <row r="471" ht="14.25" customHeight="1">
      <c r="C471" s="7"/>
      <c r="D471" s="18"/>
      <c r="E471" s="18"/>
      <c r="F471" s="18"/>
      <c r="G471" s="7"/>
    </row>
    <row r="472" ht="14.25" customHeight="1">
      <c r="C472" s="7"/>
      <c r="D472" s="18"/>
      <c r="E472" s="18"/>
      <c r="F472" s="18"/>
      <c r="G472" s="7"/>
    </row>
    <row r="473" ht="14.25" customHeight="1">
      <c r="C473" s="7"/>
      <c r="D473" s="18"/>
      <c r="E473" s="18"/>
      <c r="F473" s="18"/>
      <c r="G473" s="7"/>
    </row>
    <row r="474" ht="14.25" customHeight="1">
      <c r="C474" s="7"/>
      <c r="D474" s="18"/>
      <c r="E474" s="18"/>
      <c r="F474" s="18"/>
      <c r="G474" s="7"/>
    </row>
    <row r="475" ht="14.25" customHeight="1">
      <c r="C475" s="7"/>
      <c r="D475" s="18"/>
      <c r="E475" s="18"/>
      <c r="F475" s="18"/>
      <c r="G475" s="7"/>
    </row>
    <row r="476" ht="14.25" customHeight="1">
      <c r="C476" s="7"/>
      <c r="D476" s="18"/>
      <c r="E476" s="18"/>
      <c r="F476" s="18"/>
      <c r="G476" s="7"/>
    </row>
    <row r="477" ht="14.25" customHeight="1">
      <c r="C477" s="7"/>
      <c r="D477" s="18"/>
      <c r="E477" s="18"/>
      <c r="F477" s="18"/>
      <c r="G477" s="7"/>
    </row>
    <row r="478" ht="14.25" customHeight="1">
      <c r="C478" s="7"/>
      <c r="D478" s="18"/>
      <c r="E478" s="18"/>
      <c r="F478" s="18"/>
      <c r="G478" s="7"/>
    </row>
    <row r="479" ht="14.25" customHeight="1">
      <c r="C479" s="7"/>
      <c r="D479" s="18"/>
      <c r="E479" s="18"/>
      <c r="F479" s="18"/>
      <c r="G479" s="7"/>
    </row>
    <row r="480" ht="14.25" customHeight="1">
      <c r="C480" s="7"/>
      <c r="D480" s="18"/>
      <c r="E480" s="18"/>
      <c r="F480" s="18"/>
      <c r="G480" s="7"/>
    </row>
    <row r="481" ht="14.25" customHeight="1">
      <c r="C481" s="7"/>
      <c r="D481" s="18"/>
      <c r="E481" s="18"/>
      <c r="F481" s="18"/>
      <c r="G481" s="7"/>
    </row>
    <row r="482" ht="14.25" customHeight="1">
      <c r="C482" s="7"/>
      <c r="D482" s="18"/>
      <c r="E482" s="18"/>
      <c r="F482" s="18"/>
      <c r="G482" s="7"/>
    </row>
    <row r="483" ht="14.25" customHeight="1">
      <c r="C483" s="7"/>
      <c r="D483" s="18"/>
      <c r="E483" s="18"/>
      <c r="F483" s="18"/>
      <c r="G483" s="7"/>
    </row>
    <row r="484" ht="14.25" customHeight="1">
      <c r="C484" s="7"/>
      <c r="D484" s="18"/>
      <c r="E484" s="18"/>
      <c r="F484" s="18"/>
      <c r="G484" s="7"/>
    </row>
    <row r="485" ht="14.25" customHeight="1">
      <c r="C485" s="7"/>
      <c r="D485" s="18"/>
      <c r="E485" s="18"/>
      <c r="F485" s="18"/>
      <c r="G485" s="7"/>
    </row>
    <row r="486" ht="14.25" customHeight="1">
      <c r="C486" s="7"/>
      <c r="D486" s="18"/>
      <c r="E486" s="18"/>
      <c r="F486" s="18"/>
      <c r="G486" s="7"/>
    </row>
    <row r="487" ht="14.25" customHeight="1">
      <c r="C487" s="7"/>
      <c r="D487" s="18"/>
      <c r="E487" s="18"/>
      <c r="F487" s="18"/>
      <c r="G487" s="7"/>
    </row>
    <row r="488" ht="14.25" customHeight="1">
      <c r="C488" s="7"/>
      <c r="D488" s="18"/>
      <c r="E488" s="18"/>
      <c r="F488" s="18"/>
      <c r="G488" s="7"/>
    </row>
    <row r="489" ht="14.25" customHeight="1">
      <c r="C489" s="7"/>
      <c r="D489" s="18"/>
      <c r="E489" s="18"/>
      <c r="F489" s="18"/>
      <c r="G489" s="7"/>
    </row>
    <row r="490" ht="14.25" customHeight="1">
      <c r="C490" s="7"/>
      <c r="D490" s="18"/>
      <c r="E490" s="18"/>
      <c r="F490" s="18"/>
      <c r="G490" s="7"/>
    </row>
    <row r="491" ht="14.25" customHeight="1">
      <c r="C491" s="7"/>
      <c r="D491" s="18"/>
      <c r="E491" s="18"/>
      <c r="F491" s="18"/>
      <c r="G491" s="7"/>
    </row>
    <row r="492" ht="14.25" customHeight="1">
      <c r="C492" s="7"/>
      <c r="D492" s="18"/>
      <c r="E492" s="18"/>
      <c r="F492" s="18"/>
      <c r="G492" s="7"/>
    </row>
    <row r="493" ht="14.25" customHeight="1">
      <c r="C493" s="7"/>
      <c r="D493" s="18"/>
      <c r="E493" s="18"/>
      <c r="F493" s="18"/>
      <c r="G493" s="7"/>
    </row>
    <row r="494" ht="14.25" customHeight="1">
      <c r="C494" s="7"/>
      <c r="D494" s="18"/>
      <c r="E494" s="18"/>
      <c r="F494" s="18"/>
      <c r="G494" s="7"/>
    </row>
    <row r="495" ht="14.25" customHeight="1">
      <c r="C495" s="7"/>
      <c r="D495" s="18"/>
      <c r="E495" s="18"/>
      <c r="F495" s="18"/>
      <c r="G495" s="7"/>
    </row>
    <row r="496" ht="14.25" customHeight="1">
      <c r="C496" s="7"/>
      <c r="D496" s="18"/>
      <c r="E496" s="18"/>
      <c r="F496" s="18"/>
      <c r="G496" s="7"/>
    </row>
    <row r="497" ht="14.25" customHeight="1">
      <c r="C497" s="7"/>
      <c r="D497" s="18"/>
      <c r="E497" s="18"/>
      <c r="F497" s="18"/>
      <c r="G497" s="7"/>
    </row>
    <row r="498" ht="14.25" customHeight="1">
      <c r="C498" s="7"/>
      <c r="D498" s="18"/>
      <c r="E498" s="18"/>
      <c r="F498" s="18"/>
      <c r="G498" s="7"/>
    </row>
    <row r="499" ht="14.25" customHeight="1">
      <c r="C499" s="7"/>
      <c r="D499" s="18"/>
      <c r="E499" s="18"/>
      <c r="F499" s="18"/>
      <c r="G499" s="7"/>
    </row>
    <row r="500" ht="14.25" customHeight="1">
      <c r="C500" s="7"/>
      <c r="D500" s="18"/>
      <c r="E500" s="18"/>
      <c r="F500" s="18"/>
      <c r="G500" s="7"/>
    </row>
    <row r="501" ht="14.25" customHeight="1">
      <c r="C501" s="7"/>
      <c r="D501" s="18"/>
      <c r="E501" s="18"/>
      <c r="F501" s="18"/>
      <c r="G501" s="7"/>
    </row>
    <row r="502" ht="14.25" customHeight="1">
      <c r="C502" s="7"/>
      <c r="D502" s="18"/>
      <c r="E502" s="18"/>
      <c r="F502" s="18"/>
      <c r="G502" s="7"/>
    </row>
    <row r="503" ht="14.25" customHeight="1">
      <c r="C503" s="7"/>
      <c r="D503" s="18"/>
      <c r="E503" s="18"/>
      <c r="F503" s="18"/>
      <c r="G503" s="7"/>
    </row>
    <row r="504" ht="14.25" customHeight="1">
      <c r="C504" s="7"/>
      <c r="D504" s="18"/>
      <c r="E504" s="18"/>
      <c r="F504" s="18"/>
      <c r="G504" s="7"/>
    </row>
    <row r="505" ht="14.25" customHeight="1">
      <c r="C505" s="7"/>
      <c r="D505" s="18"/>
      <c r="E505" s="18"/>
      <c r="F505" s="18"/>
      <c r="G505" s="7"/>
    </row>
    <row r="506" ht="14.25" customHeight="1">
      <c r="C506" s="7"/>
      <c r="D506" s="18"/>
      <c r="E506" s="18"/>
      <c r="F506" s="18"/>
      <c r="G506" s="7"/>
    </row>
    <row r="507" ht="14.25" customHeight="1">
      <c r="C507" s="7"/>
      <c r="D507" s="18"/>
      <c r="E507" s="18"/>
      <c r="F507" s="18"/>
      <c r="G507" s="7"/>
    </row>
    <row r="508" ht="14.25" customHeight="1">
      <c r="C508" s="7"/>
      <c r="D508" s="18"/>
      <c r="E508" s="18"/>
      <c r="F508" s="18"/>
      <c r="G508" s="7"/>
    </row>
    <row r="509" ht="14.25" customHeight="1">
      <c r="C509" s="7"/>
      <c r="D509" s="18"/>
      <c r="E509" s="18"/>
      <c r="F509" s="18"/>
      <c r="G509" s="7"/>
    </row>
    <row r="510" ht="14.25" customHeight="1">
      <c r="C510" s="7"/>
      <c r="D510" s="18"/>
      <c r="E510" s="18"/>
      <c r="F510" s="18"/>
      <c r="G510" s="7"/>
    </row>
    <row r="511" ht="14.25" customHeight="1">
      <c r="C511" s="7"/>
      <c r="D511" s="18"/>
      <c r="E511" s="18"/>
      <c r="F511" s="18"/>
      <c r="G511" s="7"/>
    </row>
    <row r="512" ht="14.25" customHeight="1">
      <c r="C512" s="7"/>
      <c r="D512" s="18"/>
      <c r="E512" s="18"/>
      <c r="F512" s="18"/>
      <c r="G512" s="7"/>
    </row>
    <row r="513" ht="14.25" customHeight="1">
      <c r="C513" s="7"/>
      <c r="D513" s="18"/>
      <c r="E513" s="18"/>
      <c r="F513" s="18"/>
      <c r="G513" s="7"/>
    </row>
    <row r="514" ht="14.25" customHeight="1">
      <c r="C514" s="7"/>
      <c r="D514" s="18"/>
      <c r="E514" s="18"/>
      <c r="F514" s="18"/>
      <c r="G514" s="7"/>
    </row>
    <row r="515" ht="14.25" customHeight="1">
      <c r="C515" s="7"/>
      <c r="D515" s="18"/>
      <c r="E515" s="18"/>
      <c r="F515" s="18"/>
      <c r="G515" s="7"/>
    </row>
    <row r="516" ht="14.25" customHeight="1">
      <c r="C516" s="7"/>
      <c r="D516" s="18"/>
      <c r="E516" s="18"/>
      <c r="F516" s="18"/>
      <c r="G516" s="7"/>
    </row>
    <row r="517" ht="14.25" customHeight="1">
      <c r="C517" s="7"/>
      <c r="D517" s="18"/>
      <c r="E517" s="18"/>
      <c r="F517" s="18"/>
      <c r="G517" s="7"/>
    </row>
    <row r="518" ht="14.25" customHeight="1">
      <c r="C518" s="7"/>
      <c r="D518" s="18"/>
      <c r="E518" s="18"/>
      <c r="F518" s="18"/>
      <c r="G518" s="7"/>
    </row>
    <row r="519" ht="14.25" customHeight="1">
      <c r="C519" s="7"/>
      <c r="D519" s="18"/>
      <c r="E519" s="18"/>
      <c r="F519" s="18"/>
      <c r="G519" s="7"/>
    </row>
    <row r="520" ht="14.25" customHeight="1">
      <c r="C520" s="7"/>
      <c r="D520" s="18"/>
      <c r="E520" s="18"/>
      <c r="F520" s="18"/>
      <c r="G520" s="7"/>
    </row>
    <row r="521" ht="14.25" customHeight="1">
      <c r="C521" s="7"/>
      <c r="D521" s="18"/>
      <c r="E521" s="18"/>
      <c r="F521" s="18"/>
      <c r="G521" s="7"/>
    </row>
    <row r="522" ht="14.25" customHeight="1">
      <c r="C522" s="7"/>
      <c r="D522" s="18"/>
      <c r="E522" s="18"/>
      <c r="F522" s="18"/>
      <c r="G522" s="7"/>
    </row>
    <row r="523" ht="14.25" customHeight="1">
      <c r="C523" s="7"/>
      <c r="D523" s="18"/>
      <c r="E523" s="18"/>
      <c r="F523" s="18"/>
      <c r="G523" s="7"/>
    </row>
    <row r="524" ht="14.25" customHeight="1">
      <c r="C524" s="7"/>
      <c r="D524" s="18"/>
      <c r="E524" s="18"/>
      <c r="F524" s="18"/>
      <c r="G524" s="7"/>
    </row>
    <row r="525" ht="14.25" customHeight="1">
      <c r="C525" s="7"/>
      <c r="D525" s="18"/>
      <c r="E525" s="18"/>
      <c r="F525" s="18"/>
      <c r="G525" s="7"/>
    </row>
    <row r="526" ht="14.25" customHeight="1">
      <c r="C526" s="7"/>
      <c r="D526" s="18"/>
      <c r="E526" s="18"/>
      <c r="F526" s="18"/>
      <c r="G526" s="7"/>
    </row>
    <row r="527" ht="14.25" customHeight="1">
      <c r="C527" s="7"/>
      <c r="D527" s="18"/>
      <c r="E527" s="18"/>
      <c r="F527" s="18"/>
      <c r="G527" s="7"/>
    </row>
    <row r="528" ht="14.25" customHeight="1">
      <c r="C528" s="7"/>
      <c r="D528" s="18"/>
      <c r="E528" s="18"/>
      <c r="F528" s="18"/>
      <c r="G528" s="7"/>
    </row>
    <row r="529" ht="14.25" customHeight="1">
      <c r="C529" s="7"/>
      <c r="D529" s="18"/>
      <c r="E529" s="18"/>
      <c r="F529" s="18"/>
      <c r="G529" s="7"/>
    </row>
    <row r="530" ht="14.25" customHeight="1">
      <c r="C530" s="7"/>
      <c r="D530" s="18"/>
      <c r="E530" s="18"/>
      <c r="F530" s="18"/>
      <c r="G530" s="7"/>
    </row>
    <row r="531" ht="14.25" customHeight="1">
      <c r="C531" s="7"/>
      <c r="D531" s="18"/>
      <c r="E531" s="18"/>
      <c r="F531" s="18"/>
      <c r="G531" s="7"/>
    </row>
    <row r="532" ht="14.25" customHeight="1">
      <c r="C532" s="7"/>
      <c r="D532" s="18"/>
      <c r="E532" s="18"/>
      <c r="F532" s="18"/>
      <c r="G532" s="7"/>
    </row>
    <row r="533" ht="14.25" customHeight="1">
      <c r="C533" s="7"/>
      <c r="D533" s="18"/>
      <c r="E533" s="18"/>
      <c r="F533" s="18"/>
      <c r="G533" s="7"/>
    </row>
    <row r="534" ht="14.25" customHeight="1">
      <c r="C534" s="7"/>
      <c r="D534" s="18"/>
      <c r="E534" s="18"/>
      <c r="F534" s="18"/>
      <c r="G534" s="7"/>
    </row>
    <row r="535" ht="14.25" customHeight="1">
      <c r="C535" s="7"/>
      <c r="D535" s="18"/>
      <c r="E535" s="18"/>
      <c r="F535" s="18"/>
      <c r="G535" s="7"/>
    </row>
    <row r="536" ht="14.25" customHeight="1">
      <c r="C536" s="7"/>
      <c r="D536" s="18"/>
      <c r="E536" s="18"/>
      <c r="F536" s="18"/>
      <c r="G536" s="7"/>
    </row>
    <row r="537" ht="14.25" customHeight="1">
      <c r="C537" s="7"/>
      <c r="D537" s="18"/>
      <c r="E537" s="18"/>
      <c r="F537" s="18"/>
      <c r="G537" s="7"/>
    </row>
    <row r="538" ht="14.25" customHeight="1">
      <c r="C538" s="7"/>
      <c r="D538" s="18"/>
      <c r="E538" s="18"/>
      <c r="F538" s="18"/>
      <c r="G538" s="7"/>
    </row>
    <row r="539" ht="14.25" customHeight="1">
      <c r="C539" s="7"/>
      <c r="D539" s="18"/>
      <c r="E539" s="18"/>
      <c r="F539" s="18"/>
      <c r="G539" s="7"/>
    </row>
    <row r="540" ht="14.25" customHeight="1">
      <c r="C540" s="7"/>
      <c r="D540" s="18"/>
      <c r="E540" s="18"/>
      <c r="F540" s="18"/>
      <c r="G540" s="7"/>
    </row>
    <row r="541" ht="14.25" customHeight="1">
      <c r="C541" s="7"/>
      <c r="D541" s="18"/>
      <c r="E541" s="18"/>
      <c r="F541" s="18"/>
      <c r="G541" s="7"/>
    </row>
    <row r="542" ht="14.25" customHeight="1">
      <c r="C542" s="7"/>
      <c r="D542" s="18"/>
      <c r="E542" s="18"/>
      <c r="F542" s="18"/>
      <c r="G542" s="7"/>
    </row>
    <row r="543" ht="14.25" customHeight="1">
      <c r="C543" s="7"/>
      <c r="D543" s="18"/>
      <c r="E543" s="18"/>
      <c r="F543" s="18"/>
      <c r="G543" s="7"/>
    </row>
    <row r="544" ht="14.25" customHeight="1">
      <c r="C544" s="7"/>
      <c r="D544" s="18"/>
      <c r="E544" s="18"/>
      <c r="F544" s="18"/>
      <c r="G544" s="7"/>
    </row>
    <row r="545" ht="14.25" customHeight="1">
      <c r="C545" s="7"/>
      <c r="D545" s="18"/>
      <c r="E545" s="18"/>
      <c r="F545" s="18"/>
      <c r="G545" s="7"/>
    </row>
    <row r="546" ht="14.25" customHeight="1">
      <c r="C546" s="7"/>
      <c r="D546" s="18"/>
      <c r="E546" s="18"/>
      <c r="F546" s="18"/>
      <c r="G546" s="7"/>
    </row>
    <row r="547" ht="14.25" customHeight="1">
      <c r="C547" s="7"/>
      <c r="D547" s="18"/>
      <c r="E547" s="18"/>
      <c r="F547" s="18"/>
      <c r="G547" s="7"/>
    </row>
    <row r="548" ht="14.25" customHeight="1">
      <c r="C548" s="7"/>
      <c r="D548" s="18"/>
      <c r="E548" s="18"/>
      <c r="F548" s="18"/>
      <c r="G548" s="7"/>
    </row>
    <row r="549" ht="14.25" customHeight="1">
      <c r="C549" s="7"/>
      <c r="D549" s="18"/>
      <c r="E549" s="18"/>
      <c r="F549" s="18"/>
      <c r="G549" s="7"/>
    </row>
    <row r="550" ht="14.25" customHeight="1">
      <c r="C550" s="7"/>
      <c r="D550" s="18"/>
      <c r="E550" s="18"/>
      <c r="F550" s="18"/>
      <c r="G550" s="7"/>
    </row>
    <row r="551" ht="14.25" customHeight="1">
      <c r="C551" s="7"/>
      <c r="D551" s="18"/>
      <c r="E551" s="18"/>
      <c r="F551" s="18"/>
      <c r="G551" s="7"/>
    </row>
    <row r="552" ht="14.25" customHeight="1">
      <c r="C552" s="7"/>
      <c r="D552" s="18"/>
      <c r="E552" s="18"/>
      <c r="F552" s="18"/>
      <c r="G552" s="7"/>
    </row>
    <row r="553" ht="14.25" customHeight="1">
      <c r="C553" s="7"/>
      <c r="D553" s="18"/>
      <c r="E553" s="18"/>
      <c r="F553" s="18"/>
      <c r="G553" s="7"/>
    </row>
    <row r="554" ht="14.25" customHeight="1">
      <c r="C554" s="7"/>
      <c r="D554" s="18"/>
      <c r="E554" s="18"/>
      <c r="F554" s="18"/>
      <c r="G554" s="7"/>
    </row>
    <row r="555" ht="14.25" customHeight="1">
      <c r="C555" s="7"/>
      <c r="D555" s="18"/>
      <c r="E555" s="18"/>
      <c r="F555" s="18"/>
      <c r="G555" s="7"/>
    </row>
    <row r="556" ht="14.25" customHeight="1">
      <c r="C556" s="7"/>
      <c r="D556" s="18"/>
      <c r="E556" s="18"/>
      <c r="F556" s="18"/>
      <c r="G556" s="7"/>
    </row>
    <row r="557" ht="14.25" customHeight="1">
      <c r="C557" s="7"/>
      <c r="D557" s="18"/>
      <c r="E557" s="18"/>
      <c r="F557" s="18"/>
      <c r="G557" s="7"/>
    </row>
    <row r="558" ht="14.25" customHeight="1">
      <c r="C558" s="7"/>
      <c r="D558" s="18"/>
      <c r="E558" s="18"/>
      <c r="F558" s="18"/>
      <c r="G558" s="7"/>
    </row>
    <row r="559" ht="14.25" customHeight="1">
      <c r="C559" s="7"/>
      <c r="D559" s="18"/>
      <c r="E559" s="18"/>
      <c r="F559" s="18"/>
      <c r="G559" s="7"/>
    </row>
    <row r="560" ht="14.25" customHeight="1">
      <c r="C560" s="7"/>
      <c r="D560" s="18"/>
      <c r="E560" s="18"/>
      <c r="F560" s="18"/>
      <c r="G560" s="7"/>
    </row>
    <row r="561" ht="14.25" customHeight="1">
      <c r="C561" s="7"/>
      <c r="D561" s="18"/>
      <c r="E561" s="18"/>
      <c r="F561" s="18"/>
      <c r="G561" s="7"/>
    </row>
    <row r="562" ht="14.25" customHeight="1">
      <c r="C562" s="7"/>
      <c r="D562" s="18"/>
      <c r="E562" s="18"/>
      <c r="F562" s="18"/>
      <c r="G562" s="7"/>
    </row>
    <row r="563" ht="14.25" customHeight="1">
      <c r="C563" s="7"/>
      <c r="D563" s="18"/>
      <c r="E563" s="18"/>
      <c r="F563" s="18"/>
      <c r="G563" s="7"/>
    </row>
    <row r="564" ht="14.25" customHeight="1">
      <c r="C564" s="7"/>
      <c r="D564" s="18"/>
      <c r="E564" s="18"/>
      <c r="F564" s="18"/>
      <c r="G564" s="7"/>
    </row>
    <row r="565" ht="14.25" customHeight="1">
      <c r="C565" s="7"/>
      <c r="D565" s="18"/>
      <c r="E565" s="18"/>
      <c r="F565" s="18"/>
      <c r="G565" s="7"/>
    </row>
    <row r="566" ht="14.25" customHeight="1">
      <c r="C566" s="7"/>
      <c r="D566" s="18"/>
      <c r="E566" s="18"/>
      <c r="F566" s="18"/>
      <c r="G566" s="7"/>
    </row>
    <row r="567" ht="14.25" customHeight="1">
      <c r="C567" s="7"/>
      <c r="D567" s="18"/>
      <c r="E567" s="18"/>
      <c r="F567" s="18"/>
      <c r="G567" s="7"/>
    </row>
    <row r="568" ht="14.25" customHeight="1">
      <c r="C568" s="7"/>
      <c r="D568" s="18"/>
      <c r="E568" s="18"/>
      <c r="F568" s="18"/>
      <c r="G568" s="7"/>
    </row>
    <row r="569" ht="14.25" customHeight="1">
      <c r="C569" s="7"/>
      <c r="D569" s="18"/>
      <c r="E569" s="18"/>
      <c r="F569" s="18"/>
      <c r="G569" s="7"/>
    </row>
    <row r="570" ht="14.25" customHeight="1">
      <c r="C570" s="7"/>
      <c r="D570" s="18"/>
      <c r="E570" s="18"/>
      <c r="F570" s="18"/>
      <c r="G570" s="7"/>
    </row>
    <row r="571" ht="14.25" customHeight="1">
      <c r="C571" s="7"/>
      <c r="D571" s="18"/>
      <c r="E571" s="18"/>
      <c r="F571" s="18"/>
      <c r="G571" s="7"/>
    </row>
    <row r="572" ht="14.25" customHeight="1">
      <c r="C572" s="7"/>
      <c r="D572" s="18"/>
      <c r="E572" s="18"/>
      <c r="F572" s="18"/>
      <c r="G572" s="7"/>
    </row>
    <row r="573" ht="14.25" customHeight="1">
      <c r="C573" s="7"/>
      <c r="D573" s="18"/>
      <c r="E573" s="18"/>
      <c r="F573" s="18"/>
      <c r="G573" s="7"/>
    </row>
    <row r="574" ht="14.25" customHeight="1">
      <c r="C574" s="7"/>
      <c r="D574" s="18"/>
      <c r="E574" s="18"/>
      <c r="F574" s="18"/>
      <c r="G574" s="7"/>
    </row>
    <row r="575" ht="14.25" customHeight="1">
      <c r="C575" s="7"/>
      <c r="D575" s="18"/>
      <c r="E575" s="18"/>
      <c r="F575" s="18"/>
      <c r="G575" s="7"/>
    </row>
    <row r="576" ht="14.25" customHeight="1">
      <c r="C576" s="7"/>
      <c r="D576" s="18"/>
      <c r="E576" s="18"/>
      <c r="F576" s="18"/>
      <c r="G576" s="7"/>
    </row>
    <row r="577" ht="14.25" customHeight="1">
      <c r="C577" s="7"/>
      <c r="D577" s="18"/>
      <c r="E577" s="18"/>
      <c r="F577" s="18"/>
      <c r="G577" s="7"/>
    </row>
    <row r="578" ht="14.25" customHeight="1">
      <c r="C578" s="7"/>
      <c r="D578" s="18"/>
      <c r="E578" s="18"/>
      <c r="F578" s="18"/>
      <c r="G578" s="7"/>
    </row>
    <row r="579" ht="14.25" customHeight="1">
      <c r="C579" s="7"/>
      <c r="D579" s="18"/>
      <c r="E579" s="18"/>
      <c r="F579" s="18"/>
      <c r="G579" s="7"/>
    </row>
    <row r="580" ht="14.25" customHeight="1">
      <c r="C580" s="7"/>
      <c r="D580" s="18"/>
      <c r="E580" s="18"/>
      <c r="F580" s="18"/>
      <c r="G580" s="7"/>
    </row>
    <row r="581" ht="14.25" customHeight="1">
      <c r="C581" s="7"/>
      <c r="D581" s="18"/>
      <c r="E581" s="18"/>
      <c r="F581" s="18"/>
      <c r="G581" s="7"/>
    </row>
    <row r="582" ht="14.25" customHeight="1">
      <c r="C582" s="7"/>
      <c r="D582" s="18"/>
      <c r="E582" s="18"/>
      <c r="F582" s="18"/>
      <c r="G582" s="7"/>
    </row>
    <row r="583" ht="14.25" customHeight="1">
      <c r="C583" s="7"/>
      <c r="D583" s="18"/>
      <c r="E583" s="18"/>
      <c r="F583" s="18"/>
      <c r="G583" s="7"/>
    </row>
    <row r="584" ht="14.25" customHeight="1">
      <c r="C584" s="7"/>
      <c r="D584" s="18"/>
      <c r="E584" s="18"/>
      <c r="F584" s="18"/>
      <c r="G584" s="7"/>
    </row>
    <row r="585" ht="14.25" customHeight="1">
      <c r="C585" s="7"/>
      <c r="D585" s="18"/>
      <c r="E585" s="18"/>
      <c r="F585" s="18"/>
      <c r="G585" s="7"/>
    </row>
    <row r="586" ht="14.25" customHeight="1">
      <c r="C586" s="7"/>
      <c r="D586" s="18"/>
      <c r="E586" s="18"/>
      <c r="F586" s="18"/>
      <c r="G586" s="7"/>
    </row>
    <row r="587" ht="14.25" customHeight="1">
      <c r="C587" s="7"/>
      <c r="D587" s="18"/>
      <c r="E587" s="18"/>
      <c r="F587" s="18"/>
      <c r="G587" s="7"/>
    </row>
    <row r="588" ht="14.25" customHeight="1">
      <c r="C588" s="7"/>
      <c r="D588" s="18"/>
      <c r="E588" s="18"/>
      <c r="F588" s="18"/>
      <c r="G588" s="7"/>
    </row>
    <row r="589" ht="14.25" customHeight="1">
      <c r="C589" s="7"/>
      <c r="D589" s="18"/>
      <c r="E589" s="18"/>
      <c r="F589" s="18"/>
      <c r="G589" s="7"/>
    </row>
    <row r="590" ht="14.25" customHeight="1">
      <c r="C590" s="7"/>
      <c r="D590" s="18"/>
      <c r="E590" s="18"/>
      <c r="F590" s="18"/>
      <c r="G590" s="7"/>
    </row>
    <row r="591" ht="14.25" customHeight="1">
      <c r="C591" s="7"/>
      <c r="D591" s="18"/>
      <c r="E591" s="18"/>
      <c r="F591" s="18"/>
      <c r="G591" s="7"/>
    </row>
    <row r="592" ht="14.25" customHeight="1">
      <c r="C592" s="7"/>
      <c r="D592" s="18"/>
      <c r="E592" s="18"/>
      <c r="F592" s="18"/>
      <c r="G592" s="7"/>
    </row>
    <row r="593" ht="14.25" customHeight="1">
      <c r="C593" s="7"/>
      <c r="D593" s="18"/>
      <c r="E593" s="18"/>
      <c r="F593" s="18"/>
      <c r="G593" s="7"/>
    </row>
    <row r="594" ht="14.25" customHeight="1">
      <c r="C594" s="7"/>
      <c r="D594" s="18"/>
      <c r="E594" s="18"/>
      <c r="F594" s="18"/>
      <c r="G594" s="7"/>
    </row>
    <row r="595" ht="14.25" customHeight="1">
      <c r="C595" s="7"/>
      <c r="D595" s="18"/>
      <c r="E595" s="18"/>
      <c r="F595" s="18"/>
      <c r="G595" s="7"/>
    </row>
    <row r="596" ht="14.25" customHeight="1">
      <c r="C596" s="7"/>
      <c r="D596" s="18"/>
      <c r="E596" s="18"/>
      <c r="F596" s="18"/>
      <c r="G596" s="7"/>
    </row>
    <row r="597" ht="14.25" customHeight="1">
      <c r="C597" s="7"/>
      <c r="D597" s="18"/>
      <c r="E597" s="18"/>
      <c r="F597" s="18"/>
      <c r="G597" s="7"/>
    </row>
    <row r="598" ht="14.25" customHeight="1">
      <c r="C598" s="7"/>
      <c r="D598" s="18"/>
      <c r="E598" s="18"/>
      <c r="F598" s="18"/>
      <c r="G598" s="7"/>
    </row>
    <row r="599" ht="14.25" customHeight="1">
      <c r="C599" s="7"/>
      <c r="D599" s="18"/>
      <c r="E599" s="18"/>
      <c r="F599" s="18"/>
      <c r="G599" s="7"/>
    </row>
    <row r="600" ht="14.25" customHeight="1">
      <c r="C600" s="7"/>
      <c r="D600" s="18"/>
      <c r="E600" s="18"/>
      <c r="F600" s="18"/>
      <c r="G600" s="7"/>
    </row>
    <row r="601" ht="14.25" customHeight="1">
      <c r="C601" s="7"/>
      <c r="D601" s="18"/>
      <c r="E601" s="18"/>
      <c r="F601" s="18"/>
      <c r="G601" s="7"/>
    </row>
    <row r="602" ht="14.25" customHeight="1">
      <c r="C602" s="7"/>
      <c r="D602" s="18"/>
      <c r="E602" s="18"/>
      <c r="F602" s="18"/>
      <c r="G602" s="7"/>
    </row>
    <row r="603" ht="14.25" customHeight="1">
      <c r="C603" s="7"/>
      <c r="D603" s="18"/>
      <c r="E603" s="18"/>
      <c r="F603" s="18"/>
      <c r="G603" s="7"/>
    </row>
    <row r="604" ht="14.25" customHeight="1">
      <c r="C604" s="7"/>
      <c r="D604" s="18"/>
      <c r="E604" s="18"/>
      <c r="F604" s="18"/>
      <c r="G604" s="7"/>
    </row>
    <row r="605" ht="14.25" customHeight="1">
      <c r="C605" s="7"/>
      <c r="D605" s="18"/>
      <c r="E605" s="18"/>
      <c r="F605" s="18"/>
      <c r="G605" s="7"/>
    </row>
    <row r="606" ht="14.25" customHeight="1">
      <c r="C606" s="7"/>
      <c r="D606" s="18"/>
      <c r="E606" s="18"/>
      <c r="F606" s="18"/>
      <c r="G606" s="7"/>
    </row>
    <row r="607" ht="14.25" customHeight="1">
      <c r="C607" s="7"/>
      <c r="D607" s="18"/>
      <c r="E607" s="18"/>
      <c r="F607" s="18"/>
      <c r="G607" s="7"/>
    </row>
    <row r="608" ht="14.25" customHeight="1">
      <c r="C608" s="7"/>
      <c r="D608" s="18"/>
      <c r="E608" s="18"/>
      <c r="F608" s="18"/>
      <c r="G608" s="7"/>
    </row>
    <row r="609" ht="14.25" customHeight="1">
      <c r="C609" s="7"/>
      <c r="D609" s="18"/>
      <c r="E609" s="18"/>
      <c r="F609" s="18"/>
      <c r="G609" s="7"/>
    </row>
    <row r="610" ht="14.25" customHeight="1">
      <c r="C610" s="7"/>
      <c r="D610" s="18"/>
      <c r="E610" s="18"/>
      <c r="F610" s="18"/>
      <c r="G610" s="7"/>
    </row>
    <row r="611" ht="14.25" customHeight="1">
      <c r="C611" s="7"/>
      <c r="D611" s="18"/>
      <c r="E611" s="18"/>
      <c r="F611" s="18"/>
      <c r="G611" s="7"/>
    </row>
    <row r="612" ht="14.25" customHeight="1">
      <c r="C612" s="7"/>
      <c r="D612" s="18"/>
      <c r="E612" s="18"/>
      <c r="F612" s="18"/>
      <c r="G612" s="7"/>
    </row>
    <row r="613" ht="14.25" customHeight="1">
      <c r="C613" s="7"/>
      <c r="D613" s="18"/>
      <c r="E613" s="18"/>
      <c r="F613" s="18"/>
      <c r="G613" s="7"/>
    </row>
    <row r="614" ht="14.25" customHeight="1">
      <c r="C614" s="7"/>
      <c r="D614" s="18"/>
      <c r="E614" s="18"/>
      <c r="F614" s="18"/>
      <c r="G614" s="7"/>
    </row>
    <row r="615" ht="14.25" customHeight="1">
      <c r="C615" s="7"/>
      <c r="D615" s="18"/>
      <c r="E615" s="18"/>
      <c r="F615" s="18"/>
      <c r="G615" s="7"/>
    </row>
    <row r="616" ht="14.25" customHeight="1">
      <c r="C616" s="7"/>
      <c r="D616" s="18"/>
      <c r="E616" s="18"/>
      <c r="F616" s="18"/>
      <c r="G616" s="7"/>
    </row>
    <row r="617" ht="14.25" customHeight="1">
      <c r="C617" s="7"/>
      <c r="D617" s="18"/>
      <c r="E617" s="18"/>
      <c r="F617" s="18"/>
      <c r="G617" s="7"/>
    </row>
    <row r="618" ht="14.25" customHeight="1">
      <c r="C618" s="7"/>
      <c r="D618" s="18"/>
      <c r="E618" s="18"/>
      <c r="F618" s="18"/>
      <c r="G618" s="7"/>
    </row>
    <row r="619" ht="14.25" customHeight="1">
      <c r="C619" s="7"/>
      <c r="D619" s="18"/>
      <c r="E619" s="18"/>
      <c r="F619" s="18"/>
      <c r="G619" s="7"/>
    </row>
    <row r="620" ht="14.25" customHeight="1">
      <c r="C620" s="7"/>
      <c r="D620" s="18"/>
      <c r="E620" s="18"/>
      <c r="F620" s="18"/>
      <c r="G620" s="7"/>
    </row>
    <row r="621" ht="14.25" customHeight="1">
      <c r="C621" s="7"/>
      <c r="D621" s="18"/>
      <c r="E621" s="18"/>
      <c r="F621" s="18"/>
      <c r="G621" s="7"/>
    </row>
    <row r="622" ht="14.25" customHeight="1">
      <c r="C622" s="7"/>
      <c r="D622" s="18"/>
      <c r="E622" s="18"/>
      <c r="F622" s="18"/>
      <c r="G622" s="7"/>
    </row>
    <row r="623" ht="14.25" customHeight="1">
      <c r="C623" s="7"/>
      <c r="D623" s="18"/>
      <c r="E623" s="18"/>
      <c r="F623" s="18"/>
      <c r="G623" s="7"/>
    </row>
    <row r="624" ht="14.25" customHeight="1">
      <c r="C624" s="7"/>
      <c r="D624" s="18"/>
      <c r="E624" s="18"/>
      <c r="F624" s="18"/>
      <c r="G624" s="7"/>
    </row>
    <row r="625" ht="14.25" customHeight="1">
      <c r="C625" s="7"/>
      <c r="D625" s="18"/>
      <c r="E625" s="18"/>
      <c r="F625" s="18"/>
      <c r="G625" s="7"/>
    </row>
    <row r="626" ht="14.25" customHeight="1">
      <c r="C626" s="7"/>
      <c r="D626" s="18"/>
      <c r="E626" s="18"/>
      <c r="F626" s="18"/>
      <c r="G626" s="7"/>
    </row>
    <row r="627" ht="14.25" customHeight="1">
      <c r="C627" s="7"/>
      <c r="D627" s="18"/>
      <c r="E627" s="18"/>
      <c r="F627" s="18"/>
      <c r="G627" s="7"/>
    </row>
    <row r="628" ht="14.25" customHeight="1">
      <c r="C628" s="7"/>
      <c r="D628" s="18"/>
      <c r="E628" s="18"/>
      <c r="F628" s="18"/>
      <c r="G628" s="7"/>
    </row>
    <row r="629" ht="14.25" customHeight="1">
      <c r="C629" s="7"/>
      <c r="D629" s="18"/>
      <c r="E629" s="18"/>
      <c r="F629" s="18"/>
      <c r="G629" s="7"/>
    </row>
    <row r="630" ht="14.25" customHeight="1">
      <c r="C630" s="7"/>
      <c r="D630" s="18"/>
      <c r="E630" s="18"/>
      <c r="F630" s="18"/>
      <c r="G630" s="7"/>
    </row>
    <row r="631" ht="14.25" customHeight="1">
      <c r="C631" s="7"/>
      <c r="D631" s="18"/>
      <c r="E631" s="18"/>
      <c r="F631" s="18"/>
      <c r="G631" s="7"/>
    </row>
    <row r="632" ht="14.25" customHeight="1">
      <c r="C632" s="7"/>
      <c r="D632" s="18"/>
      <c r="E632" s="18"/>
      <c r="F632" s="18"/>
      <c r="G632" s="7"/>
    </row>
    <row r="633" ht="14.25" customHeight="1">
      <c r="C633" s="7"/>
      <c r="D633" s="18"/>
      <c r="E633" s="18"/>
      <c r="F633" s="18"/>
      <c r="G633" s="7"/>
    </row>
    <row r="634" ht="14.25" customHeight="1">
      <c r="C634" s="7"/>
      <c r="D634" s="18"/>
      <c r="E634" s="18"/>
      <c r="F634" s="18"/>
      <c r="G634" s="7"/>
    </row>
    <row r="635" ht="14.25" customHeight="1">
      <c r="C635" s="7"/>
      <c r="D635" s="18"/>
      <c r="E635" s="18"/>
      <c r="F635" s="18"/>
      <c r="G635" s="7"/>
    </row>
    <row r="636" ht="14.25" customHeight="1">
      <c r="C636" s="7"/>
      <c r="D636" s="18"/>
      <c r="E636" s="18"/>
      <c r="F636" s="18"/>
      <c r="G636" s="7"/>
    </row>
    <row r="637" ht="14.25" customHeight="1">
      <c r="C637" s="7"/>
      <c r="D637" s="18"/>
      <c r="E637" s="18"/>
      <c r="F637" s="18"/>
      <c r="G637" s="7"/>
    </row>
    <row r="638" ht="14.25" customHeight="1">
      <c r="C638" s="7"/>
      <c r="D638" s="18"/>
      <c r="E638" s="18"/>
      <c r="F638" s="18"/>
      <c r="G638" s="7"/>
    </row>
    <row r="639" ht="14.25" customHeight="1">
      <c r="C639" s="7"/>
      <c r="D639" s="18"/>
      <c r="E639" s="18"/>
      <c r="F639" s="18"/>
      <c r="G639" s="7"/>
    </row>
    <row r="640" ht="14.25" customHeight="1">
      <c r="C640" s="7"/>
      <c r="D640" s="18"/>
      <c r="E640" s="18"/>
      <c r="F640" s="18"/>
      <c r="G640" s="7"/>
    </row>
    <row r="641" ht="14.25" customHeight="1">
      <c r="C641" s="7"/>
      <c r="D641" s="18"/>
      <c r="E641" s="18"/>
      <c r="F641" s="18"/>
      <c r="G641" s="7"/>
    </row>
    <row r="642" ht="14.25" customHeight="1">
      <c r="C642" s="7"/>
      <c r="D642" s="18"/>
      <c r="E642" s="18"/>
      <c r="F642" s="18"/>
      <c r="G642" s="7"/>
    </row>
    <row r="643" ht="14.25" customHeight="1">
      <c r="C643" s="7"/>
      <c r="D643" s="18"/>
      <c r="E643" s="18"/>
      <c r="F643" s="18"/>
      <c r="G643" s="7"/>
    </row>
    <row r="644" ht="14.25" customHeight="1">
      <c r="C644" s="7"/>
      <c r="D644" s="18"/>
      <c r="E644" s="18"/>
      <c r="F644" s="18"/>
      <c r="G644" s="7"/>
    </row>
    <row r="645" ht="14.25" customHeight="1">
      <c r="C645" s="7"/>
      <c r="D645" s="18"/>
      <c r="E645" s="18"/>
      <c r="F645" s="18"/>
      <c r="G645" s="7"/>
    </row>
    <row r="646" ht="14.25" customHeight="1">
      <c r="C646" s="7"/>
      <c r="D646" s="18"/>
      <c r="E646" s="18"/>
      <c r="F646" s="18"/>
      <c r="G646" s="7"/>
    </row>
    <row r="647" ht="14.25" customHeight="1">
      <c r="C647" s="7"/>
      <c r="D647" s="18"/>
      <c r="E647" s="18"/>
      <c r="F647" s="18"/>
      <c r="G647" s="7"/>
    </row>
    <row r="648" ht="14.25" customHeight="1">
      <c r="C648" s="7"/>
      <c r="D648" s="18"/>
      <c r="E648" s="18"/>
      <c r="F648" s="18"/>
      <c r="G648" s="7"/>
    </row>
    <row r="649" ht="14.25" customHeight="1">
      <c r="C649" s="7"/>
      <c r="D649" s="18"/>
      <c r="E649" s="18"/>
      <c r="F649" s="18"/>
      <c r="G649" s="7"/>
    </row>
    <row r="650" ht="14.25" customHeight="1">
      <c r="C650" s="7"/>
      <c r="D650" s="18"/>
      <c r="E650" s="18"/>
      <c r="F650" s="18"/>
      <c r="G650" s="7"/>
    </row>
    <row r="651" ht="14.25" customHeight="1">
      <c r="C651" s="7"/>
      <c r="D651" s="18"/>
      <c r="E651" s="18"/>
      <c r="F651" s="18"/>
      <c r="G651" s="7"/>
    </row>
    <row r="652" ht="14.25" customHeight="1">
      <c r="C652" s="7"/>
      <c r="D652" s="18"/>
      <c r="E652" s="18"/>
      <c r="F652" s="18"/>
      <c r="G652" s="7"/>
    </row>
    <row r="653" ht="14.25" customHeight="1">
      <c r="C653" s="7"/>
      <c r="D653" s="18"/>
      <c r="E653" s="18"/>
      <c r="F653" s="18"/>
      <c r="G653" s="7"/>
    </row>
    <row r="654" ht="14.25" customHeight="1">
      <c r="C654" s="7"/>
      <c r="D654" s="18"/>
      <c r="E654" s="18"/>
      <c r="F654" s="18"/>
      <c r="G654" s="7"/>
    </row>
    <row r="655" ht="14.25" customHeight="1">
      <c r="C655" s="7"/>
      <c r="D655" s="18"/>
      <c r="E655" s="18"/>
      <c r="F655" s="18"/>
      <c r="G655" s="7"/>
    </row>
    <row r="656" ht="14.25" customHeight="1">
      <c r="C656" s="7"/>
      <c r="D656" s="18"/>
      <c r="E656" s="18"/>
      <c r="F656" s="18"/>
      <c r="G656" s="7"/>
    </row>
    <row r="657" ht="14.25" customHeight="1">
      <c r="C657" s="7"/>
      <c r="D657" s="18"/>
      <c r="E657" s="18"/>
      <c r="F657" s="18"/>
      <c r="G657" s="7"/>
    </row>
    <row r="658" ht="14.25" customHeight="1">
      <c r="C658" s="7"/>
      <c r="D658" s="18"/>
      <c r="E658" s="18"/>
      <c r="F658" s="18"/>
      <c r="G658" s="7"/>
    </row>
    <row r="659" ht="14.25" customHeight="1">
      <c r="C659" s="7"/>
      <c r="D659" s="18"/>
      <c r="E659" s="18"/>
      <c r="F659" s="18"/>
      <c r="G659" s="7"/>
    </row>
    <row r="660" ht="14.25" customHeight="1">
      <c r="C660" s="7"/>
      <c r="D660" s="18"/>
      <c r="E660" s="18"/>
      <c r="F660" s="18"/>
      <c r="G660" s="7"/>
    </row>
    <row r="661" ht="14.25" customHeight="1">
      <c r="C661" s="7"/>
      <c r="D661" s="18"/>
      <c r="E661" s="18"/>
      <c r="F661" s="18"/>
      <c r="G661" s="7"/>
    </row>
    <row r="662" ht="14.25" customHeight="1">
      <c r="C662" s="7"/>
      <c r="D662" s="18"/>
      <c r="E662" s="18"/>
      <c r="F662" s="18"/>
      <c r="G662" s="7"/>
    </row>
    <row r="663" ht="14.25" customHeight="1">
      <c r="C663" s="7"/>
      <c r="D663" s="18"/>
      <c r="E663" s="18"/>
      <c r="F663" s="18"/>
      <c r="G663" s="7"/>
    </row>
    <row r="664" ht="14.25" customHeight="1">
      <c r="C664" s="7"/>
      <c r="D664" s="18"/>
      <c r="E664" s="18"/>
      <c r="F664" s="18"/>
      <c r="G664" s="7"/>
    </row>
    <row r="665" ht="14.25" customHeight="1">
      <c r="C665" s="7"/>
      <c r="D665" s="18"/>
      <c r="E665" s="18"/>
      <c r="F665" s="18"/>
      <c r="G665" s="7"/>
    </row>
    <row r="666" ht="14.25" customHeight="1">
      <c r="C666" s="7"/>
      <c r="D666" s="18"/>
      <c r="E666" s="18"/>
      <c r="F666" s="18"/>
      <c r="G666" s="7"/>
    </row>
    <row r="667" ht="14.25" customHeight="1">
      <c r="C667" s="7"/>
      <c r="D667" s="18"/>
      <c r="E667" s="18"/>
      <c r="F667" s="18"/>
      <c r="G667" s="7"/>
    </row>
    <row r="668" ht="14.25" customHeight="1">
      <c r="C668" s="7"/>
      <c r="D668" s="18"/>
      <c r="E668" s="18"/>
      <c r="F668" s="18"/>
      <c r="G668" s="7"/>
    </row>
    <row r="669" ht="14.25" customHeight="1">
      <c r="C669" s="7"/>
      <c r="D669" s="18"/>
      <c r="E669" s="18"/>
      <c r="F669" s="18"/>
      <c r="G669" s="7"/>
    </row>
    <row r="670" ht="14.25" customHeight="1">
      <c r="C670" s="7"/>
      <c r="D670" s="18"/>
      <c r="E670" s="18"/>
      <c r="F670" s="18"/>
      <c r="G670" s="7"/>
    </row>
    <row r="671" ht="14.25" customHeight="1">
      <c r="C671" s="7"/>
      <c r="D671" s="18"/>
      <c r="E671" s="18"/>
      <c r="F671" s="18"/>
      <c r="G671" s="7"/>
    </row>
    <row r="672" ht="14.25" customHeight="1">
      <c r="C672" s="7"/>
      <c r="D672" s="18"/>
      <c r="E672" s="18"/>
      <c r="F672" s="18"/>
      <c r="G672" s="7"/>
    </row>
    <row r="673" ht="14.25" customHeight="1">
      <c r="C673" s="7"/>
      <c r="D673" s="18"/>
      <c r="E673" s="18"/>
      <c r="F673" s="18"/>
      <c r="G673" s="7"/>
    </row>
    <row r="674" ht="14.25" customHeight="1">
      <c r="C674" s="7"/>
      <c r="D674" s="18"/>
      <c r="E674" s="18"/>
      <c r="F674" s="18"/>
      <c r="G674" s="7"/>
    </row>
    <row r="675" ht="14.25" customHeight="1">
      <c r="C675" s="7"/>
      <c r="D675" s="18"/>
      <c r="E675" s="18"/>
      <c r="F675" s="18"/>
      <c r="G675" s="7"/>
    </row>
    <row r="676" ht="14.25" customHeight="1">
      <c r="C676" s="7"/>
      <c r="D676" s="18"/>
      <c r="E676" s="18"/>
      <c r="F676" s="18"/>
      <c r="G676" s="7"/>
    </row>
    <row r="677" ht="14.25" customHeight="1">
      <c r="C677" s="7"/>
      <c r="D677" s="18"/>
      <c r="E677" s="18"/>
      <c r="F677" s="18"/>
      <c r="G677" s="7"/>
    </row>
    <row r="678" ht="14.25" customHeight="1">
      <c r="C678" s="7"/>
      <c r="D678" s="18"/>
      <c r="E678" s="18"/>
      <c r="F678" s="18"/>
      <c r="G678" s="7"/>
    </row>
    <row r="679" ht="14.25" customHeight="1">
      <c r="C679" s="7"/>
      <c r="D679" s="18"/>
      <c r="E679" s="18"/>
      <c r="F679" s="18"/>
      <c r="G679" s="7"/>
    </row>
    <row r="680" ht="14.25" customHeight="1">
      <c r="C680" s="7"/>
      <c r="D680" s="18"/>
      <c r="E680" s="18"/>
      <c r="F680" s="18"/>
      <c r="G680" s="7"/>
    </row>
    <row r="681" ht="14.25" customHeight="1">
      <c r="C681" s="7"/>
      <c r="D681" s="18"/>
      <c r="E681" s="18"/>
      <c r="F681" s="18"/>
      <c r="G681" s="7"/>
    </row>
    <row r="682" ht="14.25" customHeight="1">
      <c r="C682" s="7"/>
      <c r="D682" s="18"/>
      <c r="E682" s="18"/>
      <c r="F682" s="18"/>
      <c r="G682" s="7"/>
    </row>
    <row r="683" ht="14.25" customHeight="1">
      <c r="C683" s="7"/>
      <c r="D683" s="18"/>
      <c r="E683" s="18"/>
      <c r="F683" s="18"/>
      <c r="G683" s="7"/>
    </row>
    <row r="684" ht="14.25" customHeight="1">
      <c r="C684" s="7"/>
      <c r="D684" s="18"/>
      <c r="E684" s="18"/>
      <c r="F684" s="18"/>
      <c r="G684" s="7"/>
    </row>
    <row r="685" ht="14.25" customHeight="1">
      <c r="C685" s="7"/>
      <c r="D685" s="18"/>
      <c r="E685" s="18"/>
      <c r="F685" s="18"/>
      <c r="G685" s="7"/>
    </row>
    <row r="686" ht="14.25" customHeight="1">
      <c r="C686" s="7"/>
      <c r="D686" s="18"/>
      <c r="E686" s="18"/>
      <c r="F686" s="18"/>
      <c r="G686" s="7"/>
    </row>
    <row r="687" ht="14.25" customHeight="1">
      <c r="C687" s="7"/>
      <c r="D687" s="18"/>
      <c r="E687" s="18"/>
      <c r="F687" s="18"/>
      <c r="G687" s="7"/>
    </row>
    <row r="688" ht="14.25" customHeight="1">
      <c r="C688" s="7"/>
      <c r="D688" s="18"/>
      <c r="E688" s="18"/>
      <c r="F688" s="18"/>
      <c r="G688" s="7"/>
    </row>
    <row r="689" ht="14.25" customHeight="1">
      <c r="C689" s="7"/>
      <c r="D689" s="18"/>
      <c r="E689" s="18"/>
      <c r="F689" s="18"/>
      <c r="G689" s="7"/>
    </row>
    <row r="690" ht="14.25" customHeight="1">
      <c r="C690" s="7"/>
      <c r="D690" s="18"/>
      <c r="E690" s="18"/>
      <c r="F690" s="18"/>
      <c r="G690" s="7"/>
    </row>
    <row r="691" ht="14.25" customHeight="1">
      <c r="C691" s="7"/>
      <c r="D691" s="18"/>
      <c r="E691" s="18"/>
      <c r="F691" s="18"/>
      <c r="G691" s="7"/>
    </row>
    <row r="692" ht="14.25" customHeight="1">
      <c r="C692" s="7"/>
      <c r="D692" s="18"/>
      <c r="E692" s="18"/>
      <c r="F692" s="18"/>
      <c r="G692" s="7"/>
    </row>
    <row r="693" ht="14.25" customHeight="1">
      <c r="C693" s="7"/>
      <c r="D693" s="18"/>
      <c r="E693" s="18"/>
      <c r="F693" s="18"/>
      <c r="G693" s="7"/>
    </row>
    <row r="694" ht="14.25" customHeight="1">
      <c r="C694" s="7"/>
      <c r="D694" s="18"/>
      <c r="E694" s="18"/>
      <c r="F694" s="18"/>
      <c r="G694" s="7"/>
    </row>
    <row r="695" ht="14.25" customHeight="1">
      <c r="C695" s="7"/>
      <c r="D695" s="18"/>
      <c r="E695" s="18"/>
      <c r="F695" s="18"/>
      <c r="G695" s="7"/>
    </row>
    <row r="696" ht="14.25" customHeight="1">
      <c r="C696" s="7"/>
      <c r="D696" s="18"/>
      <c r="E696" s="18"/>
      <c r="F696" s="18"/>
      <c r="G696" s="7"/>
    </row>
    <row r="697" ht="14.25" customHeight="1">
      <c r="C697" s="7"/>
      <c r="D697" s="18"/>
      <c r="E697" s="18"/>
      <c r="F697" s="18"/>
      <c r="G697" s="7"/>
    </row>
    <row r="698" ht="14.25" customHeight="1">
      <c r="C698" s="7"/>
      <c r="D698" s="18"/>
      <c r="E698" s="18"/>
      <c r="F698" s="18"/>
      <c r="G698" s="7"/>
    </row>
    <row r="699" ht="14.25" customHeight="1">
      <c r="C699" s="7"/>
      <c r="D699" s="18"/>
      <c r="E699" s="18"/>
      <c r="F699" s="18"/>
      <c r="G699" s="7"/>
    </row>
    <row r="700" ht="14.25" customHeight="1">
      <c r="C700" s="7"/>
      <c r="D700" s="18"/>
      <c r="E700" s="18"/>
      <c r="F700" s="18"/>
      <c r="G700" s="7"/>
    </row>
    <row r="701" ht="14.25" customHeight="1">
      <c r="C701" s="7"/>
      <c r="D701" s="18"/>
      <c r="E701" s="18"/>
      <c r="F701" s="18"/>
      <c r="G701" s="7"/>
    </row>
    <row r="702" ht="14.25" customHeight="1">
      <c r="C702" s="7"/>
      <c r="D702" s="18"/>
      <c r="E702" s="18"/>
      <c r="F702" s="18"/>
      <c r="G702" s="7"/>
    </row>
    <row r="703" ht="14.25" customHeight="1">
      <c r="C703" s="7"/>
      <c r="D703" s="18"/>
      <c r="E703" s="18"/>
      <c r="F703" s="18"/>
      <c r="G703" s="7"/>
    </row>
    <row r="704" ht="14.25" customHeight="1">
      <c r="C704" s="7"/>
      <c r="D704" s="18"/>
      <c r="E704" s="18"/>
      <c r="F704" s="18"/>
      <c r="G704" s="7"/>
    </row>
    <row r="705" ht="14.25" customHeight="1">
      <c r="C705" s="7"/>
      <c r="D705" s="18"/>
      <c r="E705" s="18"/>
      <c r="F705" s="18"/>
      <c r="G705" s="7"/>
    </row>
    <row r="706" ht="14.25" customHeight="1">
      <c r="C706" s="7"/>
      <c r="D706" s="18"/>
      <c r="E706" s="18"/>
      <c r="F706" s="18"/>
      <c r="G706" s="7"/>
    </row>
    <row r="707" ht="14.25" customHeight="1">
      <c r="C707" s="7"/>
      <c r="D707" s="18"/>
      <c r="E707" s="18"/>
      <c r="F707" s="18"/>
      <c r="G707" s="7"/>
    </row>
    <row r="708" ht="14.25" customHeight="1">
      <c r="C708" s="7"/>
      <c r="D708" s="18"/>
      <c r="E708" s="18"/>
      <c r="F708" s="18"/>
      <c r="G708" s="7"/>
    </row>
    <row r="709" ht="14.25" customHeight="1">
      <c r="C709" s="7"/>
      <c r="D709" s="18"/>
      <c r="E709" s="18"/>
      <c r="F709" s="18"/>
      <c r="G709" s="7"/>
    </row>
    <row r="710" ht="14.25" customHeight="1">
      <c r="C710" s="7"/>
      <c r="D710" s="18"/>
      <c r="E710" s="18"/>
      <c r="F710" s="18"/>
      <c r="G710" s="7"/>
    </row>
    <row r="711" ht="14.25" customHeight="1">
      <c r="C711" s="7"/>
      <c r="D711" s="18"/>
      <c r="E711" s="18"/>
      <c r="F711" s="18"/>
      <c r="G711" s="7"/>
    </row>
    <row r="712" ht="14.25" customHeight="1">
      <c r="C712" s="7"/>
      <c r="D712" s="18"/>
      <c r="E712" s="18"/>
      <c r="F712" s="18"/>
      <c r="G712" s="7"/>
    </row>
    <row r="713" ht="14.25" customHeight="1">
      <c r="C713" s="7"/>
      <c r="D713" s="18"/>
      <c r="E713" s="18"/>
      <c r="F713" s="18"/>
      <c r="G713" s="7"/>
    </row>
    <row r="714" ht="14.25" customHeight="1">
      <c r="C714" s="7"/>
      <c r="D714" s="18"/>
      <c r="E714" s="18"/>
      <c r="F714" s="18"/>
      <c r="G714" s="7"/>
    </row>
    <row r="715" ht="14.25" customHeight="1">
      <c r="C715" s="7"/>
      <c r="D715" s="18"/>
      <c r="E715" s="18"/>
      <c r="F715" s="18"/>
      <c r="G715" s="7"/>
    </row>
    <row r="716" ht="14.25" customHeight="1">
      <c r="C716" s="7"/>
      <c r="D716" s="18"/>
      <c r="E716" s="18"/>
      <c r="F716" s="18"/>
      <c r="G716" s="7"/>
    </row>
    <row r="717" ht="14.25" customHeight="1">
      <c r="C717" s="7"/>
      <c r="D717" s="18"/>
      <c r="E717" s="18"/>
      <c r="F717" s="18"/>
      <c r="G717" s="7"/>
    </row>
    <row r="718" ht="14.25" customHeight="1">
      <c r="C718" s="7"/>
      <c r="D718" s="18"/>
      <c r="E718" s="18"/>
      <c r="F718" s="18"/>
      <c r="G718" s="7"/>
    </row>
    <row r="719" ht="14.25" customHeight="1">
      <c r="C719" s="7"/>
      <c r="D719" s="18"/>
      <c r="E719" s="18"/>
      <c r="F719" s="18"/>
      <c r="G719" s="7"/>
    </row>
    <row r="720" ht="14.25" customHeight="1">
      <c r="C720" s="7"/>
      <c r="D720" s="18"/>
      <c r="E720" s="18"/>
      <c r="F720" s="18"/>
      <c r="G720" s="7"/>
    </row>
    <row r="721" ht="14.25" customHeight="1">
      <c r="C721" s="7"/>
      <c r="D721" s="18"/>
      <c r="E721" s="18"/>
      <c r="F721" s="18"/>
      <c r="G721" s="7"/>
    </row>
    <row r="722" ht="14.25" customHeight="1">
      <c r="C722" s="7"/>
      <c r="D722" s="18"/>
      <c r="E722" s="18"/>
      <c r="F722" s="18"/>
      <c r="G722" s="7"/>
    </row>
    <row r="723" ht="14.25" customHeight="1">
      <c r="C723" s="7"/>
      <c r="D723" s="18"/>
      <c r="E723" s="18"/>
      <c r="F723" s="18"/>
      <c r="G723" s="7"/>
    </row>
    <row r="724" ht="14.25" customHeight="1">
      <c r="C724" s="7"/>
      <c r="D724" s="18"/>
      <c r="E724" s="18"/>
      <c r="F724" s="18"/>
      <c r="G724" s="7"/>
    </row>
    <row r="725" ht="14.25" customHeight="1">
      <c r="C725" s="7"/>
      <c r="D725" s="18"/>
      <c r="E725" s="18"/>
      <c r="F725" s="18"/>
      <c r="G725" s="7"/>
    </row>
    <row r="726" ht="14.25" customHeight="1">
      <c r="C726" s="7"/>
      <c r="D726" s="18"/>
      <c r="E726" s="18"/>
      <c r="F726" s="18"/>
      <c r="G726" s="7"/>
    </row>
    <row r="727" ht="14.25" customHeight="1">
      <c r="C727" s="7"/>
      <c r="D727" s="18"/>
      <c r="E727" s="18"/>
      <c r="F727" s="18"/>
      <c r="G727" s="7"/>
    </row>
    <row r="728" ht="14.25" customHeight="1">
      <c r="C728" s="7"/>
      <c r="D728" s="18"/>
      <c r="E728" s="18"/>
      <c r="F728" s="18"/>
      <c r="G728" s="7"/>
    </row>
    <row r="729" ht="14.25" customHeight="1">
      <c r="C729" s="7"/>
      <c r="D729" s="18"/>
      <c r="E729" s="18"/>
      <c r="F729" s="18"/>
      <c r="G729" s="7"/>
    </row>
    <row r="730" ht="14.25" customHeight="1">
      <c r="C730" s="7"/>
      <c r="D730" s="18"/>
      <c r="E730" s="18"/>
      <c r="F730" s="18"/>
      <c r="G730" s="7"/>
    </row>
    <row r="731" ht="14.25" customHeight="1">
      <c r="C731" s="7"/>
      <c r="D731" s="18"/>
      <c r="E731" s="18"/>
      <c r="F731" s="18"/>
      <c r="G731" s="7"/>
    </row>
    <row r="732" ht="14.25" customHeight="1">
      <c r="C732" s="7"/>
      <c r="D732" s="18"/>
      <c r="E732" s="18"/>
      <c r="F732" s="18"/>
      <c r="G732" s="7"/>
    </row>
    <row r="733" ht="14.25" customHeight="1">
      <c r="C733" s="7"/>
      <c r="D733" s="18"/>
      <c r="E733" s="18"/>
      <c r="F733" s="18"/>
      <c r="G733" s="7"/>
    </row>
    <row r="734" ht="14.25" customHeight="1">
      <c r="C734" s="7"/>
      <c r="D734" s="18"/>
      <c r="E734" s="18"/>
      <c r="F734" s="18"/>
      <c r="G734" s="7"/>
    </row>
    <row r="735" ht="14.25" customHeight="1">
      <c r="C735" s="7"/>
      <c r="D735" s="18"/>
      <c r="E735" s="18"/>
      <c r="F735" s="18"/>
      <c r="G735" s="7"/>
    </row>
    <row r="736" ht="14.25" customHeight="1">
      <c r="C736" s="7"/>
      <c r="D736" s="18"/>
      <c r="E736" s="18"/>
      <c r="F736" s="18"/>
      <c r="G736" s="7"/>
    </row>
    <row r="737" ht="14.25" customHeight="1">
      <c r="C737" s="7"/>
      <c r="D737" s="18"/>
      <c r="E737" s="18"/>
      <c r="F737" s="18"/>
      <c r="G737" s="7"/>
    </row>
    <row r="738" ht="14.25" customHeight="1">
      <c r="C738" s="7"/>
      <c r="D738" s="18"/>
      <c r="E738" s="18"/>
      <c r="F738" s="18"/>
      <c r="G738" s="7"/>
    </row>
    <row r="739" ht="14.25" customHeight="1">
      <c r="C739" s="7"/>
      <c r="D739" s="18"/>
      <c r="E739" s="18"/>
      <c r="F739" s="18"/>
      <c r="G739" s="7"/>
    </row>
    <row r="740" ht="14.25" customHeight="1">
      <c r="C740" s="7"/>
      <c r="D740" s="18"/>
      <c r="E740" s="18"/>
      <c r="F740" s="18"/>
      <c r="G740" s="7"/>
    </row>
    <row r="741" ht="14.25" customHeight="1">
      <c r="C741" s="7"/>
      <c r="D741" s="18"/>
      <c r="E741" s="18"/>
      <c r="F741" s="18"/>
      <c r="G741" s="7"/>
    </row>
    <row r="742" ht="14.25" customHeight="1">
      <c r="C742" s="7"/>
      <c r="D742" s="18"/>
      <c r="E742" s="18"/>
      <c r="F742" s="18"/>
      <c r="G742" s="7"/>
    </row>
    <row r="743" ht="14.25" customHeight="1">
      <c r="C743" s="7"/>
      <c r="D743" s="18"/>
      <c r="E743" s="18"/>
      <c r="F743" s="18"/>
      <c r="G743" s="7"/>
    </row>
    <row r="744" ht="14.25" customHeight="1">
      <c r="C744" s="7"/>
      <c r="D744" s="18"/>
      <c r="E744" s="18"/>
      <c r="F744" s="18"/>
      <c r="G744" s="7"/>
    </row>
    <row r="745" ht="14.25" customHeight="1">
      <c r="C745" s="7"/>
      <c r="D745" s="18"/>
      <c r="E745" s="18"/>
      <c r="F745" s="18"/>
      <c r="G745" s="7"/>
    </row>
    <row r="746" ht="14.25" customHeight="1">
      <c r="C746" s="7"/>
      <c r="D746" s="18"/>
      <c r="E746" s="18"/>
      <c r="F746" s="18"/>
      <c r="G746" s="7"/>
    </row>
    <row r="747" ht="14.25" customHeight="1">
      <c r="C747" s="7"/>
      <c r="D747" s="18"/>
      <c r="E747" s="18"/>
      <c r="F747" s="18"/>
      <c r="G747" s="7"/>
    </row>
    <row r="748" ht="14.25" customHeight="1">
      <c r="C748" s="7"/>
      <c r="D748" s="18"/>
      <c r="E748" s="18"/>
      <c r="F748" s="18"/>
      <c r="G748" s="7"/>
    </row>
    <row r="749" ht="14.25" customHeight="1">
      <c r="C749" s="7"/>
      <c r="D749" s="18"/>
      <c r="E749" s="18"/>
      <c r="F749" s="18"/>
      <c r="G749" s="7"/>
    </row>
    <row r="750" ht="14.25" customHeight="1">
      <c r="C750" s="7"/>
      <c r="D750" s="18"/>
      <c r="E750" s="18"/>
      <c r="F750" s="18"/>
      <c r="G750" s="7"/>
    </row>
    <row r="751" ht="14.25" customHeight="1">
      <c r="C751" s="7"/>
      <c r="D751" s="18"/>
      <c r="E751" s="18"/>
      <c r="F751" s="18"/>
      <c r="G751" s="7"/>
    </row>
    <row r="752" ht="14.25" customHeight="1">
      <c r="C752" s="7"/>
      <c r="D752" s="18"/>
      <c r="E752" s="18"/>
      <c r="F752" s="18"/>
      <c r="G752" s="7"/>
    </row>
    <row r="753" ht="14.25" customHeight="1">
      <c r="C753" s="7"/>
      <c r="D753" s="18"/>
      <c r="E753" s="18"/>
      <c r="F753" s="18"/>
      <c r="G753" s="7"/>
    </row>
    <row r="754" ht="14.25" customHeight="1">
      <c r="C754" s="7"/>
      <c r="D754" s="18"/>
      <c r="E754" s="18"/>
      <c r="F754" s="18"/>
      <c r="G754" s="7"/>
    </row>
    <row r="755" ht="14.25" customHeight="1">
      <c r="C755" s="7"/>
      <c r="D755" s="18"/>
      <c r="E755" s="18"/>
      <c r="F755" s="18"/>
      <c r="G755" s="7"/>
    </row>
    <row r="756" ht="14.25" customHeight="1">
      <c r="C756" s="7"/>
      <c r="D756" s="18"/>
      <c r="E756" s="18"/>
      <c r="F756" s="18"/>
      <c r="G756" s="7"/>
    </row>
    <row r="757" ht="14.25" customHeight="1">
      <c r="C757" s="7"/>
      <c r="D757" s="18"/>
      <c r="E757" s="18"/>
      <c r="F757" s="18"/>
      <c r="G757" s="7"/>
    </row>
    <row r="758" ht="14.25" customHeight="1">
      <c r="C758" s="7"/>
      <c r="D758" s="18"/>
      <c r="E758" s="18"/>
      <c r="F758" s="18"/>
      <c r="G758" s="7"/>
    </row>
    <row r="759" ht="14.25" customHeight="1">
      <c r="C759" s="7"/>
      <c r="D759" s="18"/>
      <c r="E759" s="18"/>
      <c r="F759" s="18"/>
      <c r="G759" s="7"/>
    </row>
    <row r="760" ht="14.25" customHeight="1">
      <c r="C760" s="7"/>
      <c r="D760" s="18"/>
      <c r="E760" s="18"/>
      <c r="F760" s="18"/>
      <c r="G760" s="7"/>
    </row>
    <row r="761" ht="14.25" customHeight="1">
      <c r="C761" s="7"/>
      <c r="D761" s="18"/>
      <c r="E761" s="18"/>
      <c r="F761" s="18"/>
      <c r="G761" s="7"/>
    </row>
    <row r="762" ht="14.25" customHeight="1">
      <c r="C762" s="7"/>
      <c r="D762" s="18"/>
      <c r="E762" s="18"/>
      <c r="F762" s="18"/>
      <c r="G762" s="7"/>
    </row>
    <row r="763" ht="14.25" customHeight="1">
      <c r="C763" s="7"/>
      <c r="D763" s="18"/>
      <c r="E763" s="18"/>
      <c r="F763" s="18"/>
      <c r="G763" s="7"/>
    </row>
    <row r="764" ht="14.25" customHeight="1">
      <c r="C764" s="7"/>
      <c r="D764" s="18"/>
      <c r="E764" s="18"/>
      <c r="F764" s="18"/>
      <c r="G764" s="7"/>
    </row>
    <row r="765" ht="14.25" customHeight="1">
      <c r="C765" s="7"/>
      <c r="D765" s="18"/>
      <c r="E765" s="18"/>
      <c r="F765" s="18"/>
      <c r="G765" s="7"/>
    </row>
    <row r="766" ht="14.25" customHeight="1">
      <c r="C766" s="7"/>
      <c r="D766" s="18"/>
      <c r="E766" s="18"/>
      <c r="F766" s="18"/>
      <c r="G766" s="7"/>
    </row>
    <row r="767" ht="14.25" customHeight="1">
      <c r="C767" s="7"/>
      <c r="D767" s="18"/>
      <c r="E767" s="18"/>
      <c r="F767" s="18"/>
      <c r="G767" s="7"/>
    </row>
    <row r="768" ht="14.25" customHeight="1">
      <c r="C768" s="7"/>
      <c r="D768" s="18"/>
      <c r="E768" s="18"/>
      <c r="F768" s="18"/>
      <c r="G768" s="7"/>
    </row>
    <row r="769" ht="14.25" customHeight="1">
      <c r="C769" s="7"/>
      <c r="D769" s="18"/>
      <c r="E769" s="18"/>
      <c r="F769" s="18"/>
      <c r="G769" s="7"/>
    </row>
    <row r="770" ht="14.25" customHeight="1">
      <c r="C770" s="7"/>
      <c r="D770" s="18"/>
      <c r="E770" s="18"/>
      <c r="F770" s="18"/>
      <c r="G770" s="7"/>
    </row>
    <row r="771" ht="14.25" customHeight="1">
      <c r="C771" s="7"/>
      <c r="D771" s="18"/>
      <c r="E771" s="18"/>
      <c r="F771" s="18"/>
      <c r="G771" s="7"/>
    </row>
    <row r="772" ht="14.25" customHeight="1">
      <c r="C772" s="7"/>
      <c r="D772" s="18"/>
      <c r="E772" s="18"/>
      <c r="F772" s="18"/>
      <c r="G772" s="7"/>
    </row>
    <row r="773" ht="14.25" customHeight="1">
      <c r="C773" s="7"/>
      <c r="D773" s="18"/>
      <c r="E773" s="18"/>
      <c r="F773" s="18"/>
      <c r="G773" s="7"/>
    </row>
    <row r="774" ht="14.25" customHeight="1">
      <c r="C774" s="7"/>
      <c r="D774" s="18"/>
      <c r="E774" s="18"/>
      <c r="F774" s="18"/>
      <c r="G774" s="7"/>
    </row>
    <row r="775" ht="14.25" customHeight="1">
      <c r="C775" s="7"/>
      <c r="D775" s="18"/>
      <c r="E775" s="18"/>
      <c r="F775" s="18"/>
      <c r="G775" s="7"/>
    </row>
    <row r="776" ht="14.25" customHeight="1">
      <c r="C776" s="7"/>
      <c r="D776" s="18"/>
      <c r="E776" s="18"/>
      <c r="F776" s="18"/>
      <c r="G776" s="7"/>
    </row>
    <row r="777" ht="14.25" customHeight="1">
      <c r="C777" s="7"/>
      <c r="D777" s="18"/>
      <c r="E777" s="18"/>
      <c r="F777" s="18"/>
      <c r="G777" s="7"/>
    </row>
    <row r="778" ht="14.25" customHeight="1">
      <c r="C778" s="7"/>
      <c r="D778" s="18"/>
      <c r="E778" s="18"/>
      <c r="F778" s="18"/>
      <c r="G778" s="7"/>
    </row>
    <row r="779" ht="14.25" customHeight="1">
      <c r="C779" s="7"/>
      <c r="D779" s="18"/>
      <c r="E779" s="18"/>
      <c r="F779" s="18"/>
      <c r="G779" s="7"/>
    </row>
    <row r="780" ht="14.25" customHeight="1">
      <c r="C780" s="7"/>
      <c r="D780" s="18"/>
      <c r="E780" s="18"/>
      <c r="F780" s="18"/>
      <c r="G780" s="7"/>
    </row>
    <row r="781" ht="14.25" customHeight="1">
      <c r="C781" s="7"/>
      <c r="D781" s="18"/>
      <c r="E781" s="18"/>
      <c r="F781" s="18"/>
      <c r="G781" s="7"/>
    </row>
    <row r="782" ht="14.25" customHeight="1">
      <c r="C782" s="7"/>
      <c r="D782" s="18"/>
      <c r="E782" s="18"/>
      <c r="F782" s="18"/>
      <c r="G782" s="7"/>
    </row>
    <row r="783" ht="14.25" customHeight="1">
      <c r="C783" s="7"/>
      <c r="D783" s="18"/>
      <c r="E783" s="18"/>
      <c r="F783" s="18"/>
      <c r="G783" s="7"/>
    </row>
    <row r="784" ht="14.25" customHeight="1">
      <c r="C784" s="7"/>
      <c r="D784" s="18"/>
      <c r="E784" s="18"/>
      <c r="F784" s="18"/>
      <c r="G784" s="7"/>
    </row>
    <row r="785" ht="14.25" customHeight="1">
      <c r="C785" s="7"/>
      <c r="D785" s="18"/>
      <c r="E785" s="18"/>
      <c r="F785" s="18"/>
      <c r="G785" s="7"/>
    </row>
    <row r="786" ht="14.25" customHeight="1">
      <c r="C786" s="7"/>
      <c r="D786" s="18"/>
      <c r="E786" s="18"/>
      <c r="F786" s="18"/>
      <c r="G786" s="7"/>
    </row>
    <row r="787" ht="14.25" customHeight="1">
      <c r="C787" s="7"/>
      <c r="D787" s="18"/>
      <c r="E787" s="18"/>
      <c r="F787" s="18"/>
      <c r="G787" s="7"/>
    </row>
    <row r="788" ht="14.25" customHeight="1">
      <c r="C788" s="7"/>
      <c r="D788" s="18"/>
      <c r="E788" s="18"/>
      <c r="F788" s="18"/>
      <c r="G788" s="7"/>
    </row>
    <row r="789" ht="14.25" customHeight="1">
      <c r="C789" s="7"/>
      <c r="D789" s="18"/>
      <c r="E789" s="18"/>
      <c r="F789" s="18"/>
      <c r="G789" s="7"/>
    </row>
    <row r="790" ht="14.25" customHeight="1">
      <c r="C790" s="7"/>
      <c r="D790" s="18"/>
      <c r="E790" s="18"/>
      <c r="F790" s="18"/>
      <c r="G790" s="7"/>
    </row>
    <row r="791" ht="14.25" customHeight="1">
      <c r="C791" s="7"/>
      <c r="D791" s="18"/>
      <c r="E791" s="18"/>
      <c r="F791" s="18"/>
      <c r="G791" s="7"/>
    </row>
    <row r="792" ht="14.25" customHeight="1">
      <c r="C792" s="7"/>
      <c r="D792" s="18"/>
      <c r="E792" s="18"/>
      <c r="F792" s="18"/>
      <c r="G792" s="7"/>
    </row>
    <row r="793" ht="14.25" customHeight="1">
      <c r="C793" s="7"/>
      <c r="D793" s="18"/>
      <c r="E793" s="18"/>
      <c r="F793" s="18"/>
      <c r="G793" s="7"/>
    </row>
    <row r="794" ht="14.25" customHeight="1">
      <c r="C794" s="7"/>
      <c r="D794" s="18"/>
      <c r="E794" s="18"/>
      <c r="F794" s="18"/>
      <c r="G794" s="7"/>
    </row>
    <row r="795" ht="14.25" customHeight="1">
      <c r="C795" s="7"/>
      <c r="D795" s="18"/>
      <c r="E795" s="18"/>
      <c r="F795" s="18"/>
      <c r="G795" s="7"/>
    </row>
    <row r="796" ht="14.25" customHeight="1">
      <c r="C796" s="7"/>
      <c r="D796" s="18"/>
      <c r="E796" s="18"/>
      <c r="F796" s="18"/>
      <c r="G796" s="7"/>
    </row>
    <row r="797" ht="14.25" customHeight="1">
      <c r="C797" s="7"/>
      <c r="D797" s="18"/>
      <c r="E797" s="18"/>
      <c r="F797" s="18"/>
      <c r="G797" s="7"/>
    </row>
    <row r="798" ht="14.25" customHeight="1">
      <c r="C798" s="7"/>
      <c r="D798" s="18"/>
      <c r="E798" s="18"/>
      <c r="F798" s="18"/>
      <c r="G798" s="7"/>
    </row>
    <row r="799" ht="14.25" customHeight="1">
      <c r="C799" s="7"/>
      <c r="D799" s="18"/>
      <c r="E799" s="18"/>
      <c r="F799" s="18"/>
      <c r="G799" s="7"/>
    </row>
    <row r="800" ht="14.25" customHeight="1">
      <c r="C800" s="7"/>
      <c r="D800" s="18"/>
      <c r="E800" s="18"/>
      <c r="F800" s="18"/>
      <c r="G800" s="7"/>
    </row>
    <row r="801" ht="14.25" customHeight="1">
      <c r="C801" s="7"/>
      <c r="D801" s="18"/>
      <c r="E801" s="18"/>
      <c r="F801" s="18"/>
      <c r="G801" s="7"/>
    </row>
    <row r="802" ht="14.25" customHeight="1">
      <c r="C802" s="7"/>
      <c r="D802" s="18"/>
      <c r="E802" s="18"/>
      <c r="F802" s="18"/>
      <c r="G802" s="7"/>
    </row>
    <row r="803" ht="14.25" customHeight="1">
      <c r="C803" s="7"/>
      <c r="D803" s="18"/>
      <c r="E803" s="18"/>
      <c r="F803" s="18"/>
      <c r="G803" s="7"/>
    </row>
    <row r="804" ht="14.25" customHeight="1">
      <c r="C804" s="7"/>
      <c r="D804" s="18"/>
      <c r="E804" s="18"/>
      <c r="F804" s="18"/>
      <c r="G804" s="7"/>
    </row>
    <row r="805" ht="14.25" customHeight="1">
      <c r="C805" s="7"/>
      <c r="D805" s="18"/>
      <c r="E805" s="18"/>
      <c r="F805" s="18"/>
      <c r="G805" s="7"/>
    </row>
    <row r="806" ht="14.25" customHeight="1">
      <c r="C806" s="7"/>
      <c r="D806" s="18"/>
      <c r="E806" s="18"/>
      <c r="F806" s="18"/>
      <c r="G806" s="7"/>
    </row>
    <row r="807" ht="14.25" customHeight="1">
      <c r="C807" s="7"/>
      <c r="D807" s="18"/>
      <c r="E807" s="18"/>
      <c r="F807" s="18"/>
      <c r="G807" s="7"/>
    </row>
    <row r="808" ht="14.25" customHeight="1">
      <c r="C808" s="7"/>
      <c r="D808" s="18"/>
      <c r="E808" s="18"/>
      <c r="F808" s="18"/>
      <c r="G808" s="7"/>
    </row>
    <row r="809" ht="14.25" customHeight="1">
      <c r="C809" s="7"/>
      <c r="D809" s="18"/>
      <c r="E809" s="18"/>
      <c r="F809" s="18"/>
      <c r="G809" s="7"/>
    </row>
    <row r="810" ht="14.25" customHeight="1">
      <c r="C810" s="7"/>
      <c r="D810" s="18"/>
      <c r="E810" s="18"/>
      <c r="F810" s="18"/>
      <c r="G810" s="7"/>
    </row>
    <row r="811" ht="14.25" customHeight="1">
      <c r="C811" s="7"/>
      <c r="D811" s="18"/>
      <c r="E811" s="18"/>
      <c r="F811" s="18"/>
      <c r="G811" s="7"/>
    </row>
    <row r="812" ht="14.25" customHeight="1">
      <c r="C812" s="7"/>
      <c r="D812" s="18"/>
      <c r="E812" s="18"/>
      <c r="F812" s="18"/>
      <c r="G812" s="7"/>
    </row>
    <row r="813" ht="14.25" customHeight="1">
      <c r="C813" s="7"/>
      <c r="D813" s="18"/>
      <c r="E813" s="18"/>
      <c r="F813" s="18"/>
      <c r="G813" s="7"/>
    </row>
    <row r="814" ht="14.25" customHeight="1">
      <c r="C814" s="7"/>
      <c r="D814" s="18"/>
      <c r="E814" s="18"/>
      <c r="F814" s="18"/>
      <c r="G814" s="7"/>
    </row>
    <row r="815" ht="14.25" customHeight="1">
      <c r="C815" s="7"/>
      <c r="D815" s="18"/>
      <c r="E815" s="18"/>
      <c r="F815" s="18"/>
      <c r="G815" s="7"/>
    </row>
    <row r="816" ht="14.25" customHeight="1">
      <c r="C816" s="7"/>
      <c r="D816" s="18"/>
      <c r="E816" s="18"/>
      <c r="F816" s="18"/>
      <c r="G816" s="7"/>
    </row>
    <row r="817" ht="14.25" customHeight="1">
      <c r="C817" s="7"/>
      <c r="D817" s="18"/>
      <c r="E817" s="18"/>
      <c r="F817" s="18"/>
      <c r="G817" s="7"/>
    </row>
    <row r="818" ht="14.25" customHeight="1">
      <c r="C818" s="7"/>
      <c r="D818" s="18"/>
      <c r="E818" s="18"/>
      <c r="F818" s="18"/>
      <c r="G818" s="7"/>
    </row>
    <row r="819" ht="14.25" customHeight="1">
      <c r="C819" s="7"/>
      <c r="D819" s="18"/>
      <c r="E819" s="18"/>
      <c r="F819" s="18"/>
      <c r="G819" s="7"/>
    </row>
    <row r="820" ht="14.25" customHeight="1">
      <c r="C820" s="7"/>
      <c r="D820" s="18"/>
      <c r="E820" s="18"/>
      <c r="F820" s="18"/>
      <c r="G820" s="7"/>
    </row>
    <row r="821" ht="14.25" customHeight="1">
      <c r="C821" s="7"/>
      <c r="D821" s="18"/>
      <c r="E821" s="18"/>
      <c r="F821" s="18"/>
      <c r="G821" s="7"/>
    </row>
    <row r="822" ht="14.25" customHeight="1">
      <c r="C822" s="7"/>
      <c r="D822" s="18"/>
      <c r="E822" s="18"/>
      <c r="F822" s="18"/>
      <c r="G822" s="7"/>
    </row>
    <row r="823" ht="14.25" customHeight="1">
      <c r="C823" s="7"/>
      <c r="D823" s="18"/>
      <c r="E823" s="18"/>
      <c r="F823" s="18"/>
      <c r="G823" s="7"/>
    </row>
    <row r="824" ht="14.25" customHeight="1">
      <c r="C824" s="7"/>
      <c r="D824" s="18"/>
      <c r="E824" s="18"/>
      <c r="F824" s="18"/>
      <c r="G824" s="7"/>
    </row>
    <row r="825" ht="14.25" customHeight="1">
      <c r="C825" s="7"/>
      <c r="D825" s="18"/>
      <c r="E825" s="18"/>
      <c r="F825" s="18"/>
      <c r="G825" s="7"/>
    </row>
    <row r="826" ht="14.25" customHeight="1">
      <c r="C826" s="7"/>
      <c r="D826" s="18"/>
      <c r="E826" s="18"/>
      <c r="F826" s="18"/>
      <c r="G826" s="7"/>
    </row>
    <row r="827" ht="14.25" customHeight="1">
      <c r="C827" s="7"/>
      <c r="D827" s="18"/>
      <c r="E827" s="18"/>
      <c r="F827" s="18"/>
      <c r="G827" s="7"/>
    </row>
    <row r="828" ht="14.25" customHeight="1">
      <c r="C828" s="7"/>
      <c r="D828" s="18"/>
      <c r="E828" s="18"/>
      <c r="F828" s="18"/>
      <c r="G828" s="7"/>
    </row>
    <row r="829" ht="14.25" customHeight="1">
      <c r="C829" s="7"/>
      <c r="D829" s="18"/>
      <c r="E829" s="18"/>
      <c r="F829" s="18"/>
      <c r="G829" s="7"/>
    </row>
    <row r="830" ht="14.25" customHeight="1">
      <c r="C830" s="7"/>
      <c r="D830" s="18"/>
      <c r="E830" s="18"/>
      <c r="F830" s="18"/>
      <c r="G830" s="7"/>
    </row>
    <row r="831" ht="14.25" customHeight="1">
      <c r="C831" s="7"/>
      <c r="D831" s="18"/>
      <c r="E831" s="18"/>
      <c r="F831" s="18"/>
      <c r="G831" s="7"/>
    </row>
    <row r="832" ht="14.25" customHeight="1">
      <c r="C832" s="7"/>
      <c r="D832" s="18"/>
      <c r="E832" s="18"/>
      <c r="F832" s="18"/>
      <c r="G832" s="7"/>
    </row>
    <row r="833" ht="14.25" customHeight="1">
      <c r="C833" s="7"/>
      <c r="D833" s="18"/>
      <c r="E833" s="18"/>
      <c r="F833" s="18"/>
      <c r="G833" s="7"/>
    </row>
    <row r="834" ht="14.25" customHeight="1">
      <c r="C834" s="7"/>
      <c r="D834" s="18"/>
      <c r="E834" s="18"/>
      <c r="F834" s="18"/>
      <c r="G834" s="7"/>
    </row>
    <row r="835" ht="14.25" customHeight="1">
      <c r="C835" s="7"/>
      <c r="D835" s="18"/>
      <c r="E835" s="18"/>
      <c r="F835" s="18"/>
      <c r="G835" s="7"/>
    </row>
    <row r="836" ht="14.25" customHeight="1">
      <c r="C836" s="7"/>
      <c r="D836" s="18"/>
      <c r="E836" s="18"/>
      <c r="F836" s="18"/>
      <c r="G836" s="7"/>
    </row>
    <row r="837" ht="14.25" customHeight="1">
      <c r="C837" s="7"/>
      <c r="D837" s="18"/>
      <c r="E837" s="18"/>
      <c r="F837" s="18"/>
      <c r="G837" s="7"/>
    </row>
    <row r="838" ht="14.25" customHeight="1">
      <c r="C838" s="7"/>
      <c r="D838" s="18"/>
      <c r="E838" s="18"/>
      <c r="F838" s="18"/>
      <c r="G838" s="7"/>
    </row>
    <row r="839" ht="14.25" customHeight="1">
      <c r="C839" s="7"/>
      <c r="D839" s="18"/>
      <c r="E839" s="18"/>
      <c r="F839" s="18"/>
      <c r="G839" s="7"/>
    </row>
    <row r="840" ht="14.25" customHeight="1">
      <c r="C840" s="7"/>
      <c r="D840" s="18"/>
      <c r="E840" s="18"/>
      <c r="F840" s="18"/>
      <c r="G840" s="7"/>
    </row>
    <row r="841" ht="14.25" customHeight="1">
      <c r="C841" s="7"/>
      <c r="D841" s="18"/>
      <c r="E841" s="18"/>
      <c r="F841" s="18"/>
      <c r="G841" s="7"/>
    </row>
    <row r="842" ht="14.25" customHeight="1">
      <c r="C842" s="7"/>
      <c r="D842" s="18"/>
      <c r="E842" s="18"/>
      <c r="F842" s="18"/>
      <c r="G842" s="7"/>
    </row>
    <row r="843" ht="14.25" customHeight="1">
      <c r="C843" s="7"/>
      <c r="D843" s="18"/>
      <c r="E843" s="18"/>
      <c r="F843" s="18"/>
      <c r="G843" s="7"/>
    </row>
    <row r="844" ht="14.25" customHeight="1">
      <c r="C844" s="7"/>
      <c r="D844" s="18"/>
      <c r="E844" s="18"/>
      <c r="F844" s="18"/>
      <c r="G844" s="7"/>
    </row>
    <row r="845" ht="14.25" customHeight="1">
      <c r="C845" s="7"/>
      <c r="D845" s="18"/>
      <c r="E845" s="18"/>
      <c r="F845" s="18"/>
      <c r="G845" s="7"/>
    </row>
    <row r="846" ht="14.25" customHeight="1">
      <c r="C846" s="7"/>
      <c r="D846" s="18"/>
      <c r="E846" s="18"/>
      <c r="F846" s="18"/>
      <c r="G846" s="7"/>
    </row>
    <row r="847" ht="14.25" customHeight="1">
      <c r="C847" s="7"/>
      <c r="D847" s="18"/>
      <c r="E847" s="18"/>
      <c r="F847" s="18"/>
      <c r="G847" s="7"/>
    </row>
    <row r="848" ht="14.25" customHeight="1">
      <c r="C848" s="7"/>
      <c r="D848" s="18"/>
      <c r="E848" s="18"/>
      <c r="F848" s="18"/>
      <c r="G848" s="7"/>
    </row>
    <row r="849" ht="14.25" customHeight="1">
      <c r="C849" s="7"/>
      <c r="D849" s="18"/>
      <c r="E849" s="18"/>
      <c r="F849" s="18"/>
      <c r="G849" s="7"/>
    </row>
    <row r="850" ht="14.25" customHeight="1">
      <c r="C850" s="7"/>
      <c r="D850" s="18"/>
      <c r="E850" s="18"/>
      <c r="F850" s="18"/>
      <c r="G850" s="7"/>
    </row>
    <row r="851" ht="14.25" customHeight="1">
      <c r="C851" s="7"/>
      <c r="D851" s="18"/>
      <c r="E851" s="18"/>
      <c r="F851" s="18"/>
      <c r="G851" s="7"/>
    </row>
    <row r="852" ht="14.25" customHeight="1">
      <c r="C852" s="7"/>
      <c r="D852" s="18"/>
      <c r="E852" s="18"/>
      <c r="F852" s="18"/>
      <c r="G852" s="7"/>
    </row>
    <row r="853" ht="14.25" customHeight="1">
      <c r="C853" s="7"/>
      <c r="D853" s="18"/>
      <c r="E853" s="18"/>
      <c r="F853" s="18"/>
      <c r="G853" s="7"/>
    </row>
    <row r="854" ht="14.25" customHeight="1">
      <c r="C854" s="7"/>
      <c r="D854" s="18"/>
      <c r="E854" s="18"/>
      <c r="F854" s="18"/>
      <c r="G854" s="7"/>
    </row>
    <row r="855" ht="14.25" customHeight="1">
      <c r="C855" s="7"/>
      <c r="D855" s="18"/>
      <c r="E855" s="18"/>
      <c r="F855" s="18"/>
      <c r="G855" s="7"/>
    </row>
    <row r="856" ht="14.25" customHeight="1">
      <c r="C856" s="7"/>
      <c r="D856" s="18"/>
      <c r="E856" s="18"/>
      <c r="F856" s="18"/>
      <c r="G856" s="7"/>
    </row>
    <row r="857" ht="14.25" customHeight="1">
      <c r="C857" s="7"/>
      <c r="D857" s="18"/>
      <c r="E857" s="18"/>
      <c r="F857" s="18"/>
      <c r="G857" s="7"/>
    </row>
    <row r="858" ht="14.25" customHeight="1">
      <c r="C858" s="7"/>
      <c r="D858" s="18"/>
      <c r="E858" s="18"/>
      <c r="F858" s="18"/>
      <c r="G858" s="7"/>
    </row>
    <row r="859" ht="14.25" customHeight="1">
      <c r="C859" s="7"/>
      <c r="D859" s="18"/>
      <c r="E859" s="18"/>
      <c r="F859" s="18"/>
      <c r="G859" s="7"/>
    </row>
    <row r="860" ht="14.25" customHeight="1">
      <c r="C860" s="7"/>
      <c r="D860" s="18"/>
      <c r="E860" s="18"/>
      <c r="F860" s="18"/>
      <c r="G860" s="7"/>
    </row>
    <row r="861" ht="14.25" customHeight="1">
      <c r="C861" s="7"/>
      <c r="D861" s="18"/>
      <c r="E861" s="18"/>
      <c r="F861" s="18"/>
      <c r="G861" s="7"/>
    </row>
    <row r="862" ht="14.25" customHeight="1">
      <c r="C862" s="7"/>
      <c r="D862" s="18"/>
      <c r="E862" s="18"/>
      <c r="F862" s="18"/>
      <c r="G862" s="7"/>
    </row>
    <row r="863" ht="14.25" customHeight="1">
      <c r="C863" s="7"/>
      <c r="D863" s="18"/>
      <c r="E863" s="18"/>
      <c r="F863" s="18"/>
      <c r="G863" s="7"/>
    </row>
    <row r="864" ht="14.25" customHeight="1">
      <c r="C864" s="7"/>
      <c r="D864" s="18"/>
      <c r="E864" s="18"/>
      <c r="F864" s="18"/>
      <c r="G864" s="7"/>
    </row>
    <row r="865" ht="14.25" customHeight="1">
      <c r="C865" s="7"/>
      <c r="D865" s="18"/>
      <c r="E865" s="18"/>
      <c r="F865" s="18"/>
      <c r="G865" s="7"/>
    </row>
    <row r="866" ht="14.25" customHeight="1">
      <c r="C866" s="7"/>
      <c r="D866" s="18"/>
      <c r="E866" s="18"/>
      <c r="F866" s="18"/>
      <c r="G866" s="7"/>
    </row>
    <row r="867" ht="14.25" customHeight="1">
      <c r="C867" s="7"/>
      <c r="D867" s="18"/>
      <c r="E867" s="18"/>
      <c r="F867" s="18"/>
      <c r="G867" s="7"/>
    </row>
    <row r="868" ht="14.25" customHeight="1">
      <c r="C868" s="7"/>
      <c r="D868" s="18"/>
      <c r="E868" s="18"/>
      <c r="F868" s="18"/>
      <c r="G868" s="7"/>
    </row>
    <row r="869" ht="14.25" customHeight="1">
      <c r="C869" s="7"/>
      <c r="D869" s="18"/>
      <c r="E869" s="18"/>
      <c r="F869" s="18"/>
      <c r="G869" s="7"/>
    </row>
    <row r="870" ht="14.25" customHeight="1">
      <c r="C870" s="7"/>
      <c r="D870" s="18"/>
      <c r="E870" s="18"/>
      <c r="F870" s="18"/>
      <c r="G870" s="7"/>
    </row>
    <row r="871" ht="14.25" customHeight="1">
      <c r="C871" s="7"/>
      <c r="D871" s="18"/>
      <c r="E871" s="18"/>
      <c r="F871" s="18"/>
      <c r="G871" s="7"/>
    </row>
    <row r="872" ht="14.25" customHeight="1">
      <c r="C872" s="7"/>
      <c r="D872" s="18"/>
      <c r="E872" s="18"/>
      <c r="F872" s="18"/>
      <c r="G872" s="7"/>
    </row>
    <row r="873" ht="14.25" customHeight="1">
      <c r="C873" s="7"/>
      <c r="D873" s="18"/>
      <c r="E873" s="18"/>
      <c r="F873" s="18"/>
      <c r="G873" s="7"/>
    </row>
    <row r="874" ht="14.25" customHeight="1">
      <c r="C874" s="7"/>
      <c r="D874" s="18"/>
      <c r="E874" s="18"/>
      <c r="F874" s="18"/>
      <c r="G874" s="7"/>
    </row>
    <row r="875" ht="14.25" customHeight="1">
      <c r="C875" s="7"/>
      <c r="D875" s="18"/>
      <c r="E875" s="18"/>
      <c r="F875" s="18"/>
      <c r="G875" s="7"/>
    </row>
    <row r="876" ht="14.25" customHeight="1">
      <c r="C876" s="7"/>
      <c r="D876" s="18"/>
      <c r="E876" s="18"/>
      <c r="F876" s="18"/>
      <c r="G876" s="7"/>
    </row>
    <row r="877" ht="14.25" customHeight="1">
      <c r="C877" s="7"/>
      <c r="D877" s="18"/>
      <c r="E877" s="18"/>
      <c r="F877" s="18"/>
      <c r="G877" s="7"/>
    </row>
    <row r="878" ht="14.25" customHeight="1">
      <c r="C878" s="7"/>
      <c r="D878" s="18"/>
      <c r="E878" s="18"/>
      <c r="F878" s="18"/>
      <c r="G878" s="7"/>
    </row>
    <row r="879" ht="14.25" customHeight="1">
      <c r="C879" s="7"/>
      <c r="D879" s="18"/>
      <c r="E879" s="18"/>
      <c r="F879" s="18"/>
      <c r="G879" s="7"/>
    </row>
    <row r="880" ht="14.25" customHeight="1">
      <c r="C880" s="7"/>
      <c r="D880" s="18"/>
      <c r="E880" s="18"/>
      <c r="F880" s="18"/>
      <c r="G880" s="7"/>
    </row>
    <row r="881" ht="14.25" customHeight="1">
      <c r="C881" s="7"/>
      <c r="D881" s="18"/>
      <c r="E881" s="18"/>
      <c r="F881" s="18"/>
      <c r="G881" s="7"/>
    </row>
    <row r="882" ht="14.25" customHeight="1">
      <c r="C882" s="7"/>
      <c r="D882" s="18"/>
      <c r="E882" s="18"/>
      <c r="F882" s="18"/>
      <c r="G882" s="7"/>
    </row>
    <row r="883" ht="14.25" customHeight="1">
      <c r="C883" s="7"/>
      <c r="D883" s="18"/>
      <c r="E883" s="18"/>
      <c r="F883" s="18"/>
      <c r="G883" s="7"/>
    </row>
    <row r="884" ht="14.25" customHeight="1">
      <c r="C884" s="7"/>
      <c r="D884" s="18"/>
      <c r="E884" s="18"/>
      <c r="F884" s="18"/>
      <c r="G884" s="7"/>
    </row>
    <row r="885" ht="14.25" customHeight="1">
      <c r="C885" s="7"/>
      <c r="D885" s="18"/>
      <c r="E885" s="18"/>
      <c r="F885" s="18"/>
      <c r="G885" s="7"/>
    </row>
    <row r="886" ht="14.25" customHeight="1">
      <c r="C886" s="7"/>
      <c r="D886" s="18"/>
      <c r="E886" s="18"/>
      <c r="F886" s="18"/>
      <c r="G886" s="7"/>
    </row>
    <row r="887" ht="14.25" customHeight="1">
      <c r="C887" s="7"/>
      <c r="D887" s="18"/>
      <c r="E887" s="18"/>
      <c r="F887" s="18"/>
      <c r="G887" s="7"/>
    </row>
    <row r="888" ht="14.25" customHeight="1">
      <c r="C888" s="7"/>
      <c r="D888" s="18"/>
      <c r="E888" s="18"/>
      <c r="F888" s="18"/>
      <c r="G888" s="7"/>
    </row>
    <row r="889" ht="14.25" customHeight="1">
      <c r="C889" s="7"/>
      <c r="D889" s="18"/>
      <c r="E889" s="18"/>
      <c r="F889" s="18"/>
      <c r="G889" s="7"/>
    </row>
    <row r="890" ht="14.25" customHeight="1">
      <c r="C890" s="7"/>
      <c r="D890" s="18"/>
      <c r="E890" s="18"/>
      <c r="F890" s="18"/>
      <c r="G890" s="7"/>
    </row>
    <row r="891" ht="14.25" customHeight="1">
      <c r="C891" s="7"/>
      <c r="D891" s="18"/>
      <c r="E891" s="18"/>
      <c r="F891" s="18"/>
      <c r="G891" s="7"/>
    </row>
    <row r="892" ht="14.25" customHeight="1">
      <c r="C892" s="7"/>
      <c r="D892" s="18"/>
      <c r="E892" s="18"/>
      <c r="F892" s="18"/>
      <c r="G892" s="7"/>
    </row>
    <row r="893" ht="14.25" customHeight="1">
      <c r="C893" s="7"/>
      <c r="D893" s="18"/>
      <c r="E893" s="18"/>
      <c r="F893" s="18"/>
      <c r="G893" s="7"/>
    </row>
    <row r="894" ht="14.25" customHeight="1">
      <c r="C894" s="7"/>
      <c r="D894" s="18"/>
      <c r="E894" s="18"/>
      <c r="F894" s="18"/>
      <c r="G894" s="7"/>
    </row>
    <row r="895" ht="14.25" customHeight="1">
      <c r="C895" s="7"/>
      <c r="D895" s="18"/>
      <c r="E895" s="18"/>
      <c r="F895" s="18"/>
      <c r="G895" s="7"/>
    </row>
    <row r="896" ht="14.25" customHeight="1">
      <c r="C896" s="7"/>
      <c r="D896" s="18"/>
      <c r="E896" s="18"/>
      <c r="F896" s="18"/>
      <c r="G896" s="7"/>
    </row>
    <row r="897" ht="14.25" customHeight="1">
      <c r="C897" s="7"/>
      <c r="D897" s="18"/>
      <c r="E897" s="18"/>
      <c r="F897" s="18"/>
      <c r="G897" s="7"/>
    </row>
    <row r="898" ht="14.25" customHeight="1">
      <c r="C898" s="7"/>
      <c r="D898" s="18"/>
      <c r="E898" s="18"/>
      <c r="F898" s="18"/>
      <c r="G898" s="7"/>
    </row>
    <row r="899" ht="14.25" customHeight="1">
      <c r="C899" s="7"/>
      <c r="D899" s="18"/>
      <c r="E899" s="18"/>
      <c r="F899" s="18"/>
      <c r="G899" s="7"/>
    </row>
    <row r="900" ht="14.25" customHeight="1">
      <c r="C900" s="7"/>
      <c r="D900" s="18"/>
      <c r="E900" s="18"/>
      <c r="F900" s="18"/>
      <c r="G900" s="7"/>
    </row>
    <row r="901" ht="14.25" customHeight="1">
      <c r="C901" s="7"/>
      <c r="D901" s="18"/>
      <c r="E901" s="18"/>
      <c r="F901" s="18"/>
      <c r="G901" s="7"/>
    </row>
    <row r="902" ht="14.25" customHeight="1">
      <c r="C902" s="7"/>
      <c r="D902" s="18"/>
      <c r="E902" s="18"/>
      <c r="F902" s="18"/>
      <c r="G902" s="7"/>
    </row>
    <row r="903" ht="14.25" customHeight="1">
      <c r="C903" s="7"/>
      <c r="D903" s="18"/>
      <c r="E903" s="18"/>
      <c r="F903" s="18"/>
      <c r="G903" s="7"/>
    </row>
    <row r="904" ht="14.25" customHeight="1">
      <c r="C904" s="7"/>
      <c r="D904" s="18"/>
      <c r="E904" s="18"/>
      <c r="F904" s="18"/>
      <c r="G904" s="7"/>
    </row>
    <row r="905" ht="14.25" customHeight="1">
      <c r="C905" s="7"/>
      <c r="D905" s="18"/>
      <c r="E905" s="18"/>
      <c r="F905" s="18"/>
      <c r="G905" s="7"/>
    </row>
    <row r="906" ht="14.25" customHeight="1">
      <c r="C906" s="7"/>
      <c r="D906" s="18"/>
      <c r="E906" s="18"/>
      <c r="F906" s="18"/>
      <c r="G906" s="7"/>
    </row>
    <row r="907" ht="14.25" customHeight="1">
      <c r="C907" s="7"/>
      <c r="D907" s="18"/>
      <c r="E907" s="18"/>
      <c r="F907" s="18"/>
      <c r="G907" s="7"/>
    </row>
    <row r="908" ht="14.25" customHeight="1">
      <c r="C908" s="7"/>
      <c r="D908" s="18"/>
      <c r="E908" s="18"/>
      <c r="F908" s="18"/>
      <c r="G908" s="7"/>
    </row>
    <row r="909" ht="14.25" customHeight="1">
      <c r="C909" s="7"/>
      <c r="D909" s="18"/>
      <c r="E909" s="18"/>
      <c r="F909" s="18"/>
      <c r="G909" s="7"/>
    </row>
    <row r="910" ht="14.25" customHeight="1">
      <c r="C910" s="7"/>
      <c r="D910" s="18"/>
      <c r="E910" s="18"/>
      <c r="F910" s="18"/>
      <c r="G910" s="7"/>
    </row>
    <row r="911" ht="14.25" customHeight="1">
      <c r="C911" s="7"/>
      <c r="D911" s="18"/>
      <c r="E911" s="18"/>
      <c r="F911" s="18"/>
      <c r="G911" s="7"/>
    </row>
    <row r="912" ht="14.25" customHeight="1">
      <c r="C912" s="7"/>
      <c r="D912" s="18"/>
      <c r="E912" s="18"/>
      <c r="F912" s="18"/>
      <c r="G912" s="7"/>
    </row>
    <row r="913" ht="14.25" customHeight="1">
      <c r="C913" s="7"/>
      <c r="D913" s="18"/>
      <c r="E913" s="18"/>
      <c r="F913" s="18"/>
      <c r="G913" s="7"/>
    </row>
    <row r="914" ht="14.25" customHeight="1">
      <c r="C914" s="7"/>
      <c r="D914" s="18"/>
      <c r="E914" s="18"/>
      <c r="F914" s="18"/>
      <c r="G914" s="7"/>
    </row>
    <row r="915" ht="14.25" customHeight="1">
      <c r="C915" s="7"/>
      <c r="D915" s="18"/>
      <c r="E915" s="18"/>
      <c r="F915" s="18"/>
      <c r="G915" s="7"/>
    </row>
    <row r="916" ht="14.25" customHeight="1">
      <c r="C916" s="7"/>
      <c r="D916" s="18"/>
      <c r="E916" s="18"/>
      <c r="F916" s="18"/>
      <c r="G916" s="7"/>
    </row>
    <row r="917" ht="14.25" customHeight="1">
      <c r="C917" s="7"/>
      <c r="D917" s="18"/>
      <c r="E917" s="18"/>
      <c r="F917" s="18"/>
      <c r="G917" s="7"/>
    </row>
    <row r="918" ht="14.25" customHeight="1">
      <c r="C918" s="7"/>
      <c r="D918" s="18"/>
      <c r="E918" s="18"/>
      <c r="F918" s="18"/>
      <c r="G918" s="7"/>
    </row>
    <row r="919" ht="14.25" customHeight="1">
      <c r="C919" s="7"/>
      <c r="D919" s="18"/>
      <c r="E919" s="18"/>
      <c r="F919" s="18"/>
      <c r="G919" s="7"/>
    </row>
    <row r="920" ht="14.25" customHeight="1">
      <c r="C920" s="7"/>
      <c r="D920" s="18"/>
      <c r="E920" s="18"/>
      <c r="F920" s="18"/>
      <c r="G920" s="7"/>
    </row>
    <row r="921" ht="14.25" customHeight="1">
      <c r="C921" s="7"/>
      <c r="D921" s="18"/>
      <c r="E921" s="18"/>
      <c r="F921" s="18"/>
      <c r="G921" s="7"/>
    </row>
    <row r="922" ht="14.25" customHeight="1">
      <c r="C922" s="7"/>
      <c r="D922" s="18"/>
      <c r="E922" s="18"/>
      <c r="F922" s="18"/>
      <c r="G922" s="7"/>
    </row>
    <row r="923" ht="14.25" customHeight="1">
      <c r="C923" s="7"/>
      <c r="D923" s="18"/>
      <c r="E923" s="18"/>
      <c r="F923" s="18"/>
      <c r="G923" s="7"/>
    </row>
    <row r="924" ht="14.25" customHeight="1">
      <c r="C924" s="7"/>
      <c r="D924" s="18"/>
      <c r="E924" s="18"/>
      <c r="F924" s="18"/>
      <c r="G924" s="7"/>
    </row>
    <row r="925" ht="14.25" customHeight="1">
      <c r="C925" s="7"/>
      <c r="D925" s="18"/>
      <c r="E925" s="18"/>
      <c r="F925" s="18"/>
      <c r="G925" s="7"/>
    </row>
    <row r="926" ht="14.25" customHeight="1">
      <c r="C926" s="7"/>
      <c r="D926" s="18"/>
      <c r="E926" s="18"/>
      <c r="F926" s="18"/>
      <c r="G926" s="7"/>
    </row>
    <row r="927" ht="14.25" customHeight="1">
      <c r="C927" s="7"/>
      <c r="D927" s="18"/>
      <c r="E927" s="18"/>
      <c r="F927" s="18"/>
      <c r="G927" s="7"/>
    </row>
    <row r="928" ht="14.25" customHeight="1">
      <c r="C928" s="7"/>
      <c r="D928" s="18"/>
      <c r="E928" s="18"/>
      <c r="F928" s="18"/>
      <c r="G928" s="7"/>
    </row>
    <row r="929" ht="14.25" customHeight="1">
      <c r="C929" s="7"/>
      <c r="D929" s="18"/>
      <c r="E929" s="18"/>
      <c r="F929" s="18"/>
      <c r="G929" s="7"/>
    </row>
    <row r="930" ht="14.25" customHeight="1">
      <c r="C930" s="7"/>
      <c r="D930" s="18"/>
      <c r="E930" s="18"/>
      <c r="F930" s="18"/>
      <c r="G930" s="7"/>
    </row>
    <row r="931" ht="14.25" customHeight="1">
      <c r="C931" s="7"/>
      <c r="D931" s="18"/>
      <c r="E931" s="18"/>
      <c r="F931" s="18"/>
      <c r="G931" s="7"/>
    </row>
    <row r="932" ht="14.25" customHeight="1">
      <c r="C932" s="7"/>
      <c r="D932" s="18"/>
      <c r="E932" s="18"/>
      <c r="F932" s="18"/>
      <c r="G932" s="7"/>
    </row>
    <row r="933" ht="14.25" customHeight="1">
      <c r="C933" s="7"/>
      <c r="D933" s="18"/>
      <c r="E933" s="18"/>
      <c r="F933" s="18"/>
      <c r="G933" s="7"/>
    </row>
    <row r="934" ht="14.25" customHeight="1">
      <c r="C934" s="7"/>
      <c r="D934" s="18"/>
      <c r="E934" s="18"/>
      <c r="F934" s="18"/>
      <c r="G934" s="7"/>
    </row>
    <row r="935" ht="14.25" customHeight="1">
      <c r="C935" s="7"/>
      <c r="D935" s="18"/>
      <c r="E935" s="18"/>
      <c r="F935" s="18"/>
      <c r="G935" s="7"/>
    </row>
    <row r="936" ht="14.25" customHeight="1">
      <c r="C936" s="7"/>
      <c r="D936" s="18"/>
      <c r="E936" s="18"/>
      <c r="F936" s="18"/>
      <c r="G936" s="7"/>
    </row>
    <row r="937" ht="14.25" customHeight="1">
      <c r="C937" s="7"/>
      <c r="D937" s="18"/>
      <c r="E937" s="18"/>
      <c r="F937" s="18"/>
      <c r="G937" s="7"/>
    </row>
    <row r="938" ht="14.25" customHeight="1">
      <c r="C938" s="7"/>
      <c r="D938" s="18"/>
      <c r="E938" s="18"/>
      <c r="F938" s="18"/>
      <c r="G938" s="7"/>
    </row>
    <row r="939" ht="14.25" customHeight="1">
      <c r="C939" s="7"/>
      <c r="D939" s="18"/>
      <c r="E939" s="18"/>
      <c r="F939" s="18"/>
      <c r="G939" s="7"/>
    </row>
    <row r="940" ht="14.25" customHeight="1">
      <c r="C940" s="7"/>
      <c r="D940" s="18"/>
      <c r="E940" s="18"/>
      <c r="F940" s="18"/>
      <c r="G940" s="7"/>
    </row>
    <row r="941" ht="14.25" customHeight="1">
      <c r="C941" s="7"/>
      <c r="D941" s="18"/>
      <c r="E941" s="18"/>
      <c r="F941" s="18"/>
      <c r="G941" s="7"/>
    </row>
    <row r="942" ht="14.25" customHeight="1">
      <c r="C942" s="7"/>
      <c r="D942" s="18"/>
      <c r="E942" s="18"/>
      <c r="F942" s="18"/>
      <c r="G942" s="7"/>
    </row>
    <row r="943" ht="14.25" customHeight="1">
      <c r="C943" s="7"/>
      <c r="D943" s="18"/>
      <c r="E943" s="18"/>
      <c r="F943" s="18"/>
      <c r="G943" s="7"/>
    </row>
    <row r="944" ht="14.25" customHeight="1">
      <c r="C944" s="7"/>
      <c r="D944" s="18"/>
      <c r="E944" s="18"/>
      <c r="F944" s="18"/>
      <c r="G944" s="7"/>
    </row>
    <row r="945" ht="14.25" customHeight="1">
      <c r="C945" s="7"/>
      <c r="D945" s="18"/>
      <c r="E945" s="18"/>
      <c r="F945" s="18"/>
      <c r="G945" s="7"/>
    </row>
    <row r="946" ht="14.25" customHeight="1">
      <c r="C946" s="7"/>
      <c r="D946" s="18"/>
      <c r="E946" s="18"/>
      <c r="F946" s="18"/>
      <c r="G946" s="7"/>
    </row>
    <row r="947" ht="14.25" customHeight="1">
      <c r="C947" s="7"/>
      <c r="D947" s="18"/>
      <c r="E947" s="18"/>
      <c r="F947" s="18"/>
      <c r="G947" s="7"/>
    </row>
    <row r="948" ht="14.25" customHeight="1">
      <c r="C948" s="7"/>
      <c r="D948" s="18"/>
      <c r="E948" s="18"/>
      <c r="F948" s="18"/>
      <c r="G948" s="7"/>
    </row>
    <row r="949" ht="14.25" customHeight="1">
      <c r="C949" s="7"/>
      <c r="D949" s="18"/>
      <c r="E949" s="18"/>
      <c r="F949" s="18"/>
      <c r="G949" s="7"/>
    </row>
    <row r="950" ht="14.25" customHeight="1">
      <c r="C950" s="7"/>
      <c r="D950" s="18"/>
      <c r="E950" s="18"/>
      <c r="F950" s="18"/>
      <c r="G950" s="7"/>
    </row>
    <row r="951" ht="14.25" customHeight="1">
      <c r="C951" s="7"/>
      <c r="D951" s="18"/>
      <c r="E951" s="18"/>
      <c r="F951" s="18"/>
      <c r="G951" s="7"/>
    </row>
    <row r="952" ht="14.25" customHeight="1">
      <c r="C952" s="7"/>
      <c r="D952" s="18"/>
      <c r="E952" s="18"/>
      <c r="F952" s="18"/>
      <c r="G952" s="7"/>
    </row>
    <row r="953" ht="14.25" customHeight="1">
      <c r="C953" s="7"/>
      <c r="D953" s="18"/>
      <c r="E953" s="18"/>
      <c r="F953" s="18"/>
      <c r="G953" s="7"/>
    </row>
    <row r="954" ht="14.25" customHeight="1">
      <c r="C954" s="7"/>
      <c r="D954" s="18"/>
      <c r="E954" s="18"/>
      <c r="F954" s="18"/>
      <c r="G954" s="7"/>
    </row>
    <row r="955" ht="14.25" customHeight="1">
      <c r="C955" s="7"/>
      <c r="D955" s="18"/>
      <c r="E955" s="18"/>
      <c r="F955" s="18"/>
      <c r="G955" s="7"/>
    </row>
    <row r="956" ht="14.25" customHeight="1">
      <c r="C956" s="7"/>
      <c r="D956" s="18"/>
      <c r="E956" s="18"/>
      <c r="F956" s="18"/>
      <c r="G956" s="7"/>
    </row>
    <row r="957" ht="14.25" customHeight="1">
      <c r="C957" s="7"/>
      <c r="D957" s="18"/>
      <c r="E957" s="18"/>
      <c r="F957" s="18"/>
      <c r="G957" s="7"/>
    </row>
    <row r="958" ht="14.25" customHeight="1">
      <c r="C958" s="7"/>
      <c r="D958" s="18"/>
      <c r="E958" s="18"/>
      <c r="F958" s="18"/>
      <c r="G958" s="7"/>
    </row>
    <row r="959" ht="14.25" customHeight="1">
      <c r="C959" s="7"/>
      <c r="D959" s="18"/>
      <c r="E959" s="18"/>
      <c r="F959" s="18"/>
      <c r="G959" s="7"/>
    </row>
    <row r="960" ht="14.25" customHeight="1">
      <c r="C960" s="7"/>
      <c r="D960" s="18"/>
      <c r="E960" s="18"/>
      <c r="F960" s="18"/>
      <c r="G960" s="7"/>
    </row>
    <row r="961" ht="14.25" customHeight="1">
      <c r="C961" s="7"/>
      <c r="D961" s="18"/>
      <c r="E961" s="18"/>
      <c r="F961" s="18"/>
      <c r="G961" s="7"/>
    </row>
    <row r="962" ht="14.25" customHeight="1">
      <c r="C962" s="7"/>
      <c r="D962" s="18"/>
      <c r="E962" s="18"/>
      <c r="F962" s="18"/>
      <c r="G962" s="7"/>
    </row>
    <row r="963" ht="14.25" customHeight="1">
      <c r="C963" s="7"/>
      <c r="D963" s="18"/>
      <c r="E963" s="18"/>
      <c r="F963" s="18"/>
      <c r="G963" s="7"/>
    </row>
    <row r="964" ht="14.25" customHeight="1">
      <c r="C964" s="7"/>
      <c r="D964" s="18"/>
      <c r="E964" s="18"/>
      <c r="F964" s="18"/>
      <c r="G964" s="7"/>
    </row>
    <row r="965" ht="14.25" customHeight="1">
      <c r="C965" s="7"/>
      <c r="D965" s="18"/>
      <c r="E965" s="18"/>
      <c r="F965" s="18"/>
      <c r="G965" s="7"/>
    </row>
    <row r="966" ht="14.25" customHeight="1">
      <c r="C966" s="7"/>
      <c r="D966" s="18"/>
      <c r="E966" s="18"/>
      <c r="F966" s="18"/>
      <c r="G966" s="7"/>
    </row>
    <row r="967" ht="14.25" customHeight="1">
      <c r="C967" s="7"/>
      <c r="D967" s="18"/>
      <c r="E967" s="18"/>
      <c r="F967" s="18"/>
      <c r="G967" s="7"/>
    </row>
    <row r="968" ht="14.25" customHeight="1">
      <c r="C968" s="7"/>
      <c r="D968" s="18"/>
      <c r="E968" s="18"/>
      <c r="F968" s="18"/>
      <c r="G968" s="7"/>
    </row>
    <row r="969" ht="14.25" customHeight="1">
      <c r="C969" s="7"/>
      <c r="D969" s="18"/>
      <c r="E969" s="18"/>
      <c r="F969" s="18"/>
      <c r="G969" s="7"/>
    </row>
    <row r="970" ht="14.25" customHeight="1">
      <c r="C970" s="7"/>
      <c r="D970" s="18"/>
      <c r="E970" s="18"/>
      <c r="F970" s="18"/>
      <c r="G970" s="7"/>
    </row>
    <row r="971" ht="14.25" customHeight="1">
      <c r="C971" s="7"/>
      <c r="D971" s="18"/>
      <c r="E971" s="18"/>
      <c r="F971" s="18"/>
      <c r="G971" s="7"/>
    </row>
    <row r="972" ht="14.25" customHeight="1">
      <c r="C972" s="7"/>
      <c r="D972" s="18"/>
      <c r="E972" s="18"/>
      <c r="F972" s="18"/>
      <c r="G972" s="7"/>
    </row>
    <row r="973" ht="14.25" customHeight="1">
      <c r="C973" s="7"/>
      <c r="D973" s="18"/>
      <c r="E973" s="18"/>
      <c r="F973" s="18"/>
      <c r="G973" s="7"/>
    </row>
    <row r="974" ht="14.25" customHeight="1">
      <c r="C974" s="7"/>
      <c r="D974" s="18"/>
      <c r="E974" s="18"/>
      <c r="F974" s="18"/>
      <c r="G974" s="7"/>
    </row>
    <row r="975" ht="14.25" customHeight="1">
      <c r="C975" s="7"/>
      <c r="D975" s="18"/>
      <c r="E975" s="18"/>
      <c r="F975" s="18"/>
      <c r="G975" s="7"/>
    </row>
    <row r="976" ht="14.25" customHeight="1">
      <c r="C976" s="7"/>
      <c r="D976" s="18"/>
      <c r="E976" s="18"/>
      <c r="F976" s="18"/>
      <c r="G976" s="7"/>
    </row>
    <row r="977" ht="14.25" customHeight="1">
      <c r="C977" s="7"/>
      <c r="D977" s="18"/>
      <c r="E977" s="18"/>
      <c r="F977" s="18"/>
      <c r="G977" s="7"/>
    </row>
    <row r="978" ht="14.25" customHeight="1">
      <c r="C978" s="7"/>
      <c r="D978" s="18"/>
      <c r="E978" s="18"/>
      <c r="F978" s="18"/>
      <c r="G978" s="7"/>
    </row>
    <row r="979" ht="14.25" customHeight="1">
      <c r="C979" s="7"/>
      <c r="D979" s="18"/>
      <c r="E979" s="18"/>
      <c r="F979" s="18"/>
      <c r="G979" s="7"/>
    </row>
    <row r="980" ht="14.25" customHeight="1">
      <c r="C980" s="7"/>
      <c r="D980" s="18"/>
      <c r="E980" s="18"/>
      <c r="F980" s="18"/>
      <c r="G980" s="7"/>
    </row>
    <row r="981" ht="14.25" customHeight="1">
      <c r="C981" s="7"/>
      <c r="D981" s="18"/>
      <c r="E981" s="18"/>
      <c r="F981" s="18"/>
      <c r="G981" s="7"/>
    </row>
    <row r="982" ht="14.25" customHeight="1">
      <c r="C982" s="7"/>
      <c r="D982" s="18"/>
      <c r="E982" s="18"/>
      <c r="F982" s="18"/>
      <c r="G982" s="7"/>
    </row>
    <row r="983" ht="14.25" customHeight="1">
      <c r="C983" s="7"/>
      <c r="D983" s="18"/>
      <c r="E983" s="18"/>
      <c r="F983" s="18"/>
      <c r="G983" s="7"/>
    </row>
    <row r="984" ht="14.25" customHeight="1">
      <c r="C984" s="7"/>
      <c r="D984" s="18"/>
      <c r="E984" s="18"/>
      <c r="F984" s="18"/>
      <c r="G984" s="7"/>
    </row>
    <row r="985" ht="14.25" customHeight="1">
      <c r="C985" s="7"/>
      <c r="D985" s="18"/>
      <c r="E985" s="18"/>
      <c r="F985" s="18"/>
      <c r="G985" s="7"/>
    </row>
    <row r="986" ht="14.25" customHeight="1">
      <c r="C986" s="7"/>
      <c r="D986" s="18"/>
      <c r="E986" s="18"/>
      <c r="F986" s="18"/>
      <c r="G986" s="7"/>
    </row>
    <row r="987" ht="14.25" customHeight="1">
      <c r="C987" s="7"/>
      <c r="D987" s="18"/>
      <c r="E987" s="18"/>
      <c r="F987" s="18"/>
      <c r="G987" s="7"/>
    </row>
    <row r="988" ht="14.25" customHeight="1">
      <c r="C988" s="7"/>
      <c r="D988" s="18"/>
      <c r="E988" s="18"/>
      <c r="F988" s="18"/>
      <c r="G988" s="7"/>
    </row>
    <row r="989" ht="14.25" customHeight="1">
      <c r="C989" s="7"/>
      <c r="D989" s="18"/>
      <c r="E989" s="18"/>
      <c r="F989" s="18"/>
      <c r="G989" s="7"/>
    </row>
    <row r="990" ht="14.25" customHeight="1">
      <c r="C990" s="7"/>
      <c r="D990" s="18"/>
      <c r="E990" s="18"/>
      <c r="F990" s="18"/>
      <c r="G990" s="7"/>
    </row>
    <row r="991" ht="14.25" customHeight="1">
      <c r="C991" s="7"/>
      <c r="D991" s="18"/>
      <c r="E991" s="18"/>
      <c r="F991" s="18"/>
      <c r="G991" s="7"/>
    </row>
    <row r="992" ht="14.25" customHeight="1">
      <c r="C992" s="7"/>
      <c r="D992" s="18"/>
      <c r="E992" s="18"/>
      <c r="F992" s="18"/>
      <c r="G992" s="7"/>
    </row>
    <row r="993" ht="14.25" customHeight="1">
      <c r="C993" s="7"/>
      <c r="D993" s="18"/>
      <c r="E993" s="18"/>
      <c r="F993" s="18"/>
      <c r="G993" s="7"/>
    </row>
    <row r="994" ht="14.25" customHeight="1">
      <c r="C994" s="7"/>
      <c r="D994" s="18"/>
      <c r="E994" s="18"/>
      <c r="F994" s="18"/>
      <c r="G994" s="7"/>
    </row>
    <row r="995" ht="14.25" customHeight="1">
      <c r="C995" s="7"/>
      <c r="D995" s="18"/>
      <c r="E995" s="18"/>
      <c r="F995" s="18"/>
      <c r="G995" s="7"/>
    </row>
    <row r="996" ht="14.25" customHeight="1">
      <c r="C996" s="7"/>
      <c r="D996" s="18"/>
      <c r="E996" s="18"/>
      <c r="F996" s="18"/>
      <c r="G996" s="7"/>
    </row>
    <row r="997" ht="14.25" customHeight="1">
      <c r="C997" s="7"/>
      <c r="D997" s="18"/>
      <c r="E997" s="18"/>
      <c r="F997" s="18"/>
      <c r="G997" s="7"/>
    </row>
    <row r="998" ht="14.25" customHeight="1">
      <c r="C998" s="7"/>
      <c r="D998" s="18"/>
      <c r="E998" s="18"/>
      <c r="F998" s="18"/>
      <c r="G998" s="7"/>
    </row>
    <row r="999" ht="14.25" customHeight="1">
      <c r="C999" s="7"/>
      <c r="D999" s="18"/>
      <c r="E999" s="18"/>
      <c r="F999" s="18"/>
      <c r="G999" s="7"/>
    </row>
    <row r="1000" ht="14.25" customHeight="1">
      <c r="C1000" s="7"/>
      <c r="D1000" s="18"/>
      <c r="E1000" s="18"/>
      <c r="F1000" s="18"/>
      <c r="G1000" s="7"/>
    </row>
  </sheetData>
  <printOptions/>
  <pageMargins bottom="0.75" footer="0.0" header="0.0" left="0.7" right="0.7" top="0.75"/>
  <pageSetup orientation="portrait"/>
  <drawing r:id="rId1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71"/>
    <col customWidth="1" min="2" max="2" width="10.71"/>
    <col customWidth="1" min="3" max="3" width="69.86"/>
    <col customWidth="1" min="4" max="7" width="10.71"/>
    <col customWidth="1" min="8" max="8" width="12.0"/>
    <col customWidth="1" min="9" max="10" width="10.71"/>
    <col customWidth="1" min="11" max="16" width="11.71"/>
    <col customWidth="1" min="17" max="26" width="8.71"/>
  </cols>
  <sheetData>
    <row r="1" ht="14.25" customHeight="1">
      <c r="A1" s="1" t="s">
        <v>272</v>
      </c>
      <c r="B1" s="1" t="s">
        <v>273</v>
      </c>
      <c r="C1" s="1" t="s">
        <v>274</v>
      </c>
      <c r="D1" s="1" t="s">
        <v>275</v>
      </c>
      <c r="E1" s="1" t="s">
        <v>276</v>
      </c>
      <c r="F1" s="1" t="s">
        <v>277</v>
      </c>
      <c r="G1" s="1" t="s">
        <v>278</v>
      </c>
      <c r="H1" s="1" t="s">
        <v>279</v>
      </c>
      <c r="I1" s="1" t="s">
        <v>280</v>
      </c>
      <c r="J1" s="1" t="s">
        <v>281</v>
      </c>
      <c r="K1" s="1" t="s">
        <v>282</v>
      </c>
      <c r="L1" s="1" t="s">
        <v>283</v>
      </c>
      <c r="M1" s="1" t="s">
        <v>284</v>
      </c>
      <c r="N1" s="1" t="s">
        <v>285</v>
      </c>
      <c r="O1" s="1" t="s">
        <v>286</v>
      </c>
      <c r="P1" s="1" t="s">
        <v>287</v>
      </c>
    </row>
    <row r="2" ht="14.25" customHeight="1">
      <c r="A2" s="1" t="s">
        <v>288</v>
      </c>
      <c r="B2" s="1"/>
      <c r="C2" s="1"/>
      <c r="D2" s="1"/>
      <c r="E2" s="1"/>
      <c r="F2" s="1"/>
      <c r="G2" s="1"/>
      <c r="H2" s="1"/>
      <c r="I2" s="1"/>
      <c r="J2" s="1" t="s">
        <v>289</v>
      </c>
      <c r="K2" s="1"/>
      <c r="L2" s="1" t="s">
        <v>290</v>
      </c>
      <c r="M2" s="1"/>
      <c r="N2" s="1" t="s">
        <v>291</v>
      </c>
      <c r="O2" s="1"/>
      <c r="P2" s="1"/>
    </row>
    <row r="3" ht="14.25" customHeight="1">
      <c r="A3" s="1" t="s">
        <v>288</v>
      </c>
      <c r="B3" s="1" t="s">
        <v>292</v>
      </c>
      <c r="C3" s="1" t="s">
        <v>293</v>
      </c>
      <c r="D3" s="1" t="s">
        <v>294</v>
      </c>
      <c r="E3" s="1" t="s">
        <v>295</v>
      </c>
      <c r="F3" s="1" t="s">
        <v>296</v>
      </c>
      <c r="G3" s="1" t="s">
        <v>297</v>
      </c>
      <c r="H3" s="1" t="s">
        <v>298</v>
      </c>
      <c r="I3" s="1" t="s">
        <v>299</v>
      </c>
      <c r="J3" s="1" t="s">
        <v>300</v>
      </c>
      <c r="K3" s="1" t="s">
        <v>301</v>
      </c>
      <c r="L3" s="1" t="s">
        <v>300</v>
      </c>
      <c r="M3" s="1" t="s">
        <v>301</v>
      </c>
      <c r="N3" s="1" t="s">
        <v>300</v>
      </c>
      <c r="O3" s="1" t="s">
        <v>301</v>
      </c>
      <c r="P3" s="1" t="s">
        <v>302</v>
      </c>
    </row>
    <row r="4" ht="14.25" customHeight="1">
      <c r="A4" s="1" t="s">
        <v>288</v>
      </c>
      <c r="B4" s="1" t="s">
        <v>47</v>
      </c>
      <c r="C4" s="1" t="s">
        <v>303</v>
      </c>
      <c r="D4" s="1" t="s">
        <v>304</v>
      </c>
      <c r="E4" s="1" t="s">
        <v>305</v>
      </c>
      <c r="F4" s="1" t="s">
        <v>179</v>
      </c>
      <c r="G4" s="1" t="s">
        <v>306</v>
      </c>
      <c r="H4" s="1" t="s">
        <v>307</v>
      </c>
      <c r="I4" s="1" t="s">
        <v>306</v>
      </c>
      <c r="J4" s="1" t="s">
        <v>308</v>
      </c>
      <c r="K4" s="1" t="s">
        <v>309</v>
      </c>
      <c r="L4" s="1" t="s">
        <v>308</v>
      </c>
      <c r="M4" s="1" t="s">
        <v>309</v>
      </c>
      <c r="N4" s="1" t="s">
        <v>307</v>
      </c>
      <c r="O4" s="1" t="s">
        <v>307</v>
      </c>
      <c r="P4" s="1" t="s">
        <v>310</v>
      </c>
    </row>
    <row r="5" ht="14.25" customHeight="1">
      <c r="A5" s="1" t="s">
        <v>288</v>
      </c>
      <c r="B5" s="1" t="s">
        <v>49</v>
      </c>
      <c r="C5" s="1" t="s">
        <v>311</v>
      </c>
      <c r="D5" s="1" t="s">
        <v>312</v>
      </c>
      <c r="E5" s="1" t="s">
        <v>313</v>
      </c>
      <c r="F5" s="1" t="s">
        <v>314</v>
      </c>
      <c r="G5" s="1" t="s">
        <v>315</v>
      </c>
      <c r="H5" s="1" t="s">
        <v>307</v>
      </c>
      <c r="I5" s="1" t="s">
        <v>315</v>
      </c>
      <c r="J5" s="1" t="s">
        <v>308</v>
      </c>
      <c r="K5" s="1" t="s">
        <v>316</v>
      </c>
      <c r="L5" s="1" t="s">
        <v>308</v>
      </c>
      <c r="M5" s="1" t="s">
        <v>316</v>
      </c>
      <c r="N5" s="1" t="s">
        <v>307</v>
      </c>
      <c r="O5" s="1" t="s">
        <v>307</v>
      </c>
      <c r="P5" s="1" t="s">
        <v>317</v>
      </c>
    </row>
    <row r="6" ht="14.25" customHeight="1">
      <c r="A6" s="1" t="s">
        <v>288</v>
      </c>
      <c r="B6" s="1" t="s">
        <v>51</v>
      </c>
      <c r="C6" s="1" t="s">
        <v>318</v>
      </c>
      <c r="D6" s="1" t="s">
        <v>319</v>
      </c>
      <c r="E6" s="1" t="s">
        <v>305</v>
      </c>
      <c r="F6" s="1" t="s">
        <v>320</v>
      </c>
      <c r="G6" s="1" t="s">
        <v>321</v>
      </c>
      <c r="H6" s="1" t="s">
        <v>307</v>
      </c>
      <c r="I6" s="1" t="s">
        <v>321</v>
      </c>
      <c r="J6" s="1" t="s">
        <v>308</v>
      </c>
      <c r="K6" s="1" t="s">
        <v>322</v>
      </c>
      <c r="L6" s="1" t="s">
        <v>308</v>
      </c>
      <c r="M6" s="1" t="s">
        <v>322</v>
      </c>
      <c r="N6" s="1" t="s">
        <v>307</v>
      </c>
      <c r="O6" s="1" t="s">
        <v>307</v>
      </c>
      <c r="P6" s="1" t="s">
        <v>323</v>
      </c>
    </row>
    <row r="7" ht="14.25" customHeight="1">
      <c r="A7" s="1" t="s">
        <v>288</v>
      </c>
      <c r="B7" s="1" t="s">
        <v>53</v>
      </c>
      <c r="C7" s="1" t="s">
        <v>324</v>
      </c>
      <c r="D7" s="1" t="s">
        <v>325</v>
      </c>
      <c r="E7" s="1" t="s">
        <v>326</v>
      </c>
      <c r="F7" s="1" t="s">
        <v>327</v>
      </c>
      <c r="G7" s="1" t="s">
        <v>328</v>
      </c>
      <c r="H7" s="1" t="s">
        <v>307</v>
      </c>
      <c r="I7" s="1" t="s">
        <v>328</v>
      </c>
      <c r="J7" s="1" t="s">
        <v>329</v>
      </c>
      <c r="K7" s="1" t="s">
        <v>330</v>
      </c>
      <c r="L7" s="1" t="s">
        <v>329</v>
      </c>
      <c r="M7" s="1" t="s">
        <v>330</v>
      </c>
      <c r="N7" s="1" t="s">
        <v>307</v>
      </c>
      <c r="O7" s="1" t="s">
        <v>307</v>
      </c>
      <c r="P7" s="1" t="s">
        <v>331</v>
      </c>
    </row>
    <row r="8" ht="14.25" customHeight="1">
      <c r="A8" s="1" t="s">
        <v>332</v>
      </c>
      <c r="B8" s="1"/>
      <c r="C8" s="1"/>
      <c r="D8" s="1"/>
      <c r="E8" s="1"/>
      <c r="F8" s="1"/>
      <c r="G8" s="1"/>
      <c r="H8" s="1"/>
      <c r="I8" s="1"/>
      <c r="J8" s="1" t="s">
        <v>289</v>
      </c>
      <c r="K8" s="1"/>
      <c r="L8" s="1" t="s">
        <v>290</v>
      </c>
      <c r="M8" s="1"/>
      <c r="N8" s="1" t="s">
        <v>291</v>
      </c>
      <c r="O8" s="1"/>
      <c r="P8" s="1"/>
    </row>
    <row r="9" ht="14.25" customHeight="1">
      <c r="A9" s="1" t="s">
        <v>332</v>
      </c>
      <c r="B9" s="1" t="s">
        <v>292</v>
      </c>
      <c r="C9" s="1" t="s">
        <v>293</v>
      </c>
      <c r="D9" s="1" t="s">
        <v>294</v>
      </c>
      <c r="E9" s="1" t="s">
        <v>295</v>
      </c>
      <c r="F9" s="1" t="s">
        <v>296</v>
      </c>
      <c r="G9" s="1" t="s">
        <v>297</v>
      </c>
      <c r="H9" s="1" t="s">
        <v>298</v>
      </c>
      <c r="I9" s="1" t="s">
        <v>299</v>
      </c>
      <c r="J9" s="1" t="s">
        <v>300</v>
      </c>
      <c r="K9" s="1" t="s">
        <v>301</v>
      </c>
      <c r="L9" s="1" t="s">
        <v>300</v>
      </c>
      <c r="M9" s="1" t="s">
        <v>301</v>
      </c>
      <c r="N9" s="1" t="s">
        <v>300</v>
      </c>
      <c r="O9" s="1" t="s">
        <v>301</v>
      </c>
      <c r="P9" s="1" t="s">
        <v>302</v>
      </c>
    </row>
    <row r="10" ht="14.25" customHeight="1">
      <c r="A10" s="1" t="s">
        <v>332</v>
      </c>
      <c r="B10" s="1" t="s">
        <v>47</v>
      </c>
      <c r="C10" s="1" t="s">
        <v>333</v>
      </c>
      <c r="D10" s="1" t="s">
        <v>334</v>
      </c>
      <c r="E10" s="1" t="s">
        <v>313</v>
      </c>
      <c r="F10" s="1" t="s">
        <v>335</v>
      </c>
      <c r="G10" s="1" t="s">
        <v>336</v>
      </c>
      <c r="H10" s="1" t="s">
        <v>307</v>
      </c>
      <c r="I10" s="1" t="s">
        <v>336</v>
      </c>
      <c r="J10" s="1" t="s">
        <v>308</v>
      </c>
      <c r="K10" s="1" t="s">
        <v>337</v>
      </c>
      <c r="L10" s="1" t="s">
        <v>308</v>
      </c>
      <c r="M10" s="1" t="s">
        <v>337</v>
      </c>
      <c r="N10" s="1" t="s">
        <v>307</v>
      </c>
      <c r="O10" s="1" t="s">
        <v>307</v>
      </c>
      <c r="P10" s="1" t="s">
        <v>338</v>
      </c>
    </row>
    <row r="11" ht="14.25" customHeight="1">
      <c r="A11" s="1" t="s">
        <v>332</v>
      </c>
      <c r="B11" s="1" t="s">
        <v>49</v>
      </c>
      <c r="C11" s="1" t="s">
        <v>339</v>
      </c>
      <c r="D11" s="1" t="s">
        <v>340</v>
      </c>
      <c r="E11" s="1" t="s">
        <v>341</v>
      </c>
      <c r="F11" s="1" t="s">
        <v>214</v>
      </c>
      <c r="G11" s="1" t="s">
        <v>342</v>
      </c>
      <c r="H11" s="1" t="s">
        <v>307</v>
      </c>
      <c r="I11" s="1" t="s">
        <v>342</v>
      </c>
      <c r="J11" s="1" t="s">
        <v>343</v>
      </c>
      <c r="K11" s="1" t="s">
        <v>344</v>
      </c>
      <c r="L11" s="1" t="s">
        <v>343</v>
      </c>
      <c r="M11" s="1" t="s">
        <v>344</v>
      </c>
      <c r="N11" s="1" t="s">
        <v>307</v>
      </c>
      <c r="O11" s="1" t="s">
        <v>307</v>
      </c>
      <c r="P11" s="1" t="s">
        <v>345</v>
      </c>
    </row>
    <row r="12" ht="14.25" customHeight="1">
      <c r="A12" s="1" t="s">
        <v>332</v>
      </c>
      <c r="B12" s="1" t="s">
        <v>51</v>
      </c>
      <c r="C12" s="1" t="s">
        <v>346</v>
      </c>
      <c r="D12" s="1" t="s">
        <v>347</v>
      </c>
      <c r="E12" s="1" t="s">
        <v>305</v>
      </c>
      <c r="F12" s="1" t="s">
        <v>348</v>
      </c>
      <c r="G12" s="1" t="s">
        <v>349</v>
      </c>
      <c r="H12" s="1" t="s">
        <v>307</v>
      </c>
      <c r="I12" s="1" t="s">
        <v>349</v>
      </c>
      <c r="J12" s="1" t="s">
        <v>308</v>
      </c>
      <c r="K12" s="1" t="s">
        <v>350</v>
      </c>
      <c r="L12" s="1" t="s">
        <v>308</v>
      </c>
      <c r="M12" s="1" t="s">
        <v>350</v>
      </c>
      <c r="N12" s="1" t="s">
        <v>307</v>
      </c>
      <c r="O12" s="1" t="s">
        <v>307</v>
      </c>
      <c r="P12" s="1" t="s">
        <v>351</v>
      </c>
    </row>
    <row r="13" ht="14.25" customHeight="1">
      <c r="A13" s="1" t="s">
        <v>332</v>
      </c>
      <c r="B13" s="1" t="s">
        <v>53</v>
      </c>
      <c r="C13" s="1" t="s">
        <v>352</v>
      </c>
      <c r="D13" s="1" t="s">
        <v>353</v>
      </c>
      <c r="E13" s="1" t="s">
        <v>305</v>
      </c>
      <c r="F13" s="1" t="s">
        <v>196</v>
      </c>
      <c r="G13" s="1" t="s">
        <v>354</v>
      </c>
      <c r="H13" s="1" t="s">
        <v>307</v>
      </c>
      <c r="I13" s="1" t="s">
        <v>354</v>
      </c>
      <c r="J13" s="1" t="s">
        <v>343</v>
      </c>
      <c r="K13" s="1" t="s">
        <v>355</v>
      </c>
      <c r="L13" s="1" t="s">
        <v>343</v>
      </c>
      <c r="M13" s="1" t="s">
        <v>355</v>
      </c>
      <c r="N13" s="1" t="s">
        <v>307</v>
      </c>
      <c r="O13" s="1" t="s">
        <v>307</v>
      </c>
      <c r="P13" s="1" t="s">
        <v>356</v>
      </c>
    </row>
    <row r="14" ht="14.25" customHeight="1">
      <c r="A14" s="1" t="s">
        <v>357</v>
      </c>
      <c r="B14" s="1"/>
      <c r="C14" s="1"/>
      <c r="D14" s="1"/>
      <c r="E14" s="1"/>
      <c r="F14" s="1"/>
      <c r="G14" s="1"/>
      <c r="H14" s="1"/>
      <c r="I14" s="1"/>
      <c r="J14" s="1" t="s">
        <v>289</v>
      </c>
      <c r="K14" s="1"/>
      <c r="L14" s="1" t="s">
        <v>290</v>
      </c>
      <c r="M14" s="1"/>
      <c r="N14" s="1" t="s">
        <v>291</v>
      </c>
      <c r="O14" s="1"/>
      <c r="P14" s="1"/>
    </row>
    <row r="15" ht="14.25" customHeight="1">
      <c r="A15" s="1" t="s">
        <v>357</v>
      </c>
      <c r="B15" s="1" t="s">
        <v>292</v>
      </c>
      <c r="C15" s="1" t="s">
        <v>293</v>
      </c>
      <c r="D15" s="1" t="s">
        <v>294</v>
      </c>
      <c r="E15" s="1" t="s">
        <v>295</v>
      </c>
      <c r="F15" s="1" t="s">
        <v>296</v>
      </c>
      <c r="G15" s="1" t="s">
        <v>297</v>
      </c>
      <c r="H15" s="1" t="s">
        <v>298</v>
      </c>
      <c r="I15" s="1" t="s">
        <v>299</v>
      </c>
      <c r="J15" s="1" t="s">
        <v>300</v>
      </c>
      <c r="K15" s="1" t="s">
        <v>301</v>
      </c>
      <c r="L15" s="1" t="s">
        <v>300</v>
      </c>
      <c r="M15" s="1" t="s">
        <v>301</v>
      </c>
      <c r="N15" s="1" t="s">
        <v>300</v>
      </c>
      <c r="O15" s="1" t="s">
        <v>301</v>
      </c>
      <c r="P15" s="1" t="s">
        <v>302</v>
      </c>
    </row>
    <row r="16" ht="14.25" customHeight="1">
      <c r="A16" s="1" t="s">
        <v>357</v>
      </c>
      <c r="B16" s="1" t="s">
        <v>47</v>
      </c>
      <c r="C16" s="1" t="s">
        <v>358</v>
      </c>
      <c r="D16" s="1" t="s">
        <v>312</v>
      </c>
      <c r="E16" s="1" t="s">
        <v>313</v>
      </c>
      <c r="F16" s="1" t="s">
        <v>190</v>
      </c>
      <c r="G16" s="1" t="s">
        <v>359</v>
      </c>
      <c r="H16" s="1" t="s">
        <v>307</v>
      </c>
      <c r="I16" s="1" t="s">
        <v>359</v>
      </c>
      <c r="J16" s="1" t="s">
        <v>308</v>
      </c>
      <c r="K16" s="1" t="s">
        <v>360</v>
      </c>
      <c r="L16" s="1" t="s">
        <v>308</v>
      </c>
      <c r="M16" s="1" t="s">
        <v>360</v>
      </c>
      <c r="N16" s="1" t="s">
        <v>307</v>
      </c>
      <c r="O16" s="1" t="s">
        <v>307</v>
      </c>
      <c r="P16" s="1" t="s">
        <v>361</v>
      </c>
    </row>
    <row r="17" ht="14.25" customHeight="1">
      <c r="A17" s="1" t="s">
        <v>357</v>
      </c>
      <c r="B17" s="1" t="s">
        <v>49</v>
      </c>
      <c r="C17" s="1" t="s">
        <v>362</v>
      </c>
      <c r="D17" s="1" t="s">
        <v>340</v>
      </c>
      <c r="E17" s="1" t="s">
        <v>305</v>
      </c>
      <c r="F17" s="1" t="s">
        <v>195</v>
      </c>
      <c r="G17" s="1" t="s">
        <v>363</v>
      </c>
      <c r="H17" s="1" t="s">
        <v>307</v>
      </c>
      <c r="I17" s="1" t="s">
        <v>363</v>
      </c>
      <c r="J17" s="1" t="s">
        <v>343</v>
      </c>
      <c r="K17" s="1" t="s">
        <v>364</v>
      </c>
      <c r="L17" s="1" t="s">
        <v>343</v>
      </c>
      <c r="M17" s="1" t="s">
        <v>364</v>
      </c>
      <c r="N17" s="1" t="s">
        <v>307</v>
      </c>
      <c r="O17" s="1" t="s">
        <v>307</v>
      </c>
      <c r="P17" s="1" t="s">
        <v>365</v>
      </c>
    </row>
    <row r="18" ht="14.25" customHeight="1">
      <c r="A18" s="1" t="s">
        <v>357</v>
      </c>
      <c r="B18" s="1" t="s">
        <v>51</v>
      </c>
      <c r="C18" s="1" t="s">
        <v>366</v>
      </c>
      <c r="D18" s="1" t="s">
        <v>367</v>
      </c>
      <c r="E18" s="1" t="s">
        <v>305</v>
      </c>
      <c r="F18" s="1" t="s">
        <v>161</v>
      </c>
      <c r="G18" s="1" t="s">
        <v>368</v>
      </c>
      <c r="H18" s="1" t="s">
        <v>307</v>
      </c>
      <c r="I18" s="1" t="s">
        <v>368</v>
      </c>
      <c r="J18" s="1" t="s">
        <v>343</v>
      </c>
      <c r="K18" s="1" t="s">
        <v>369</v>
      </c>
      <c r="L18" s="1" t="s">
        <v>343</v>
      </c>
      <c r="M18" s="1" t="s">
        <v>369</v>
      </c>
      <c r="N18" s="1" t="s">
        <v>307</v>
      </c>
      <c r="O18" s="1" t="s">
        <v>307</v>
      </c>
      <c r="P18" s="1" t="s">
        <v>370</v>
      </c>
    </row>
    <row r="19" ht="14.25" customHeight="1">
      <c r="A19" s="1" t="s">
        <v>357</v>
      </c>
      <c r="B19" s="1" t="s">
        <v>53</v>
      </c>
      <c r="C19" s="1" t="s">
        <v>371</v>
      </c>
      <c r="D19" s="1" t="s">
        <v>372</v>
      </c>
      <c r="E19" s="1" t="s">
        <v>373</v>
      </c>
      <c r="F19" s="1" t="s">
        <v>125</v>
      </c>
      <c r="G19" s="1" t="s">
        <v>374</v>
      </c>
      <c r="H19" s="1" t="s">
        <v>307</v>
      </c>
      <c r="I19" s="1" t="s">
        <v>374</v>
      </c>
      <c r="J19" s="1" t="s">
        <v>329</v>
      </c>
      <c r="K19" s="1" t="s">
        <v>375</v>
      </c>
      <c r="L19" s="1" t="s">
        <v>329</v>
      </c>
      <c r="M19" s="1" t="s">
        <v>375</v>
      </c>
      <c r="N19" s="1" t="s">
        <v>307</v>
      </c>
      <c r="O19" s="1" t="s">
        <v>307</v>
      </c>
      <c r="P19" s="1" t="s">
        <v>376</v>
      </c>
    </row>
    <row r="20" ht="14.25" customHeight="1">
      <c r="A20" s="1" t="s">
        <v>377</v>
      </c>
      <c r="B20" s="1"/>
      <c r="C20" s="1"/>
      <c r="D20" s="1"/>
      <c r="E20" s="1"/>
      <c r="F20" s="1"/>
      <c r="G20" s="1"/>
      <c r="H20" s="1"/>
      <c r="I20" s="1"/>
      <c r="J20" s="1" t="s">
        <v>289</v>
      </c>
      <c r="K20" s="1"/>
      <c r="L20" s="1" t="s">
        <v>290</v>
      </c>
      <c r="M20" s="1"/>
      <c r="N20" s="1" t="s">
        <v>291</v>
      </c>
      <c r="O20" s="1"/>
      <c r="P20" s="1"/>
    </row>
    <row r="21" ht="14.25" customHeight="1">
      <c r="A21" s="1" t="s">
        <v>377</v>
      </c>
      <c r="B21" s="1" t="s">
        <v>292</v>
      </c>
      <c r="C21" s="1" t="s">
        <v>293</v>
      </c>
      <c r="D21" s="1" t="s">
        <v>294</v>
      </c>
      <c r="E21" s="1" t="s">
        <v>295</v>
      </c>
      <c r="F21" s="1" t="s">
        <v>296</v>
      </c>
      <c r="G21" s="1" t="s">
        <v>297</v>
      </c>
      <c r="H21" s="1" t="s">
        <v>298</v>
      </c>
      <c r="I21" s="1" t="s">
        <v>299</v>
      </c>
      <c r="J21" s="1" t="s">
        <v>300</v>
      </c>
      <c r="K21" s="1" t="s">
        <v>301</v>
      </c>
      <c r="L21" s="1" t="s">
        <v>300</v>
      </c>
      <c r="M21" s="1" t="s">
        <v>301</v>
      </c>
      <c r="N21" s="1" t="s">
        <v>300</v>
      </c>
      <c r="O21" s="1" t="s">
        <v>301</v>
      </c>
      <c r="P21" s="1" t="s">
        <v>302</v>
      </c>
    </row>
    <row r="22" ht="14.25" customHeight="1">
      <c r="A22" s="1" t="s">
        <v>377</v>
      </c>
      <c r="B22" s="1" t="s">
        <v>47</v>
      </c>
      <c r="C22" s="1" t="s">
        <v>378</v>
      </c>
      <c r="D22" s="1" t="s">
        <v>379</v>
      </c>
      <c r="E22" s="1" t="s">
        <v>380</v>
      </c>
      <c r="F22" s="1" t="s">
        <v>127</v>
      </c>
      <c r="G22" s="1" t="s">
        <v>381</v>
      </c>
      <c r="H22" s="1" t="s">
        <v>307</v>
      </c>
      <c r="I22" s="1" t="s">
        <v>381</v>
      </c>
      <c r="J22" s="1" t="s">
        <v>308</v>
      </c>
      <c r="K22" s="1" t="s">
        <v>382</v>
      </c>
      <c r="L22" s="1" t="s">
        <v>308</v>
      </c>
      <c r="M22" s="1" t="s">
        <v>382</v>
      </c>
      <c r="N22" s="1" t="s">
        <v>307</v>
      </c>
      <c r="O22" s="1" t="s">
        <v>307</v>
      </c>
      <c r="P22" s="1" t="s">
        <v>383</v>
      </c>
    </row>
    <row r="23" ht="14.25" customHeight="1">
      <c r="A23" s="1" t="s">
        <v>377</v>
      </c>
      <c r="B23" s="1" t="s">
        <v>49</v>
      </c>
      <c r="C23" s="1" t="s">
        <v>384</v>
      </c>
      <c r="D23" s="1" t="s">
        <v>379</v>
      </c>
      <c r="E23" s="1" t="s">
        <v>380</v>
      </c>
      <c r="F23" s="1" t="s">
        <v>112</v>
      </c>
      <c r="G23" s="1" t="s">
        <v>385</v>
      </c>
      <c r="H23" s="1" t="s">
        <v>307</v>
      </c>
      <c r="I23" s="1" t="s">
        <v>385</v>
      </c>
      <c r="J23" s="1" t="s">
        <v>308</v>
      </c>
      <c r="K23" s="1" t="s">
        <v>386</v>
      </c>
      <c r="L23" s="1" t="s">
        <v>308</v>
      </c>
      <c r="M23" s="1" t="s">
        <v>386</v>
      </c>
      <c r="N23" s="1" t="s">
        <v>307</v>
      </c>
      <c r="O23" s="1" t="s">
        <v>307</v>
      </c>
      <c r="P23" s="1" t="s">
        <v>387</v>
      </c>
    </row>
    <row r="24" ht="14.25" customHeight="1">
      <c r="A24" s="1" t="s">
        <v>377</v>
      </c>
      <c r="B24" s="1" t="s">
        <v>51</v>
      </c>
      <c r="C24" s="1" t="s">
        <v>388</v>
      </c>
      <c r="D24" s="1" t="s">
        <v>379</v>
      </c>
      <c r="E24" s="1" t="s">
        <v>389</v>
      </c>
      <c r="F24" s="1" t="s">
        <v>120</v>
      </c>
      <c r="G24" s="1" t="s">
        <v>390</v>
      </c>
      <c r="H24" s="1" t="s">
        <v>307</v>
      </c>
      <c r="I24" s="1" t="s">
        <v>390</v>
      </c>
      <c r="J24" s="1" t="s">
        <v>308</v>
      </c>
      <c r="K24" s="1" t="s">
        <v>391</v>
      </c>
      <c r="L24" s="1" t="s">
        <v>308</v>
      </c>
      <c r="M24" s="1" t="s">
        <v>391</v>
      </c>
      <c r="N24" s="1" t="s">
        <v>307</v>
      </c>
      <c r="O24" s="1" t="s">
        <v>307</v>
      </c>
      <c r="P24" s="1" t="s">
        <v>392</v>
      </c>
    </row>
    <row r="25" ht="14.25" customHeight="1">
      <c r="A25" s="1" t="s">
        <v>377</v>
      </c>
      <c r="B25" s="1" t="s">
        <v>53</v>
      </c>
      <c r="C25" s="1" t="s">
        <v>393</v>
      </c>
      <c r="D25" s="1" t="s">
        <v>394</v>
      </c>
      <c r="E25" s="1" t="s">
        <v>313</v>
      </c>
      <c r="F25" s="1" t="s">
        <v>195</v>
      </c>
      <c r="G25" s="1" t="s">
        <v>395</v>
      </c>
      <c r="H25" s="1" t="s">
        <v>307</v>
      </c>
      <c r="I25" s="1" t="s">
        <v>395</v>
      </c>
      <c r="J25" s="1" t="s">
        <v>308</v>
      </c>
      <c r="K25" s="1" t="s">
        <v>396</v>
      </c>
      <c r="L25" s="1" t="s">
        <v>308</v>
      </c>
      <c r="M25" s="1" t="s">
        <v>396</v>
      </c>
      <c r="N25" s="1" t="s">
        <v>307</v>
      </c>
      <c r="O25" s="1" t="s">
        <v>307</v>
      </c>
      <c r="P25" s="1" t="s">
        <v>397</v>
      </c>
    </row>
    <row r="26" ht="14.25" customHeight="1">
      <c r="A26" s="1" t="s">
        <v>398</v>
      </c>
      <c r="B26" s="1"/>
      <c r="C26" s="1"/>
      <c r="D26" s="1"/>
      <c r="E26" s="1"/>
      <c r="F26" s="1"/>
      <c r="G26" s="1"/>
      <c r="H26" s="1"/>
      <c r="I26" s="1"/>
      <c r="J26" s="1" t="s">
        <v>289</v>
      </c>
      <c r="K26" s="1"/>
      <c r="L26" s="1" t="s">
        <v>290</v>
      </c>
      <c r="M26" s="1"/>
      <c r="N26" s="1" t="s">
        <v>291</v>
      </c>
      <c r="O26" s="1"/>
      <c r="P26" s="1"/>
    </row>
    <row r="27" ht="14.25" customHeight="1">
      <c r="A27" s="1" t="s">
        <v>398</v>
      </c>
      <c r="B27" s="1" t="s">
        <v>292</v>
      </c>
      <c r="C27" s="1" t="s">
        <v>293</v>
      </c>
      <c r="D27" s="1" t="s">
        <v>294</v>
      </c>
      <c r="E27" s="1" t="s">
        <v>295</v>
      </c>
      <c r="F27" s="1" t="s">
        <v>296</v>
      </c>
      <c r="G27" s="1" t="s">
        <v>297</v>
      </c>
      <c r="H27" s="1" t="s">
        <v>298</v>
      </c>
      <c r="I27" s="1" t="s">
        <v>299</v>
      </c>
      <c r="J27" s="1" t="s">
        <v>300</v>
      </c>
      <c r="K27" s="1" t="s">
        <v>301</v>
      </c>
      <c r="L27" s="1" t="s">
        <v>300</v>
      </c>
      <c r="M27" s="1" t="s">
        <v>301</v>
      </c>
      <c r="N27" s="1" t="s">
        <v>300</v>
      </c>
      <c r="O27" s="1" t="s">
        <v>301</v>
      </c>
      <c r="P27" s="1" t="s">
        <v>302</v>
      </c>
    </row>
    <row r="28" ht="14.25" customHeight="1">
      <c r="A28" s="1" t="s">
        <v>398</v>
      </c>
      <c r="B28" s="1" t="s">
        <v>47</v>
      </c>
      <c r="C28" s="1" t="s">
        <v>399</v>
      </c>
      <c r="D28" s="1" t="s">
        <v>400</v>
      </c>
      <c r="E28" s="1" t="s">
        <v>389</v>
      </c>
      <c r="F28" s="1" t="s">
        <v>401</v>
      </c>
      <c r="G28" s="1" t="s">
        <v>402</v>
      </c>
      <c r="H28" s="1" t="s">
        <v>307</v>
      </c>
      <c r="I28" s="1" t="s">
        <v>402</v>
      </c>
      <c r="J28" s="1" t="s">
        <v>329</v>
      </c>
      <c r="K28" s="1" t="s">
        <v>403</v>
      </c>
      <c r="L28" s="1" t="s">
        <v>329</v>
      </c>
      <c r="M28" s="1" t="s">
        <v>403</v>
      </c>
      <c r="N28" s="1" t="s">
        <v>307</v>
      </c>
      <c r="O28" s="1" t="s">
        <v>307</v>
      </c>
      <c r="P28" s="1" t="s">
        <v>404</v>
      </c>
    </row>
    <row r="29" ht="14.25" customHeight="1">
      <c r="A29" s="1" t="s">
        <v>398</v>
      </c>
      <c r="B29" s="1" t="s">
        <v>49</v>
      </c>
      <c r="C29" s="1" t="s">
        <v>405</v>
      </c>
      <c r="D29" s="1" t="s">
        <v>406</v>
      </c>
      <c r="E29" s="1" t="s">
        <v>373</v>
      </c>
      <c r="F29" s="1" t="s">
        <v>103</v>
      </c>
      <c r="G29" s="1" t="s">
        <v>407</v>
      </c>
      <c r="H29" s="1" t="s">
        <v>307</v>
      </c>
      <c r="I29" s="1" t="s">
        <v>407</v>
      </c>
      <c r="J29" s="1" t="s">
        <v>308</v>
      </c>
      <c r="K29" s="1" t="s">
        <v>408</v>
      </c>
      <c r="L29" s="1" t="s">
        <v>308</v>
      </c>
      <c r="M29" s="1" t="s">
        <v>408</v>
      </c>
      <c r="N29" s="1" t="s">
        <v>307</v>
      </c>
      <c r="O29" s="1" t="s">
        <v>307</v>
      </c>
      <c r="P29" s="1" t="s">
        <v>409</v>
      </c>
    </row>
    <row r="30" ht="14.25" customHeight="1">
      <c r="A30" s="1" t="s">
        <v>398</v>
      </c>
      <c r="B30" s="1" t="s">
        <v>51</v>
      </c>
      <c r="C30" s="1" t="s">
        <v>410</v>
      </c>
      <c r="D30" s="1" t="s">
        <v>411</v>
      </c>
      <c r="E30" s="1" t="s">
        <v>389</v>
      </c>
      <c r="F30" s="1" t="s">
        <v>124</v>
      </c>
      <c r="G30" s="1" t="s">
        <v>412</v>
      </c>
      <c r="H30" s="1" t="s">
        <v>307</v>
      </c>
      <c r="I30" s="1" t="s">
        <v>412</v>
      </c>
      <c r="J30" s="1" t="s">
        <v>308</v>
      </c>
      <c r="K30" s="1" t="s">
        <v>413</v>
      </c>
      <c r="L30" s="1" t="s">
        <v>308</v>
      </c>
      <c r="M30" s="1" t="s">
        <v>413</v>
      </c>
      <c r="N30" s="1" t="s">
        <v>307</v>
      </c>
      <c r="O30" s="1" t="s">
        <v>307</v>
      </c>
      <c r="P30" s="1" t="s">
        <v>414</v>
      </c>
    </row>
    <row r="31" ht="14.25" customHeight="1">
      <c r="A31" s="1" t="s">
        <v>398</v>
      </c>
      <c r="B31" s="1" t="s">
        <v>53</v>
      </c>
      <c r="C31" s="1" t="s">
        <v>415</v>
      </c>
      <c r="D31" s="1" t="s">
        <v>394</v>
      </c>
      <c r="E31" s="1" t="s">
        <v>326</v>
      </c>
      <c r="F31" s="1" t="s">
        <v>233</v>
      </c>
      <c r="G31" s="1" t="s">
        <v>416</v>
      </c>
      <c r="H31" s="1" t="s">
        <v>307</v>
      </c>
      <c r="I31" s="1" t="s">
        <v>416</v>
      </c>
      <c r="J31" s="1" t="s">
        <v>308</v>
      </c>
      <c r="K31" s="1" t="s">
        <v>344</v>
      </c>
      <c r="L31" s="1" t="s">
        <v>308</v>
      </c>
      <c r="M31" s="1" t="s">
        <v>344</v>
      </c>
      <c r="N31" s="1" t="s">
        <v>307</v>
      </c>
      <c r="O31" s="1" t="s">
        <v>307</v>
      </c>
      <c r="P31" s="1" t="s">
        <v>417</v>
      </c>
    </row>
    <row r="32" ht="14.25" customHeight="1">
      <c r="A32" s="1" t="s">
        <v>418</v>
      </c>
      <c r="B32" s="1"/>
      <c r="C32" s="1"/>
      <c r="D32" s="1"/>
      <c r="E32" s="1"/>
      <c r="F32" s="1"/>
      <c r="G32" s="1"/>
      <c r="H32" s="1"/>
      <c r="I32" s="1"/>
      <c r="J32" s="1" t="s">
        <v>289</v>
      </c>
      <c r="K32" s="1"/>
      <c r="L32" s="1" t="s">
        <v>290</v>
      </c>
      <c r="M32" s="1"/>
      <c r="N32" s="1" t="s">
        <v>291</v>
      </c>
      <c r="O32" s="1"/>
      <c r="P32" s="1"/>
    </row>
    <row r="33" ht="14.25" customHeight="1">
      <c r="A33" s="1" t="s">
        <v>418</v>
      </c>
      <c r="B33" s="1" t="s">
        <v>292</v>
      </c>
      <c r="C33" s="1" t="s">
        <v>293</v>
      </c>
      <c r="D33" s="1" t="s">
        <v>294</v>
      </c>
      <c r="E33" s="1" t="s">
        <v>295</v>
      </c>
      <c r="F33" s="1" t="s">
        <v>296</v>
      </c>
      <c r="G33" s="1" t="s">
        <v>297</v>
      </c>
      <c r="H33" s="1" t="s">
        <v>298</v>
      </c>
      <c r="I33" s="1" t="s">
        <v>299</v>
      </c>
      <c r="J33" s="1" t="s">
        <v>300</v>
      </c>
      <c r="K33" s="1" t="s">
        <v>301</v>
      </c>
      <c r="L33" s="1" t="s">
        <v>300</v>
      </c>
      <c r="M33" s="1" t="s">
        <v>301</v>
      </c>
      <c r="N33" s="1" t="s">
        <v>300</v>
      </c>
      <c r="O33" s="1" t="s">
        <v>301</v>
      </c>
      <c r="P33" s="1" t="s">
        <v>302</v>
      </c>
    </row>
    <row r="34" ht="14.25" customHeight="1">
      <c r="A34" s="1" t="s">
        <v>418</v>
      </c>
      <c r="B34" s="1" t="s">
        <v>47</v>
      </c>
      <c r="C34" s="1" t="s">
        <v>346</v>
      </c>
      <c r="D34" s="1" t="s">
        <v>347</v>
      </c>
      <c r="E34" s="1" t="s">
        <v>313</v>
      </c>
      <c r="F34" s="1" t="s">
        <v>348</v>
      </c>
      <c r="G34" s="1" t="s">
        <v>349</v>
      </c>
      <c r="H34" s="1" t="s">
        <v>307</v>
      </c>
      <c r="I34" s="1" t="s">
        <v>349</v>
      </c>
      <c r="J34" s="1" t="s">
        <v>308</v>
      </c>
      <c r="K34" s="1" t="s">
        <v>419</v>
      </c>
      <c r="L34" s="1" t="s">
        <v>308</v>
      </c>
      <c r="M34" s="1" t="s">
        <v>419</v>
      </c>
      <c r="N34" s="1" t="s">
        <v>307</v>
      </c>
      <c r="O34" s="1" t="s">
        <v>307</v>
      </c>
      <c r="P34" s="1" t="s">
        <v>420</v>
      </c>
    </row>
    <row r="35" ht="14.25" customHeight="1">
      <c r="A35" s="1" t="s">
        <v>418</v>
      </c>
      <c r="B35" s="1" t="s">
        <v>49</v>
      </c>
      <c r="C35" s="1" t="s">
        <v>421</v>
      </c>
      <c r="D35" s="1" t="s">
        <v>340</v>
      </c>
      <c r="E35" s="1" t="s">
        <v>341</v>
      </c>
      <c r="F35" s="1" t="s">
        <v>145</v>
      </c>
      <c r="G35" s="1" t="s">
        <v>422</v>
      </c>
      <c r="H35" s="1" t="s">
        <v>307</v>
      </c>
      <c r="I35" s="1" t="s">
        <v>422</v>
      </c>
      <c r="J35" s="1" t="s">
        <v>343</v>
      </c>
      <c r="K35" s="1" t="s">
        <v>355</v>
      </c>
      <c r="L35" s="1" t="s">
        <v>343</v>
      </c>
      <c r="M35" s="1" t="s">
        <v>355</v>
      </c>
      <c r="N35" s="1" t="s">
        <v>307</v>
      </c>
      <c r="O35" s="1" t="s">
        <v>307</v>
      </c>
      <c r="P35" s="1" t="s">
        <v>423</v>
      </c>
    </row>
    <row r="36" ht="14.25" customHeight="1">
      <c r="A36" s="1" t="s">
        <v>418</v>
      </c>
      <c r="B36" s="1" t="s">
        <v>51</v>
      </c>
      <c r="C36" s="1" t="s">
        <v>424</v>
      </c>
      <c r="D36" s="1" t="s">
        <v>340</v>
      </c>
      <c r="E36" s="1" t="s">
        <v>341</v>
      </c>
      <c r="F36" s="1" t="s">
        <v>214</v>
      </c>
      <c r="G36" s="1" t="s">
        <v>342</v>
      </c>
      <c r="H36" s="1" t="s">
        <v>307</v>
      </c>
      <c r="I36" s="1" t="s">
        <v>342</v>
      </c>
      <c r="J36" s="1" t="s">
        <v>343</v>
      </c>
      <c r="K36" s="1" t="s">
        <v>344</v>
      </c>
      <c r="L36" s="1" t="s">
        <v>343</v>
      </c>
      <c r="M36" s="1" t="s">
        <v>344</v>
      </c>
      <c r="N36" s="1" t="s">
        <v>307</v>
      </c>
      <c r="O36" s="1" t="s">
        <v>307</v>
      </c>
      <c r="P36" s="1" t="s">
        <v>345</v>
      </c>
    </row>
    <row r="37" ht="14.25" customHeight="1">
      <c r="A37" s="1" t="s">
        <v>418</v>
      </c>
      <c r="B37" s="1" t="s">
        <v>53</v>
      </c>
      <c r="C37" s="1" t="s">
        <v>59</v>
      </c>
      <c r="D37" s="1" t="s">
        <v>340</v>
      </c>
      <c r="E37" s="1" t="s">
        <v>341</v>
      </c>
      <c r="F37" s="1" t="s">
        <v>214</v>
      </c>
      <c r="G37" s="1" t="s">
        <v>342</v>
      </c>
      <c r="H37" s="1" t="s">
        <v>307</v>
      </c>
      <c r="I37" s="1" t="s">
        <v>342</v>
      </c>
      <c r="J37" s="1" t="s">
        <v>343</v>
      </c>
      <c r="K37" s="1" t="s">
        <v>344</v>
      </c>
      <c r="L37" s="1" t="s">
        <v>343</v>
      </c>
      <c r="M37" s="1" t="s">
        <v>344</v>
      </c>
      <c r="N37" s="1" t="s">
        <v>307</v>
      </c>
      <c r="O37" s="1" t="s">
        <v>307</v>
      </c>
      <c r="P37" s="1" t="s">
        <v>345</v>
      </c>
    </row>
    <row r="38" ht="14.25" customHeight="1">
      <c r="A38" s="1" t="s">
        <v>418</v>
      </c>
      <c r="B38" s="1" t="s">
        <v>55</v>
      </c>
      <c r="C38" s="1" t="s">
        <v>425</v>
      </c>
      <c r="D38" s="1" t="s">
        <v>340</v>
      </c>
      <c r="E38" s="1" t="s">
        <v>341</v>
      </c>
      <c r="F38" s="1" t="s">
        <v>214</v>
      </c>
      <c r="G38" s="1" t="s">
        <v>342</v>
      </c>
      <c r="H38" s="1" t="s">
        <v>307</v>
      </c>
      <c r="I38" s="1" t="s">
        <v>342</v>
      </c>
      <c r="J38" s="1" t="s">
        <v>343</v>
      </c>
      <c r="K38" s="1" t="s">
        <v>344</v>
      </c>
      <c r="L38" s="1" t="s">
        <v>343</v>
      </c>
      <c r="M38" s="1" t="s">
        <v>344</v>
      </c>
      <c r="N38" s="1" t="s">
        <v>307</v>
      </c>
      <c r="O38" s="1" t="s">
        <v>307</v>
      </c>
      <c r="P38" s="1" t="s">
        <v>345</v>
      </c>
    </row>
    <row r="39" ht="14.25" customHeight="1">
      <c r="A39" s="1" t="s">
        <v>426</v>
      </c>
      <c r="B39" s="1"/>
      <c r="C39" s="1"/>
      <c r="D39" s="1"/>
      <c r="E39" s="1"/>
      <c r="F39" s="1"/>
      <c r="G39" s="1"/>
      <c r="H39" s="1"/>
      <c r="I39" s="1"/>
      <c r="J39" s="1" t="s">
        <v>289</v>
      </c>
      <c r="K39" s="1"/>
      <c r="L39" s="1" t="s">
        <v>290</v>
      </c>
      <c r="M39" s="1"/>
      <c r="N39" s="1" t="s">
        <v>291</v>
      </c>
      <c r="O39" s="1"/>
      <c r="P39" s="1"/>
    </row>
    <row r="40" ht="14.25" customHeight="1">
      <c r="A40" s="1" t="s">
        <v>426</v>
      </c>
      <c r="B40" s="1" t="s">
        <v>292</v>
      </c>
      <c r="C40" s="1" t="s">
        <v>293</v>
      </c>
      <c r="D40" s="1" t="s">
        <v>294</v>
      </c>
      <c r="E40" s="1" t="s">
        <v>295</v>
      </c>
      <c r="F40" s="1" t="s">
        <v>296</v>
      </c>
      <c r="G40" s="1" t="s">
        <v>297</v>
      </c>
      <c r="H40" s="1" t="s">
        <v>298</v>
      </c>
      <c r="I40" s="1" t="s">
        <v>299</v>
      </c>
      <c r="J40" s="1" t="s">
        <v>300</v>
      </c>
      <c r="K40" s="1" t="s">
        <v>301</v>
      </c>
      <c r="L40" s="1" t="s">
        <v>300</v>
      </c>
      <c r="M40" s="1" t="s">
        <v>301</v>
      </c>
      <c r="N40" s="1" t="s">
        <v>300</v>
      </c>
      <c r="O40" s="1" t="s">
        <v>301</v>
      </c>
      <c r="P40" s="1" t="s">
        <v>302</v>
      </c>
    </row>
    <row r="41" ht="14.25" customHeight="1">
      <c r="A41" s="1" t="s">
        <v>426</v>
      </c>
      <c r="B41" s="1" t="s">
        <v>47</v>
      </c>
      <c r="C41" s="1" t="s">
        <v>427</v>
      </c>
      <c r="D41" s="1" t="s">
        <v>428</v>
      </c>
      <c r="E41" s="1" t="s">
        <v>326</v>
      </c>
      <c r="F41" s="1" t="s">
        <v>214</v>
      </c>
      <c r="G41" s="1" t="s">
        <v>429</v>
      </c>
      <c r="H41" s="1" t="s">
        <v>307</v>
      </c>
      <c r="I41" s="1" t="s">
        <v>429</v>
      </c>
      <c r="J41" s="1" t="s">
        <v>308</v>
      </c>
      <c r="K41" s="1" t="s">
        <v>430</v>
      </c>
      <c r="L41" s="1" t="s">
        <v>308</v>
      </c>
      <c r="M41" s="1" t="s">
        <v>430</v>
      </c>
      <c r="N41" s="1" t="s">
        <v>307</v>
      </c>
      <c r="O41" s="1" t="s">
        <v>307</v>
      </c>
      <c r="P41" s="1" t="s">
        <v>431</v>
      </c>
    </row>
    <row r="42" ht="14.25" customHeight="1">
      <c r="A42" s="1" t="s">
        <v>426</v>
      </c>
      <c r="B42" s="1" t="s">
        <v>49</v>
      </c>
      <c r="C42" s="1" t="s">
        <v>432</v>
      </c>
      <c r="D42" s="1" t="s">
        <v>433</v>
      </c>
      <c r="E42" s="1" t="s">
        <v>313</v>
      </c>
      <c r="F42" s="1" t="s">
        <v>174</v>
      </c>
      <c r="G42" s="1" t="s">
        <v>434</v>
      </c>
      <c r="H42" s="1" t="s">
        <v>307</v>
      </c>
      <c r="I42" s="1" t="s">
        <v>434</v>
      </c>
      <c r="J42" s="1" t="s">
        <v>308</v>
      </c>
      <c r="K42" s="1" t="s">
        <v>435</v>
      </c>
      <c r="L42" s="1" t="s">
        <v>308</v>
      </c>
      <c r="M42" s="1" t="s">
        <v>435</v>
      </c>
      <c r="N42" s="1" t="s">
        <v>307</v>
      </c>
      <c r="O42" s="1" t="s">
        <v>307</v>
      </c>
      <c r="P42" s="1" t="s">
        <v>436</v>
      </c>
    </row>
    <row r="43" ht="14.25" customHeight="1">
      <c r="A43" s="1" t="s">
        <v>426</v>
      </c>
      <c r="B43" s="1" t="s">
        <v>51</v>
      </c>
      <c r="C43" s="1" t="s">
        <v>437</v>
      </c>
      <c r="D43" s="1" t="s">
        <v>411</v>
      </c>
      <c r="E43" s="1" t="s">
        <v>389</v>
      </c>
      <c r="F43" s="1" t="s">
        <v>168</v>
      </c>
      <c r="G43" s="1" t="s">
        <v>438</v>
      </c>
      <c r="H43" s="1" t="s">
        <v>307</v>
      </c>
      <c r="I43" s="1" t="s">
        <v>438</v>
      </c>
      <c r="J43" s="1" t="s">
        <v>308</v>
      </c>
      <c r="K43" s="1" t="s">
        <v>439</v>
      </c>
      <c r="L43" s="1" t="s">
        <v>308</v>
      </c>
      <c r="M43" s="1" t="s">
        <v>439</v>
      </c>
      <c r="N43" s="1" t="s">
        <v>307</v>
      </c>
      <c r="O43" s="1" t="s">
        <v>307</v>
      </c>
      <c r="P43" s="1" t="s">
        <v>440</v>
      </c>
    </row>
    <row r="44" ht="14.25" customHeight="1">
      <c r="A44" s="1" t="s">
        <v>426</v>
      </c>
      <c r="B44" s="1" t="s">
        <v>53</v>
      </c>
      <c r="C44" s="1" t="s">
        <v>441</v>
      </c>
      <c r="D44" s="1" t="s">
        <v>442</v>
      </c>
      <c r="E44" s="1" t="s">
        <v>326</v>
      </c>
      <c r="F44" s="1" t="s">
        <v>443</v>
      </c>
      <c r="G44" s="1" t="s">
        <v>444</v>
      </c>
      <c r="H44" s="1" t="s">
        <v>307</v>
      </c>
      <c r="I44" s="1" t="s">
        <v>444</v>
      </c>
      <c r="J44" s="1" t="s">
        <v>308</v>
      </c>
      <c r="K44" s="1" t="s">
        <v>445</v>
      </c>
      <c r="L44" s="1" t="s">
        <v>308</v>
      </c>
      <c r="M44" s="1" t="s">
        <v>445</v>
      </c>
      <c r="N44" s="1" t="s">
        <v>307</v>
      </c>
      <c r="O44" s="1" t="s">
        <v>307</v>
      </c>
      <c r="P44" s="1" t="s">
        <v>446</v>
      </c>
    </row>
    <row r="45" ht="14.25" customHeight="1">
      <c r="A45" s="1" t="s">
        <v>447</v>
      </c>
      <c r="B45" s="1"/>
      <c r="C45" s="1"/>
      <c r="D45" s="1"/>
      <c r="E45" s="1"/>
      <c r="F45" s="1"/>
      <c r="G45" s="1"/>
      <c r="H45" s="1"/>
      <c r="I45" s="1"/>
      <c r="J45" s="1" t="s">
        <v>289</v>
      </c>
      <c r="K45" s="1"/>
      <c r="L45" s="1" t="s">
        <v>290</v>
      </c>
      <c r="M45" s="1"/>
      <c r="N45" s="1" t="s">
        <v>291</v>
      </c>
      <c r="O45" s="1"/>
      <c r="P45" s="1"/>
    </row>
    <row r="46" ht="14.25" customHeight="1">
      <c r="A46" s="1" t="s">
        <v>447</v>
      </c>
      <c r="B46" s="1" t="s">
        <v>292</v>
      </c>
      <c r="C46" s="1" t="s">
        <v>293</v>
      </c>
      <c r="D46" s="1" t="s">
        <v>294</v>
      </c>
      <c r="E46" s="1" t="s">
        <v>295</v>
      </c>
      <c r="F46" s="1" t="s">
        <v>296</v>
      </c>
      <c r="G46" s="1" t="s">
        <v>297</v>
      </c>
      <c r="H46" s="1" t="s">
        <v>298</v>
      </c>
      <c r="I46" s="1" t="s">
        <v>299</v>
      </c>
      <c r="J46" s="1" t="s">
        <v>300</v>
      </c>
      <c r="K46" s="1" t="s">
        <v>301</v>
      </c>
      <c r="L46" s="1" t="s">
        <v>300</v>
      </c>
      <c r="M46" s="1" t="s">
        <v>301</v>
      </c>
      <c r="N46" s="1" t="s">
        <v>300</v>
      </c>
      <c r="O46" s="1" t="s">
        <v>301</v>
      </c>
      <c r="P46" s="1" t="s">
        <v>302</v>
      </c>
    </row>
    <row r="47" ht="14.25" customHeight="1">
      <c r="A47" s="1" t="s">
        <v>447</v>
      </c>
      <c r="B47" s="1" t="s">
        <v>47</v>
      </c>
      <c r="C47" s="1" t="s">
        <v>448</v>
      </c>
      <c r="D47" s="1" t="s">
        <v>449</v>
      </c>
      <c r="E47" s="1" t="s">
        <v>389</v>
      </c>
      <c r="F47" s="1" t="s">
        <v>103</v>
      </c>
      <c r="G47" s="1" t="s">
        <v>450</v>
      </c>
      <c r="H47" s="1" t="s">
        <v>451</v>
      </c>
      <c r="I47" s="1" t="s">
        <v>452</v>
      </c>
      <c r="J47" s="1" t="s">
        <v>307</v>
      </c>
      <c r="K47" s="1" t="s">
        <v>307</v>
      </c>
      <c r="L47" s="1" t="s">
        <v>307</v>
      </c>
      <c r="M47" s="1" t="s">
        <v>307</v>
      </c>
      <c r="N47" s="1" t="s">
        <v>307</v>
      </c>
      <c r="O47" s="1" t="s">
        <v>307</v>
      </c>
      <c r="P47" s="1" t="s">
        <v>453</v>
      </c>
    </row>
    <row r="48" ht="14.25" customHeight="1">
      <c r="A48" s="1" t="s">
        <v>447</v>
      </c>
      <c r="B48" s="1" t="s">
        <v>49</v>
      </c>
      <c r="C48" s="1" t="s">
        <v>454</v>
      </c>
      <c r="D48" s="1" t="s">
        <v>455</v>
      </c>
      <c r="E48" s="1" t="s">
        <v>373</v>
      </c>
      <c r="F48" s="1" t="s">
        <v>161</v>
      </c>
      <c r="G48" s="1" t="s">
        <v>456</v>
      </c>
      <c r="H48" s="1" t="s">
        <v>451</v>
      </c>
      <c r="I48" s="1" t="s">
        <v>457</v>
      </c>
      <c r="J48" s="1" t="s">
        <v>308</v>
      </c>
      <c r="K48" s="1" t="s">
        <v>458</v>
      </c>
      <c r="L48" s="1" t="s">
        <v>308</v>
      </c>
      <c r="M48" s="1" t="s">
        <v>458</v>
      </c>
      <c r="N48" s="1" t="s">
        <v>307</v>
      </c>
      <c r="O48" s="1" t="s">
        <v>307</v>
      </c>
      <c r="P48" s="1" t="s">
        <v>459</v>
      </c>
    </row>
    <row r="49" ht="14.25" customHeight="1">
      <c r="A49" s="1" t="s">
        <v>447</v>
      </c>
      <c r="B49" s="1" t="s">
        <v>51</v>
      </c>
      <c r="C49" s="1" t="s">
        <v>460</v>
      </c>
      <c r="D49" s="1" t="s">
        <v>461</v>
      </c>
      <c r="E49" s="1" t="s">
        <v>462</v>
      </c>
      <c r="F49" s="1" t="s">
        <v>463</v>
      </c>
      <c r="G49" s="1" t="s">
        <v>464</v>
      </c>
      <c r="H49" s="1" t="s">
        <v>451</v>
      </c>
      <c r="I49" s="1" t="s">
        <v>465</v>
      </c>
      <c r="J49" s="1" t="s">
        <v>308</v>
      </c>
      <c r="K49" s="1" t="s">
        <v>466</v>
      </c>
      <c r="L49" s="1" t="s">
        <v>308</v>
      </c>
      <c r="M49" s="1" t="s">
        <v>466</v>
      </c>
      <c r="N49" s="1" t="s">
        <v>307</v>
      </c>
      <c r="O49" s="1" t="s">
        <v>307</v>
      </c>
      <c r="P49" s="1" t="s">
        <v>467</v>
      </c>
    </row>
    <row r="50" ht="14.25" customHeight="1">
      <c r="A50" s="1" t="s">
        <v>447</v>
      </c>
      <c r="B50" s="1" t="s">
        <v>53</v>
      </c>
      <c r="C50" s="1" t="s">
        <v>468</v>
      </c>
      <c r="D50" s="1" t="s">
        <v>469</v>
      </c>
      <c r="E50" s="1" t="s">
        <v>341</v>
      </c>
      <c r="F50" s="1" t="s">
        <v>140</v>
      </c>
      <c r="G50" s="1" t="s">
        <v>470</v>
      </c>
      <c r="H50" s="1" t="s">
        <v>451</v>
      </c>
      <c r="I50" s="1" t="s">
        <v>471</v>
      </c>
      <c r="J50" s="1" t="s">
        <v>308</v>
      </c>
      <c r="K50" s="1" t="s">
        <v>472</v>
      </c>
      <c r="L50" s="1" t="s">
        <v>308</v>
      </c>
      <c r="M50" s="1" t="s">
        <v>472</v>
      </c>
      <c r="N50" s="1" t="s">
        <v>307</v>
      </c>
      <c r="O50" s="1" t="s">
        <v>307</v>
      </c>
      <c r="P50" s="1" t="s">
        <v>473</v>
      </c>
    </row>
    <row r="51" ht="14.25" customHeight="1">
      <c r="A51" s="1" t="s">
        <v>474</v>
      </c>
      <c r="B51" s="1"/>
      <c r="C51" s="1"/>
      <c r="D51" s="1"/>
      <c r="E51" s="1"/>
      <c r="F51" s="1"/>
      <c r="G51" s="1"/>
      <c r="H51" s="1"/>
      <c r="I51" s="1"/>
      <c r="J51" s="1" t="s">
        <v>289</v>
      </c>
      <c r="K51" s="1"/>
      <c r="L51" s="1" t="s">
        <v>290</v>
      </c>
      <c r="M51" s="1"/>
      <c r="N51" s="1" t="s">
        <v>291</v>
      </c>
      <c r="O51" s="1"/>
      <c r="P51" s="1"/>
    </row>
    <row r="52" ht="14.25" customHeight="1">
      <c r="A52" s="1" t="s">
        <v>474</v>
      </c>
      <c r="B52" s="1" t="s">
        <v>292</v>
      </c>
      <c r="C52" s="1" t="s">
        <v>293</v>
      </c>
      <c r="D52" s="1" t="s">
        <v>294</v>
      </c>
      <c r="E52" s="1" t="s">
        <v>295</v>
      </c>
      <c r="F52" s="1" t="s">
        <v>296</v>
      </c>
      <c r="G52" s="1" t="s">
        <v>297</v>
      </c>
      <c r="H52" s="1" t="s">
        <v>298</v>
      </c>
      <c r="I52" s="1" t="s">
        <v>299</v>
      </c>
      <c r="J52" s="1" t="s">
        <v>300</v>
      </c>
      <c r="K52" s="1" t="s">
        <v>301</v>
      </c>
      <c r="L52" s="1" t="s">
        <v>300</v>
      </c>
      <c r="M52" s="1" t="s">
        <v>301</v>
      </c>
      <c r="N52" s="1" t="s">
        <v>300</v>
      </c>
      <c r="O52" s="1" t="s">
        <v>301</v>
      </c>
      <c r="P52" s="1" t="s">
        <v>302</v>
      </c>
    </row>
    <row r="53" ht="14.25" customHeight="1">
      <c r="A53" s="1" t="s">
        <v>474</v>
      </c>
      <c r="B53" s="1" t="s">
        <v>47</v>
      </c>
      <c r="C53" s="1" t="s">
        <v>475</v>
      </c>
      <c r="D53" s="1" t="s">
        <v>476</v>
      </c>
      <c r="E53" s="1" t="s">
        <v>313</v>
      </c>
      <c r="F53" s="1" t="s">
        <v>195</v>
      </c>
      <c r="G53" s="1" t="s">
        <v>477</v>
      </c>
      <c r="H53" s="1" t="s">
        <v>307</v>
      </c>
      <c r="I53" s="1" t="s">
        <v>477</v>
      </c>
      <c r="J53" s="1" t="s">
        <v>343</v>
      </c>
      <c r="K53" s="1" t="s">
        <v>478</v>
      </c>
      <c r="L53" s="1" t="s">
        <v>343</v>
      </c>
      <c r="M53" s="1" t="s">
        <v>478</v>
      </c>
      <c r="N53" s="1" t="s">
        <v>307</v>
      </c>
      <c r="O53" s="1" t="s">
        <v>307</v>
      </c>
      <c r="P53" s="1" t="s">
        <v>479</v>
      </c>
    </row>
    <row r="54" ht="14.25" customHeight="1">
      <c r="A54" s="1" t="s">
        <v>474</v>
      </c>
      <c r="B54" s="1" t="s">
        <v>49</v>
      </c>
      <c r="C54" s="1" t="s">
        <v>480</v>
      </c>
      <c r="D54" s="1" t="s">
        <v>481</v>
      </c>
      <c r="E54" s="1" t="s">
        <v>389</v>
      </c>
      <c r="F54" s="1" t="s">
        <v>195</v>
      </c>
      <c r="G54" s="1" t="s">
        <v>482</v>
      </c>
      <c r="H54" s="1" t="s">
        <v>307</v>
      </c>
      <c r="I54" s="1" t="s">
        <v>482</v>
      </c>
      <c r="J54" s="1" t="s">
        <v>308</v>
      </c>
      <c r="K54" s="1" t="s">
        <v>483</v>
      </c>
      <c r="L54" s="1" t="s">
        <v>308</v>
      </c>
      <c r="M54" s="1" t="s">
        <v>483</v>
      </c>
      <c r="N54" s="1" t="s">
        <v>307</v>
      </c>
      <c r="O54" s="1" t="s">
        <v>307</v>
      </c>
      <c r="P54" s="1" t="s">
        <v>484</v>
      </c>
    </row>
    <row r="55" ht="14.25" customHeight="1">
      <c r="A55" s="1" t="s">
        <v>474</v>
      </c>
      <c r="B55" s="1" t="s">
        <v>51</v>
      </c>
      <c r="C55" s="1" t="s">
        <v>485</v>
      </c>
      <c r="D55" s="1" t="s">
        <v>469</v>
      </c>
      <c r="E55" s="1" t="s">
        <v>373</v>
      </c>
      <c r="F55" s="1" t="s">
        <v>113</v>
      </c>
      <c r="G55" s="1" t="s">
        <v>486</v>
      </c>
      <c r="H55" s="1" t="s">
        <v>307</v>
      </c>
      <c r="I55" s="1" t="s">
        <v>486</v>
      </c>
      <c r="J55" s="1" t="s">
        <v>308</v>
      </c>
      <c r="K55" s="1" t="s">
        <v>487</v>
      </c>
      <c r="L55" s="1" t="s">
        <v>308</v>
      </c>
      <c r="M55" s="1" t="s">
        <v>487</v>
      </c>
      <c r="N55" s="1" t="s">
        <v>307</v>
      </c>
      <c r="O55" s="1" t="s">
        <v>307</v>
      </c>
      <c r="P55" s="1" t="s">
        <v>488</v>
      </c>
    </row>
    <row r="56" ht="14.25" customHeight="1">
      <c r="A56" s="1" t="s">
        <v>474</v>
      </c>
      <c r="B56" s="1" t="s">
        <v>53</v>
      </c>
      <c r="C56" s="1" t="s">
        <v>489</v>
      </c>
      <c r="D56" s="1" t="s">
        <v>490</v>
      </c>
      <c r="E56" s="1" t="s">
        <v>491</v>
      </c>
      <c r="F56" s="1" t="s">
        <v>127</v>
      </c>
      <c r="G56" s="1" t="s">
        <v>492</v>
      </c>
      <c r="H56" s="1" t="s">
        <v>307</v>
      </c>
      <c r="I56" s="1" t="s">
        <v>492</v>
      </c>
      <c r="J56" s="1" t="s">
        <v>308</v>
      </c>
      <c r="K56" s="1" t="s">
        <v>493</v>
      </c>
      <c r="L56" s="1" t="s">
        <v>308</v>
      </c>
      <c r="M56" s="1" t="s">
        <v>493</v>
      </c>
      <c r="N56" s="1" t="s">
        <v>307</v>
      </c>
      <c r="O56" s="1" t="s">
        <v>307</v>
      </c>
      <c r="P56" s="1" t="s">
        <v>494</v>
      </c>
    </row>
    <row r="57" ht="14.25" customHeight="1">
      <c r="A57" s="1" t="s">
        <v>495</v>
      </c>
      <c r="B57" s="1"/>
      <c r="C57" s="1"/>
      <c r="D57" s="1"/>
      <c r="E57" s="1"/>
      <c r="F57" s="1"/>
      <c r="G57" s="1"/>
      <c r="H57" s="1"/>
      <c r="I57" s="1"/>
      <c r="J57" s="1" t="s">
        <v>289</v>
      </c>
      <c r="K57" s="1"/>
      <c r="L57" s="1" t="s">
        <v>290</v>
      </c>
      <c r="M57" s="1"/>
      <c r="N57" s="1" t="s">
        <v>291</v>
      </c>
      <c r="O57" s="1"/>
      <c r="P57" s="1"/>
    </row>
    <row r="58" ht="14.25" customHeight="1">
      <c r="A58" s="1" t="s">
        <v>495</v>
      </c>
      <c r="B58" s="1" t="s">
        <v>292</v>
      </c>
      <c r="C58" s="1" t="s">
        <v>293</v>
      </c>
      <c r="D58" s="1" t="s">
        <v>294</v>
      </c>
      <c r="E58" s="1" t="s">
        <v>295</v>
      </c>
      <c r="F58" s="1" t="s">
        <v>296</v>
      </c>
      <c r="G58" s="1" t="s">
        <v>297</v>
      </c>
      <c r="H58" s="1" t="s">
        <v>298</v>
      </c>
      <c r="I58" s="1" t="s">
        <v>299</v>
      </c>
      <c r="J58" s="1" t="s">
        <v>300</v>
      </c>
      <c r="K58" s="1" t="s">
        <v>301</v>
      </c>
      <c r="L58" s="1" t="s">
        <v>300</v>
      </c>
      <c r="M58" s="1" t="s">
        <v>301</v>
      </c>
      <c r="N58" s="1" t="s">
        <v>300</v>
      </c>
      <c r="O58" s="1" t="s">
        <v>301</v>
      </c>
      <c r="P58" s="1" t="s">
        <v>302</v>
      </c>
    </row>
    <row r="59" ht="14.25" customHeight="1">
      <c r="A59" s="1" t="s">
        <v>495</v>
      </c>
      <c r="B59" s="1" t="s">
        <v>47</v>
      </c>
      <c r="C59" s="1" t="s">
        <v>496</v>
      </c>
      <c r="D59" s="1" t="s">
        <v>497</v>
      </c>
      <c r="E59" s="1" t="s">
        <v>373</v>
      </c>
      <c r="F59" s="1" t="s">
        <v>155</v>
      </c>
      <c r="G59" s="1" t="s">
        <v>498</v>
      </c>
      <c r="H59" s="1" t="s">
        <v>307</v>
      </c>
      <c r="I59" s="1" t="s">
        <v>498</v>
      </c>
      <c r="J59" s="1" t="s">
        <v>308</v>
      </c>
      <c r="K59" s="1" t="s">
        <v>499</v>
      </c>
      <c r="L59" s="1" t="s">
        <v>308</v>
      </c>
      <c r="M59" s="1" t="s">
        <v>499</v>
      </c>
      <c r="N59" s="1" t="s">
        <v>307</v>
      </c>
      <c r="O59" s="1" t="s">
        <v>307</v>
      </c>
      <c r="P59" s="1" t="s">
        <v>500</v>
      </c>
    </row>
    <row r="60" ht="14.25" customHeight="1">
      <c r="A60" s="1" t="s">
        <v>495</v>
      </c>
      <c r="B60" s="1" t="s">
        <v>49</v>
      </c>
      <c r="C60" s="1" t="s">
        <v>501</v>
      </c>
      <c r="D60" s="1" t="s">
        <v>502</v>
      </c>
      <c r="E60" s="1" t="s">
        <v>503</v>
      </c>
      <c r="F60" s="1" t="s">
        <v>159</v>
      </c>
      <c r="G60" s="1" t="s">
        <v>504</v>
      </c>
      <c r="H60" s="1" t="s">
        <v>307</v>
      </c>
      <c r="I60" s="1" t="s">
        <v>504</v>
      </c>
      <c r="J60" s="1" t="s">
        <v>308</v>
      </c>
      <c r="K60" s="1" t="s">
        <v>505</v>
      </c>
      <c r="L60" s="1" t="s">
        <v>308</v>
      </c>
      <c r="M60" s="1" t="s">
        <v>505</v>
      </c>
      <c r="N60" s="1" t="s">
        <v>307</v>
      </c>
      <c r="O60" s="1" t="s">
        <v>307</v>
      </c>
      <c r="P60" s="1" t="s">
        <v>506</v>
      </c>
    </row>
    <row r="61" ht="14.25" customHeight="1">
      <c r="A61" s="1" t="s">
        <v>507</v>
      </c>
      <c r="B61" s="1"/>
      <c r="C61" s="1"/>
      <c r="D61" s="1"/>
      <c r="E61" s="1"/>
      <c r="F61" s="1"/>
      <c r="G61" s="1"/>
      <c r="H61" s="1"/>
      <c r="I61" s="1"/>
      <c r="J61" s="1" t="s">
        <v>289</v>
      </c>
      <c r="K61" s="1"/>
      <c r="L61" s="1" t="s">
        <v>290</v>
      </c>
      <c r="M61" s="1"/>
      <c r="N61" s="1" t="s">
        <v>291</v>
      </c>
      <c r="O61" s="1"/>
      <c r="P61" s="1"/>
    </row>
    <row r="62" ht="14.25" customHeight="1">
      <c r="A62" s="1" t="s">
        <v>507</v>
      </c>
      <c r="B62" s="1" t="s">
        <v>292</v>
      </c>
      <c r="C62" s="1" t="s">
        <v>293</v>
      </c>
      <c r="D62" s="1" t="s">
        <v>294</v>
      </c>
      <c r="E62" s="1" t="s">
        <v>295</v>
      </c>
      <c r="F62" s="1" t="s">
        <v>296</v>
      </c>
      <c r="G62" s="1" t="s">
        <v>297</v>
      </c>
      <c r="H62" s="1" t="s">
        <v>298</v>
      </c>
      <c r="I62" s="1" t="s">
        <v>299</v>
      </c>
      <c r="J62" s="1" t="s">
        <v>300</v>
      </c>
      <c r="K62" s="1" t="s">
        <v>301</v>
      </c>
      <c r="L62" s="1" t="s">
        <v>300</v>
      </c>
      <c r="M62" s="1" t="s">
        <v>301</v>
      </c>
      <c r="N62" s="1" t="s">
        <v>300</v>
      </c>
      <c r="O62" s="1" t="s">
        <v>301</v>
      </c>
      <c r="P62" s="1" t="s">
        <v>302</v>
      </c>
    </row>
    <row r="63" ht="14.25" customHeight="1">
      <c r="A63" s="1" t="s">
        <v>507</v>
      </c>
      <c r="B63" s="1" t="s">
        <v>47</v>
      </c>
      <c r="C63" s="1" t="s">
        <v>399</v>
      </c>
      <c r="D63" s="1" t="s">
        <v>400</v>
      </c>
      <c r="E63" s="1" t="s">
        <v>313</v>
      </c>
      <c r="F63" s="1" t="s">
        <v>401</v>
      </c>
      <c r="G63" s="1" t="s">
        <v>402</v>
      </c>
      <c r="H63" s="1" t="s">
        <v>307</v>
      </c>
      <c r="I63" s="1" t="s">
        <v>402</v>
      </c>
      <c r="J63" s="1" t="s">
        <v>329</v>
      </c>
      <c r="K63" s="1" t="s">
        <v>508</v>
      </c>
      <c r="L63" s="1" t="s">
        <v>329</v>
      </c>
      <c r="M63" s="1" t="s">
        <v>508</v>
      </c>
      <c r="N63" s="1" t="s">
        <v>307</v>
      </c>
      <c r="O63" s="1" t="s">
        <v>307</v>
      </c>
      <c r="P63" s="1" t="s">
        <v>509</v>
      </c>
    </row>
    <row r="64" ht="14.25" customHeight="1">
      <c r="A64" s="1" t="s">
        <v>507</v>
      </c>
      <c r="B64" s="1" t="s">
        <v>49</v>
      </c>
      <c r="C64" s="1" t="s">
        <v>510</v>
      </c>
      <c r="D64" s="1" t="s">
        <v>379</v>
      </c>
      <c r="E64" s="1" t="s">
        <v>341</v>
      </c>
      <c r="F64" s="1" t="s">
        <v>147</v>
      </c>
      <c r="G64" s="1" t="s">
        <v>511</v>
      </c>
      <c r="H64" s="1" t="s">
        <v>307</v>
      </c>
      <c r="I64" s="1" t="s">
        <v>511</v>
      </c>
      <c r="J64" s="1" t="s">
        <v>308</v>
      </c>
      <c r="K64" s="1" t="s">
        <v>512</v>
      </c>
      <c r="L64" s="1" t="s">
        <v>308</v>
      </c>
      <c r="M64" s="1" t="s">
        <v>512</v>
      </c>
      <c r="N64" s="1" t="s">
        <v>307</v>
      </c>
      <c r="O64" s="1" t="s">
        <v>307</v>
      </c>
      <c r="P64" s="1" t="s">
        <v>513</v>
      </c>
    </row>
    <row r="65" ht="14.25" customHeight="1">
      <c r="A65" s="1" t="s">
        <v>507</v>
      </c>
      <c r="B65" s="1" t="s">
        <v>51</v>
      </c>
      <c r="C65" s="1" t="s">
        <v>514</v>
      </c>
      <c r="D65" s="1" t="s">
        <v>515</v>
      </c>
      <c r="E65" s="1" t="s">
        <v>305</v>
      </c>
      <c r="F65" s="1" t="s">
        <v>463</v>
      </c>
      <c r="G65" s="1" t="s">
        <v>516</v>
      </c>
      <c r="H65" s="1" t="s">
        <v>307</v>
      </c>
      <c r="I65" s="1" t="s">
        <v>516</v>
      </c>
      <c r="J65" s="1" t="s">
        <v>308</v>
      </c>
      <c r="K65" s="1" t="s">
        <v>517</v>
      </c>
      <c r="L65" s="1" t="s">
        <v>308</v>
      </c>
      <c r="M65" s="1" t="s">
        <v>517</v>
      </c>
      <c r="N65" s="1" t="s">
        <v>307</v>
      </c>
      <c r="O65" s="1" t="s">
        <v>307</v>
      </c>
      <c r="P65" s="1" t="s">
        <v>518</v>
      </c>
    </row>
    <row r="66" ht="14.25" customHeight="1">
      <c r="A66" s="1" t="s">
        <v>507</v>
      </c>
      <c r="B66" s="1" t="s">
        <v>53</v>
      </c>
      <c r="C66" s="1" t="s">
        <v>519</v>
      </c>
      <c r="D66" s="1" t="s">
        <v>502</v>
      </c>
      <c r="E66" s="1" t="s">
        <v>389</v>
      </c>
      <c r="F66" s="1" t="s">
        <v>239</v>
      </c>
      <c r="G66" s="1" t="s">
        <v>520</v>
      </c>
      <c r="H66" s="1" t="s">
        <v>307</v>
      </c>
      <c r="I66" s="1" t="s">
        <v>520</v>
      </c>
      <c r="J66" s="1" t="s">
        <v>308</v>
      </c>
      <c r="K66" s="1" t="s">
        <v>521</v>
      </c>
      <c r="L66" s="1" t="s">
        <v>308</v>
      </c>
      <c r="M66" s="1" t="s">
        <v>521</v>
      </c>
      <c r="N66" s="1" t="s">
        <v>307</v>
      </c>
      <c r="O66" s="1" t="s">
        <v>307</v>
      </c>
      <c r="P66" s="1" t="s">
        <v>522</v>
      </c>
    </row>
    <row r="67" ht="14.25" customHeight="1">
      <c r="A67" s="1" t="s">
        <v>523</v>
      </c>
      <c r="B67" s="1"/>
      <c r="C67" s="1"/>
      <c r="D67" s="1"/>
      <c r="E67" s="1"/>
      <c r="F67" s="1"/>
      <c r="G67" s="1"/>
      <c r="H67" s="1"/>
      <c r="I67" s="1"/>
      <c r="J67" s="1" t="s">
        <v>289</v>
      </c>
      <c r="K67" s="1"/>
      <c r="L67" s="1" t="s">
        <v>290</v>
      </c>
      <c r="M67" s="1"/>
      <c r="N67" s="1" t="s">
        <v>291</v>
      </c>
      <c r="O67" s="1"/>
      <c r="P67" s="1"/>
    </row>
    <row r="68" ht="14.25" customHeight="1">
      <c r="A68" s="1" t="s">
        <v>523</v>
      </c>
      <c r="B68" s="1" t="s">
        <v>292</v>
      </c>
      <c r="C68" s="1" t="s">
        <v>293</v>
      </c>
      <c r="D68" s="1" t="s">
        <v>294</v>
      </c>
      <c r="E68" s="1" t="s">
        <v>295</v>
      </c>
      <c r="F68" s="1" t="s">
        <v>296</v>
      </c>
      <c r="G68" s="1" t="s">
        <v>297</v>
      </c>
      <c r="H68" s="1" t="s">
        <v>298</v>
      </c>
      <c r="I68" s="1" t="s">
        <v>299</v>
      </c>
      <c r="J68" s="1" t="s">
        <v>300</v>
      </c>
      <c r="K68" s="1" t="s">
        <v>301</v>
      </c>
      <c r="L68" s="1" t="s">
        <v>300</v>
      </c>
      <c r="M68" s="1" t="s">
        <v>301</v>
      </c>
      <c r="N68" s="1" t="s">
        <v>300</v>
      </c>
      <c r="O68" s="1" t="s">
        <v>301</v>
      </c>
      <c r="P68" s="1" t="s">
        <v>302</v>
      </c>
    </row>
    <row r="69" ht="14.25" customHeight="1">
      <c r="A69" s="1" t="s">
        <v>523</v>
      </c>
      <c r="B69" s="1" t="s">
        <v>47</v>
      </c>
      <c r="C69" s="1" t="s">
        <v>524</v>
      </c>
      <c r="D69" s="1" t="s">
        <v>525</v>
      </c>
      <c r="E69" s="1" t="s">
        <v>526</v>
      </c>
      <c r="F69" s="1" t="s">
        <v>68</v>
      </c>
      <c r="G69" s="1" t="s">
        <v>527</v>
      </c>
      <c r="H69" s="1" t="s">
        <v>307</v>
      </c>
      <c r="I69" s="1" t="s">
        <v>527</v>
      </c>
      <c r="J69" s="1" t="s">
        <v>308</v>
      </c>
      <c r="K69" s="1" t="s">
        <v>528</v>
      </c>
      <c r="L69" s="1" t="s">
        <v>308</v>
      </c>
      <c r="M69" s="1" t="s">
        <v>528</v>
      </c>
      <c r="N69" s="1" t="s">
        <v>307</v>
      </c>
      <c r="O69" s="1" t="s">
        <v>307</v>
      </c>
      <c r="P69" s="1" t="s">
        <v>529</v>
      </c>
    </row>
    <row r="70" ht="14.25" customHeight="1">
      <c r="A70" s="1" t="s">
        <v>523</v>
      </c>
      <c r="B70" s="1" t="s">
        <v>49</v>
      </c>
      <c r="C70" s="1" t="s">
        <v>530</v>
      </c>
      <c r="D70" s="1" t="s">
        <v>490</v>
      </c>
      <c r="E70" s="1" t="s">
        <v>373</v>
      </c>
      <c r="F70" s="1" t="s">
        <v>144</v>
      </c>
      <c r="G70" s="1" t="s">
        <v>531</v>
      </c>
      <c r="H70" s="1" t="s">
        <v>307</v>
      </c>
      <c r="I70" s="1" t="s">
        <v>531</v>
      </c>
      <c r="J70" s="1" t="s">
        <v>308</v>
      </c>
      <c r="K70" s="1" t="s">
        <v>532</v>
      </c>
      <c r="L70" s="1" t="s">
        <v>308</v>
      </c>
      <c r="M70" s="1" t="s">
        <v>532</v>
      </c>
      <c r="N70" s="1" t="s">
        <v>307</v>
      </c>
      <c r="O70" s="1" t="s">
        <v>307</v>
      </c>
      <c r="P70" s="1" t="s">
        <v>533</v>
      </c>
    </row>
    <row r="71" ht="14.25" customHeight="1">
      <c r="A71" s="1" t="s">
        <v>523</v>
      </c>
      <c r="B71" s="1" t="s">
        <v>51</v>
      </c>
      <c r="C71" s="1" t="s">
        <v>534</v>
      </c>
      <c r="D71" s="1" t="s">
        <v>490</v>
      </c>
      <c r="E71" s="1" t="s">
        <v>373</v>
      </c>
      <c r="F71" s="1" t="s">
        <v>158</v>
      </c>
      <c r="G71" s="1" t="s">
        <v>535</v>
      </c>
      <c r="H71" s="1" t="s">
        <v>307</v>
      </c>
      <c r="I71" s="1" t="s">
        <v>535</v>
      </c>
      <c r="J71" s="1" t="s">
        <v>308</v>
      </c>
      <c r="K71" s="1" t="s">
        <v>536</v>
      </c>
      <c r="L71" s="1" t="s">
        <v>308</v>
      </c>
      <c r="M71" s="1" t="s">
        <v>536</v>
      </c>
      <c r="N71" s="1" t="s">
        <v>307</v>
      </c>
      <c r="O71" s="1" t="s">
        <v>307</v>
      </c>
      <c r="P71" s="1" t="s">
        <v>537</v>
      </c>
    </row>
    <row r="72" ht="14.25" customHeight="1">
      <c r="A72" s="1" t="s">
        <v>523</v>
      </c>
      <c r="B72" s="1" t="s">
        <v>53</v>
      </c>
      <c r="C72" s="1" t="s">
        <v>538</v>
      </c>
      <c r="D72" s="1" t="s">
        <v>379</v>
      </c>
      <c r="E72" s="1" t="s">
        <v>539</v>
      </c>
      <c r="F72" s="1" t="s">
        <v>68</v>
      </c>
      <c r="G72" s="1" t="s">
        <v>540</v>
      </c>
      <c r="H72" s="1" t="s">
        <v>307</v>
      </c>
      <c r="I72" s="1" t="s">
        <v>540</v>
      </c>
      <c r="J72" s="1" t="s">
        <v>308</v>
      </c>
      <c r="K72" s="1" t="s">
        <v>541</v>
      </c>
      <c r="L72" s="1" t="s">
        <v>308</v>
      </c>
      <c r="M72" s="1" t="s">
        <v>541</v>
      </c>
      <c r="N72" s="1" t="s">
        <v>307</v>
      </c>
      <c r="O72" s="1" t="s">
        <v>307</v>
      </c>
      <c r="P72" s="1" t="s">
        <v>542</v>
      </c>
    </row>
    <row r="73" ht="14.25" customHeight="1">
      <c r="A73" s="1" t="s">
        <v>543</v>
      </c>
      <c r="B73" s="1"/>
      <c r="C73" s="1"/>
      <c r="D73" s="1"/>
      <c r="E73" s="1"/>
      <c r="F73" s="1"/>
      <c r="G73" s="1"/>
      <c r="H73" s="1"/>
      <c r="I73" s="1"/>
      <c r="J73" s="1" t="s">
        <v>289</v>
      </c>
      <c r="K73" s="1"/>
      <c r="L73" s="1" t="s">
        <v>290</v>
      </c>
      <c r="M73" s="1"/>
      <c r="N73" s="1" t="s">
        <v>291</v>
      </c>
      <c r="O73" s="1"/>
      <c r="P73" s="1"/>
    </row>
    <row r="74" ht="14.25" customHeight="1">
      <c r="A74" s="1" t="s">
        <v>543</v>
      </c>
      <c r="B74" s="1" t="s">
        <v>292</v>
      </c>
      <c r="C74" s="1" t="s">
        <v>293</v>
      </c>
      <c r="D74" s="1" t="s">
        <v>294</v>
      </c>
      <c r="E74" s="1" t="s">
        <v>295</v>
      </c>
      <c r="F74" s="1" t="s">
        <v>296</v>
      </c>
      <c r="G74" s="1" t="s">
        <v>297</v>
      </c>
      <c r="H74" s="1" t="s">
        <v>298</v>
      </c>
      <c r="I74" s="1" t="s">
        <v>299</v>
      </c>
      <c r="J74" s="1" t="s">
        <v>300</v>
      </c>
      <c r="K74" s="1" t="s">
        <v>301</v>
      </c>
      <c r="L74" s="1" t="s">
        <v>300</v>
      </c>
      <c r="M74" s="1" t="s">
        <v>301</v>
      </c>
      <c r="N74" s="1" t="s">
        <v>300</v>
      </c>
      <c r="O74" s="1" t="s">
        <v>301</v>
      </c>
      <c r="P74" s="1" t="s">
        <v>302</v>
      </c>
    </row>
    <row r="75" ht="14.25" customHeight="1">
      <c r="A75" s="1" t="s">
        <v>543</v>
      </c>
      <c r="B75" s="1" t="s">
        <v>47</v>
      </c>
      <c r="C75" s="1" t="s">
        <v>544</v>
      </c>
      <c r="D75" s="1" t="s">
        <v>545</v>
      </c>
      <c r="E75" s="1" t="s">
        <v>546</v>
      </c>
      <c r="F75" s="1" t="s">
        <v>177</v>
      </c>
      <c r="G75" s="1" t="s">
        <v>547</v>
      </c>
      <c r="H75" s="1" t="s">
        <v>307</v>
      </c>
      <c r="I75" s="1" t="s">
        <v>547</v>
      </c>
      <c r="J75" s="1" t="s">
        <v>308</v>
      </c>
      <c r="K75" s="1" t="s">
        <v>548</v>
      </c>
      <c r="L75" s="1" t="s">
        <v>308</v>
      </c>
      <c r="M75" s="1" t="s">
        <v>548</v>
      </c>
      <c r="N75" s="1" t="s">
        <v>307</v>
      </c>
      <c r="O75" s="1" t="s">
        <v>307</v>
      </c>
      <c r="P75" s="1" t="s">
        <v>549</v>
      </c>
    </row>
    <row r="76" ht="14.25" customHeight="1">
      <c r="A76" s="1" t="s">
        <v>543</v>
      </c>
      <c r="B76" s="1" t="s">
        <v>49</v>
      </c>
      <c r="C76" s="1" t="s">
        <v>550</v>
      </c>
      <c r="D76" s="1" t="s">
        <v>545</v>
      </c>
      <c r="E76" s="1" t="s">
        <v>389</v>
      </c>
      <c r="F76" s="1" t="s">
        <v>138</v>
      </c>
      <c r="G76" s="1" t="s">
        <v>551</v>
      </c>
      <c r="H76" s="1" t="s">
        <v>307</v>
      </c>
      <c r="I76" s="1" t="s">
        <v>551</v>
      </c>
      <c r="J76" s="1" t="s">
        <v>308</v>
      </c>
      <c r="K76" s="1" t="s">
        <v>552</v>
      </c>
      <c r="L76" s="1" t="s">
        <v>308</v>
      </c>
      <c r="M76" s="1" t="s">
        <v>552</v>
      </c>
      <c r="N76" s="1" t="s">
        <v>307</v>
      </c>
      <c r="O76" s="1" t="s">
        <v>307</v>
      </c>
      <c r="P76" s="1" t="s">
        <v>553</v>
      </c>
    </row>
    <row r="77" ht="14.25" customHeight="1">
      <c r="A77" s="1" t="s">
        <v>543</v>
      </c>
      <c r="B77" s="1" t="s">
        <v>51</v>
      </c>
      <c r="C77" s="1" t="s">
        <v>554</v>
      </c>
      <c r="D77" s="1" t="s">
        <v>394</v>
      </c>
      <c r="E77" s="1" t="s">
        <v>555</v>
      </c>
      <c r="F77" s="1" t="s">
        <v>265</v>
      </c>
      <c r="G77" s="1" t="s">
        <v>556</v>
      </c>
      <c r="H77" s="1" t="s">
        <v>307</v>
      </c>
      <c r="I77" s="1" t="s">
        <v>556</v>
      </c>
      <c r="J77" s="1" t="s">
        <v>308</v>
      </c>
      <c r="K77" s="1" t="s">
        <v>557</v>
      </c>
      <c r="L77" s="1" t="s">
        <v>308</v>
      </c>
      <c r="M77" s="1" t="s">
        <v>557</v>
      </c>
      <c r="N77" s="1" t="s">
        <v>307</v>
      </c>
      <c r="O77" s="1" t="s">
        <v>307</v>
      </c>
      <c r="P77" s="1" t="s">
        <v>558</v>
      </c>
    </row>
    <row r="78" ht="14.25" customHeight="1">
      <c r="A78" s="1" t="s">
        <v>543</v>
      </c>
      <c r="B78" s="1" t="s">
        <v>53</v>
      </c>
      <c r="C78" s="1" t="s">
        <v>559</v>
      </c>
      <c r="D78" s="1" t="s">
        <v>394</v>
      </c>
      <c r="E78" s="1" t="s">
        <v>389</v>
      </c>
      <c r="F78" s="1" t="s">
        <v>172</v>
      </c>
      <c r="G78" s="1" t="s">
        <v>560</v>
      </c>
      <c r="H78" s="1" t="s">
        <v>307</v>
      </c>
      <c r="I78" s="1" t="s">
        <v>560</v>
      </c>
      <c r="J78" s="1" t="s">
        <v>308</v>
      </c>
      <c r="K78" s="1" t="s">
        <v>561</v>
      </c>
      <c r="L78" s="1" t="s">
        <v>308</v>
      </c>
      <c r="M78" s="1" t="s">
        <v>561</v>
      </c>
      <c r="N78" s="1" t="s">
        <v>307</v>
      </c>
      <c r="O78" s="1" t="s">
        <v>307</v>
      </c>
      <c r="P78" s="1" t="s">
        <v>562</v>
      </c>
    </row>
    <row r="79" ht="14.25" customHeight="1">
      <c r="A79" s="1" t="s">
        <v>563</v>
      </c>
      <c r="B79" s="1"/>
      <c r="C79" s="1"/>
      <c r="D79" s="1"/>
      <c r="E79" s="1"/>
      <c r="F79" s="1"/>
      <c r="G79" s="1"/>
      <c r="H79" s="1"/>
      <c r="I79" s="1"/>
      <c r="J79" s="1" t="s">
        <v>289</v>
      </c>
      <c r="K79" s="1"/>
      <c r="L79" s="1" t="s">
        <v>290</v>
      </c>
      <c r="M79" s="1"/>
      <c r="N79" s="1" t="s">
        <v>291</v>
      </c>
      <c r="O79" s="1"/>
      <c r="P79" s="1"/>
    </row>
    <row r="80" ht="14.25" customHeight="1">
      <c r="A80" s="1" t="s">
        <v>563</v>
      </c>
      <c r="B80" s="1" t="s">
        <v>292</v>
      </c>
      <c r="C80" s="1" t="s">
        <v>293</v>
      </c>
      <c r="D80" s="1" t="s">
        <v>294</v>
      </c>
      <c r="E80" s="1" t="s">
        <v>295</v>
      </c>
      <c r="F80" s="1" t="s">
        <v>296</v>
      </c>
      <c r="G80" s="1" t="s">
        <v>297</v>
      </c>
      <c r="H80" s="1" t="s">
        <v>298</v>
      </c>
      <c r="I80" s="1" t="s">
        <v>299</v>
      </c>
      <c r="J80" s="1" t="s">
        <v>300</v>
      </c>
      <c r="K80" s="1" t="s">
        <v>301</v>
      </c>
      <c r="L80" s="1" t="s">
        <v>300</v>
      </c>
      <c r="M80" s="1" t="s">
        <v>301</v>
      </c>
      <c r="N80" s="1" t="s">
        <v>300</v>
      </c>
      <c r="O80" s="1" t="s">
        <v>301</v>
      </c>
      <c r="P80" s="1" t="s">
        <v>302</v>
      </c>
    </row>
    <row r="81" ht="14.25" customHeight="1">
      <c r="A81" s="1" t="s">
        <v>563</v>
      </c>
      <c r="B81" s="1" t="s">
        <v>47</v>
      </c>
      <c r="C81" s="1" t="s">
        <v>564</v>
      </c>
      <c r="D81" s="1" t="s">
        <v>340</v>
      </c>
      <c r="E81" s="1" t="s">
        <v>389</v>
      </c>
      <c r="F81" s="1" t="s">
        <v>103</v>
      </c>
      <c r="G81" s="1" t="s">
        <v>565</v>
      </c>
      <c r="H81" s="1" t="s">
        <v>307</v>
      </c>
      <c r="I81" s="1" t="s">
        <v>565</v>
      </c>
      <c r="J81" s="1" t="s">
        <v>308</v>
      </c>
      <c r="K81" s="1" t="s">
        <v>566</v>
      </c>
      <c r="L81" s="1" t="s">
        <v>308</v>
      </c>
      <c r="M81" s="1" t="s">
        <v>566</v>
      </c>
      <c r="N81" s="1" t="s">
        <v>307</v>
      </c>
      <c r="O81" s="1" t="s">
        <v>307</v>
      </c>
      <c r="P81" s="1" t="s">
        <v>567</v>
      </c>
    </row>
    <row r="82" ht="14.25" customHeight="1">
      <c r="A82" s="1" t="s">
        <v>563</v>
      </c>
      <c r="B82" s="1" t="s">
        <v>49</v>
      </c>
      <c r="C82" s="1" t="s">
        <v>568</v>
      </c>
      <c r="D82" s="1" t="s">
        <v>569</v>
      </c>
      <c r="E82" s="1" t="s">
        <v>389</v>
      </c>
      <c r="F82" s="1" t="s">
        <v>214</v>
      </c>
      <c r="G82" s="1" t="s">
        <v>570</v>
      </c>
      <c r="H82" s="1" t="s">
        <v>307</v>
      </c>
      <c r="I82" s="1" t="s">
        <v>570</v>
      </c>
      <c r="J82" s="1" t="s">
        <v>308</v>
      </c>
      <c r="K82" s="1" t="s">
        <v>571</v>
      </c>
      <c r="L82" s="1" t="s">
        <v>308</v>
      </c>
      <c r="M82" s="1" t="s">
        <v>571</v>
      </c>
      <c r="N82" s="1" t="s">
        <v>307</v>
      </c>
      <c r="O82" s="1" t="s">
        <v>307</v>
      </c>
      <c r="P82" s="1" t="s">
        <v>572</v>
      </c>
    </row>
    <row r="83" ht="14.25" customHeight="1">
      <c r="A83" s="1" t="s">
        <v>563</v>
      </c>
      <c r="B83" s="1" t="s">
        <v>51</v>
      </c>
      <c r="C83" s="1" t="s">
        <v>573</v>
      </c>
      <c r="D83" s="1" t="s">
        <v>497</v>
      </c>
      <c r="E83" s="1" t="s">
        <v>305</v>
      </c>
      <c r="F83" s="1" t="s">
        <v>574</v>
      </c>
      <c r="G83" s="1" t="s">
        <v>575</v>
      </c>
      <c r="H83" s="1" t="s">
        <v>307</v>
      </c>
      <c r="I83" s="1" t="s">
        <v>575</v>
      </c>
      <c r="J83" s="1" t="s">
        <v>308</v>
      </c>
      <c r="K83" s="1" t="s">
        <v>576</v>
      </c>
      <c r="L83" s="1" t="s">
        <v>308</v>
      </c>
      <c r="M83" s="1" t="s">
        <v>576</v>
      </c>
      <c r="N83" s="1" t="s">
        <v>307</v>
      </c>
      <c r="O83" s="1" t="s">
        <v>307</v>
      </c>
      <c r="P83" s="1" t="s">
        <v>577</v>
      </c>
    </row>
    <row r="84" ht="14.25" customHeight="1">
      <c r="A84" s="1" t="s">
        <v>563</v>
      </c>
      <c r="B84" s="1" t="s">
        <v>53</v>
      </c>
      <c r="C84" s="1" t="s">
        <v>578</v>
      </c>
      <c r="D84" s="1" t="s">
        <v>579</v>
      </c>
      <c r="E84" s="1" t="s">
        <v>326</v>
      </c>
      <c r="F84" s="1" t="s">
        <v>320</v>
      </c>
      <c r="G84" s="1" t="s">
        <v>580</v>
      </c>
      <c r="H84" s="1" t="s">
        <v>307</v>
      </c>
      <c r="I84" s="1" t="s">
        <v>580</v>
      </c>
      <c r="J84" s="1" t="s">
        <v>308</v>
      </c>
      <c r="K84" s="1" t="s">
        <v>581</v>
      </c>
      <c r="L84" s="1" t="s">
        <v>308</v>
      </c>
      <c r="M84" s="1" t="s">
        <v>581</v>
      </c>
      <c r="N84" s="1" t="s">
        <v>307</v>
      </c>
      <c r="O84" s="1" t="s">
        <v>307</v>
      </c>
      <c r="P84" s="1" t="s">
        <v>582</v>
      </c>
    </row>
    <row r="85" ht="14.25" customHeight="1">
      <c r="A85" s="1" t="s">
        <v>583</v>
      </c>
      <c r="B85" s="1"/>
      <c r="C85" s="1"/>
      <c r="D85" s="1"/>
      <c r="E85" s="1"/>
      <c r="F85" s="1"/>
      <c r="G85" s="1"/>
      <c r="H85" s="1"/>
      <c r="I85" s="1"/>
      <c r="J85" s="1" t="s">
        <v>289</v>
      </c>
      <c r="K85" s="1"/>
      <c r="L85" s="1" t="s">
        <v>290</v>
      </c>
      <c r="M85" s="1"/>
      <c r="N85" s="1" t="s">
        <v>291</v>
      </c>
      <c r="O85" s="1"/>
      <c r="P85" s="1"/>
    </row>
    <row r="86" ht="14.25" customHeight="1">
      <c r="A86" s="1" t="s">
        <v>583</v>
      </c>
      <c r="B86" s="1" t="s">
        <v>292</v>
      </c>
      <c r="C86" s="1" t="s">
        <v>293</v>
      </c>
      <c r="D86" s="1" t="s">
        <v>294</v>
      </c>
      <c r="E86" s="1" t="s">
        <v>295</v>
      </c>
      <c r="F86" s="1" t="s">
        <v>296</v>
      </c>
      <c r="G86" s="1" t="s">
        <v>297</v>
      </c>
      <c r="H86" s="1" t="s">
        <v>298</v>
      </c>
      <c r="I86" s="1" t="s">
        <v>299</v>
      </c>
      <c r="J86" s="1" t="s">
        <v>300</v>
      </c>
      <c r="K86" s="1" t="s">
        <v>301</v>
      </c>
      <c r="L86" s="1" t="s">
        <v>300</v>
      </c>
      <c r="M86" s="1" t="s">
        <v>301</v>
      </c>
      <c r="N86" s="1" t="s">
        <v>300</v>
      </c>
      <c r="O86" s="1" t="s">
        <v>301</v>
      </c>
      <c r="P86" s="1" t="s">
        <v>302</v>
      </c>
    </row>
    <row r="87" ht="14.25" customHeight="1">
      <c r="A87" s="1" t="s">
        <v>583</v>
      </c>
      <c r="B87" s="1" t="s">
        <v>47</v>
      </c>
      <c r="C87" s="1" t="s">
        <v>584</v>
      </c>
      <c r="D87" s="1" t="s">
        <v>585</v>
      </c>
      <c r="E87" s="1" t="s">
        <v>586</v>
      </c>
      <c r="F87" s="1" t="s">
        <v>587</v>
      </c>
      <c r="G87" s="1" t="s">
        <v>588</v>
      </c>
      <c r="H87" s="1" t="s">
        <v>307</v>
      </c>
      <c r="I87" s="1" t="s">
        <v>588</v>
      </c>
      <c r="J87" s="1" t="s">
        <v>308</v>
      </c>
      <c r="K87" s="1" t="s">
        <v>589</v>
      </c>
      <c r="L87" s="1" t="s">
        <v>308</v>
      </c>
      <c r="M87" s="1" t="s">
        <v>589</v>
      </c>
      <c r="N87" s="1" t="s">
        <v>307</v>
      </c>
      <c r="O87" s="1" t="s">
        <v>307</v>
      </c>
      <c r="P87" s="1" t="s">
        <v>588</v>
      </c>
    </row>
    <row r="88" ht="14.25" customHeight="1">
      <c r="A88" s="1" t="s">
        <v>583</v>
      </c>
      <c r="B88" s="1" t="s">
        <v>49</v>
      </c>
      <c r="C88" s="1" t="s">
        <v>590</v>
      </c>
      <c r="D88" s="1" t="s">
        <v>400</v>
      </c>
      <c r="E88" s="1" t="s">
        <v>305</v>
      </c>
      <c r="F88" s="1" t="s">
        <v>591</v>
      </c>
      <c r="G88" s="1" t="s">
        <v>592</v>
      </c>
      <c r="H88" s="1" t="s">
        <v>307</v>
      </c>
      <c r="I88" s="1" t="s">
        <v>592</v>
      </c>
      <c r="J88" s="1" t="s">
        <v>329</v>
      </c>
      <c r="K88" s="1" t="s">
        <v>593</v>
      </c>
      <c r="L88" s="1" t="s">
        <v>329</v>
      </c>
      <c r="M88" s="1" t="s">
        <v>593</v>
      </c>
      <c r="N88" s="1" t="s">
        <v>307</v>
      </c>
      <c r="O88" s="1" t="s">
        <v>307</v>
      </c>
      <c r="P88" s="1" t="s">
        <v>594</v>
      </c>
    </row>
    <row r="89" ht="14.25" customHeight="1">
      <c r="A89" s="1" t="s">
        <v>595</v>
      </c>
      <c r="B89" s="1"/>
      <c r="C89" s="1"/>
      <c r="D89" s="1"/>
      <c r="E89" s="1"/>
      <c r="F89" s="1"/>
      <c r="G89" s="1"/>
      <c r="H89" s="1"/>
      <c r="I89" s="1"/>
      <c r="J89" s="1" t="s">
        <v>289</v>
      </c>
      <c r="K89" s="1"/>
      <c r="L89" s="1" t="s">
        <v>290</v>
      </c>
      <c r="M89" s="1"/>
      <c r="N89" s="1" t="s">
        <v>291</v>
      </c>
      <c r="O89" s="1"/>
      <c r="P89" s="1"/>
    </row>
    <row r="90" ht="14.25" customHeight="1">
      <c r="A90" s="1" t="s">
        <v>595</v>
      </c>
      <c r="B90" s="1" t="s">
        <v>292</v>
      </c>
      <c r="C90" s="1" t="s">
        <v>293</v>
      </c>
      <c r="D90" s="1" t="s">
        <v>294</v>
      </c>
      <c r="E90" s="1" t="s">
        <v>295</v>
      </c>
      <c r="F90" s="1" t="s">
        <v>296</v>
      </c>
      <c r="G90" s="1" t="s">
        <v>297</v>
      </c>
      <c r="H90" s="1" t="s">
        <v>298</v>
      </c>
      <c r="I90" s="1" t="s">
        <v>299</v>
      </c>
      <c r="J90" s="1" t="s">
        <v>300</v>
      </c>
      <c r="K90" s="1" t="s">
        <v>301</v>
      </c>
      <c r="L90" s="1" t="s">
        <v>300</v>
      </c>
      <c r="M90" s="1" t="s">
        <v>301</v>
      </c>
      <c r="N90" s="1" t="s">
        <v>300</v>
      </c>
      <c r="O90" s="1" t="s">
        <v>301</v>
      </c>
      <c r="P90" s="1" t="s">
        <v>302</v>
      </c>
    </row>
    <row r="91" ht="14.25" customHeight="1">
      <c r="A91" s="1" t="s">
        <v>595</v>
      </c>
      <c r="B91" s="1" t="s">
        <v>47</v>
      </c>
      <c r="C91" s="1" t="s">
        <v>510</v>
      </c>
      <c r="D91" s="1" t="s">
        <v>379</v>
      </c>
      <c r="E91" s="1" t="s">
        <v>313</v>
      </c>
      <c r="F91" s="1" t="s">
        <v>147</v>
      </c>
      <c r="G91" s="1" t="s">
        <v>511</v>
      </c>
      <c r="H91" s="1" t="s">
        <v>307</v>
      </c>
      <c r="I91" s="1" t="s">
        <v>511</v>
      </c>
      <c r="J91" s="1" t="s">
        <v>308</v>
      </c>
      <c r="K91" s="1" t="s">
        <v>596</v>
      </c>
      <c r="L91" s="1" t="s">
        <v>308</v>
      </c>
      <c r="M91" s="1" t="s">
        <v>596</v>
      </c>
      <c r="N91" s="1" t="s">
        <v>307</v>
      </c>
      <c r="O91" s="1" t="s">
        <v>307</v>
      </c>
      <c r="P91" s="1" t="s">
        <v>597</v>
      </c>
    </row>
    <row r="92" ht="14.25" customHeight="1">
      <c r="A92" s="1" t="s">
        <v>595</v>
      </c>
      <c r="B92" s="1" t="s">
        <v>49</v>
      </c>
      <c r="C92" s="1" t="s">
        <v>598</v>
      </c>
      <c r="D92" s="1" t="s">
        <v>599</v>
      </c>
      <c r="E92" s="1" t="s">
        <v>313</v>
      </c>
      <c r="F92" s="1" t="s">
        <v>195</v>
      </c>
      <c r="G92" s="1" t="s">
        <v>600</v>
      </c>
      <c r="H92" s="1" t="s">
        <v>307</v>
      </c>
      <c r="I92" s="1" t="s">
        <v>600</v>
      </c>
      <c r="J92" s="1" t="s">
        <v>308</v>
      </c>
      <c r="K92" s="1" t="s">
        <v>360</v>
      </c>
      <c r="L92" s="1" t="s">
        <v>308</v>
      </c>
      <c r="M92" s="1" t="s">
        <v>360</v>
      </c>
      <c r="N92" s="1" t="s">
        <v>307</v>
      </c>
      <c r="O92" s="1" t="s">
        <v>307</v>
      </c>
      <c r="P92" s="1" t="s">
        <v>601</v>
      </c>
    </row>
    <row r="93" ht="14.25" customHeight="1">
      <c r="A93" s="1" t="s">
        <v>595</v>
      </c>
      <c r="B93" s="1" t="s">
        <v>51</v>
      </c>
      <c r="C93" s="1" t="s">
        <v>514</v>
      </c>
      <c r="D93" s="1" t="s">
        <v>515</v>
      </c>
      <c r="E93" s="1" t="s">
        <v>305</v>
      </c>
      <c r="F93" s="1" t="s">
        <v>463</v>
      </c>
      <c r="G93" s="1" t="s">
        <v>516</v>
      </c>
      <c r="H93" s="1" t="s">
        <v>307</v>
      </c>
      <c r="I93" s="1" t="s">
        <v>516</v>
      </c>
      <c r="J93" s="1" t="s">
        <v>308</v>
      </c>
      <c r="K93" s="1" t="s">
        <v>517</v>
      </c>
      <c r="L93" s="1" t="s">
        <v>308</v>
      </c>
      <c r="M93" s="1" t="s">
        <v>517</v>
      </c>
      <c r="N93" s="1" t="s">
        <v>307</v>
      </c>
      <c r="O93" s="1" t="s">
        <v>307</v>
      </c>
      <c r="P93" s="1" t="s">
        <v>518</v>
      </c>
    </row>
    <row r="94" ht="14.25" customHeight="1">
      <c r="A94" s="1" t="s">
        <v>595</v>
      </c>
      <c r="B94" s="1" t="s">
        <v>53</v>
      </c>
      <c r="C94" s="1" t="s">
        <v>602</v>
      </c>
      <c r="D94" s="1" t="s">
        <v>603</v>
      </c>
      <c r="E94" s="1" t="s">
        <v>526</v>
      </c>
      <c r="F94" s="1" t="s">
        <v>133</v>
      </c>
      <c r="G94" s="1" t="s">
        <v>604</v>
      </c>
      <c r="H94" s="1" t="s">
        <v>307</v>
      </c>
      <c r="I94" s="1" t="s">
        <v>604</v>
      </c>
      <c r="J94" s="1" t="s">
        <v>308</v>
      </c>
      <c r="K94" s="1" t="s">
        <v>605</v>
      </c>
      <c r="L94" s="1" t="s">
        <v>308</v>
      </c>
      <c r="M94" s="1" t="s">
        <v>605</v>
      </c>
      <c r="N94" s="1" t="s">
        <v>307</v>
      </c>
      <c r="O94" s="1" t="s">
        <v>307</v>
      </c>
      <c r="P94" s="1" t="s">
        <v>606</v>
      </c>
    </row>
    <row r="95" ht="14.25" customHeight="1">
      <c r="A95" s="1" t="s">
        <v>607</v>
      </c>
      <c r="B95" s="1"/>
      <c r="C95" s="1"/>
      <c r="D95" s="1"/>
      <c r="E95" s="1"/>
      <c r="F95" s="1"/>
      <c r="G95" s="1"/>
      <c r="H95" s="1"/>
      <c r="I95" s="1"/>
      <c r="J95" s="1" t="s">
        <v>289</v>
      </c>
      <c r="K95" s="1"/>
      <c r="L95" s="1" t="s">
        <v>290</v>
      </c>
      <c r="M95" s="1"/>
      <c r="N95" s="1" t="s">
        <v>291</v>
      </c>
      <c r="O95" s="1"/>
      <c r="P95" s="1"/>
    </row>
    <row r="96" ht="14.25" customHeight="1">
      <c r="A96" s="1" t="s">
        <v>607</v>
      </c>
      <c r="B96" s="1" t="s">
        <v>292</v>
      </c>
      <c r="C96" s="1" t="s">
        <v>293</v>
      </c>
      <c r="D96" s="1" t="s">
        <v>294</v>
      </c>
      <c r="E96" s="1" t="s">
        <v>295</v>
      </c>
      <c r="F96" s="1" t="s">
        <v>296</v>
      </c>
      <c r="G96" s="1" t="s">
        <v>297</v>
      </c>
      <c r="H96" s="1" t="s">
        <v>298</v>
      </c>
      <c r="I96" s="1" t="s">
        <v>299</v>
      </c>
      <c r="J96" s="1" t="s">
        <v>300</v>
      </c>
      <c r="K96" s="1" t="s">
        <v>301</v>
      </c>
      <c r="L96" s="1" t="s">
        <v>300</v>
      </c>
      <c r="M96" s="1" t="s">
        <v>301</v>
      </c>
      <c r="N96" s="1" t="s">
        <v>300</v>
      </c>
      <c r="O96" s="1" t="s">
        <v>301</v>
      </c>
      <c r="P96" s="1" t="s">
        <v>302</v>
      </c>
    </row>
    <row r="97" ht="14.25" customHeight="1">
      <c r="A97" s="1" t="s">
        <v>607</v>
      </c>
      <c r="B97" s="1" t="s">
        <v>47</v>
      </c>
      <c r="C97" s="1" t="s">
        <v>608</v>
      </c>
      <c r="D97" s="1" t="s">
        <v>442</v>
      </c>
      <c r="E97" s="1" t="s">
        <v>326</v>
      </c>
      <c r="F97" s="1" t="s">
        <v>133</v>
      </c>
      <c r="G97" s="1" t="s">
        <v>609</v>
      </c>
      <c r="H97" s="1" t="s">
        <v>307</v>
      </c>
      <c r="I97" s="1" t="s">
        <v>609</v>
      </c>
      <c r="J97" s="1" t="s">
        <v>308</v>
      </c>
      <c r="K97" s="1" t="s">
        <v>610</v>
      </c>
      <c r="L97" s="1" t="s">
        <v>308</v>
      </c>
      <c r="M97" s="1" t="s">
        <v>610</v>
      </c>
      <c r="N97" s="1" t="s">
        <v>307</v>
      </c>
      <c r="O97" s="1" t="s">
        <v>307</v>
      </c>
      <c r="P97" s="1" t="s">
        <v>611</v>
      </c>
    </row>
    <row r="98" ht="14.25" customHeight="1">
      <c r="A98" s="1" t="s">
        <v>607</v>
      </c>
      <c r="B98" s="1" t="s">
        <v>49</v>
      </c>
      <c r="C98" s="1" t="s">
        <v>612</v>
      </c>
      <c r="D98" s="1" t="s">
        <v>442</v>
      </c>
      <c r="E98" s="1" t="s">
        <v>326</v>
      </c>
      <c r="F98" s="1" t="s">
        <v>112</v>
      </c>
      <c r="G98" s="1" t="s">
        <v>613</v>
      </c>
      <c r="H98" s="1" t="s">
        <v>307</v>
      </c>
      <c r="I98" s="1" t="s">
        <v>613</v>
      </c>
      <c r="J98" s="1" t="s">
        <v>308</v>
      </c>
      <c r="K98" s="1" t="s">
        <v>614</v>
      </c>
      <c r="L98" s="1" t="s">
        <v>308</v>
      </c>
      <c r="M98" s="1" t="s">
        <v>614</v>
      </c>
      <c r="N98" s="1" t="s">
        <v>307</v>
      </c>
      <c r="O98" s="1" t="s">
        <v>307</v>
      </c>
      <c r="P98" s="1" t="s">
        <v>615</v>
      </c>
    </row>
    <row r="99" ht="14.25" customHeight="1">
      <c r="A99" s="1" t="s">
        <v>607</v>
      </c>
      <c r="B99" s="1" t="s">
        <v>51</v>
      </c>
      <c r="C99" s="1" t="s">
        <v>616</v>
      </c>
      <c r="D99" s="1" t="s">
        <v>617</v>
      </c>
      <c r="E99" s="1" t="s">
        <v>462</v>
      </c>
      <c r="F99" s="1" t="s">
        <v>155</v>
      </c>
      <c r="G99" s="1" t="s">
        <v>618</v>
      </c>
      <c r="H99" s="1" t="s">
        <v>307</v>
      </c>
      <c r="I99" s="1" t="s">
        <v>618</v>
      </c>
      <c r="J99" s="1" t="s">
        <v>308</v>
      </c>
      <c r="K99" s="1" t="s">
        <v>619</v>
      </c>
      <c r="L99" s="1" t="s">
        <v>308</v>
      </c>
      <c r="M99" s="1" t="s">
        <v>619</v>
      </c>
      <c r="N99" s="1" t="s">
        <v>307</v>
      </c>
      <c r="O99" s="1" t="s">
        <v>307</v>
      </c>
      <c r="P99" s="1" t="s">
        <v>620</v>
      </c>
    </row>
    <row r="100" ht="14.25" customHeight="1">
      <c r="A100" s="1" t="s">
        <v>607</v>
      </c>
      <c r="B100" s="1" t="s">
        <v>53</v>
      </c>
      <c r="C100" s="1" t="s">
        <v>621</v>
      </c>
      <c r="D100" s="1" t="s">
        <v>622</v>
      </c>
      <c r="E100" s="1" t="s">
        <v>555</v>
      </c>
      <c r="F100" s="1" t="s">
        <v>180</v>
      </c>
      <c r="G100" s="1" t="s">
        <v>623</v>
      </c>
      <c r="H100" s="1" t="s">
        <v>307</v>
      </c>
      <c r="I100" s="1" t="s">
        <v>623</v>
      </c>
      <c r="J100" s="1" t="s">
        <v>329</v>
      </c>
      <c r="K100" s="1" t="s">
        <v>624</v>
      </c>
      <c r="L100" s="1" t="s">
        <v>329</v>
      </c>
      <c r="M100" s="1" t="s">
        <v>624</v>
      </c>
      <c r="N100" s="1" t="s">
        <v>307</v>
      </c>
      <c r="O100" s="1" t="s">
        <v>307</v>
      </c>
      <c r="P100" s="1" t="s">
        <v>625</v>
      </c>
    </row>
    <row r="101" ht="14.25" customHeight="1">
      <c r="A101" s="1" t="s">
        <v>626</v>
      </c>
      <c r="B101" s="1"/>
      <c r="C101" s="1"/>
      <c r="D101" s="1"/>
      <c r="E101" s="1"/>
      <c r="F101" s="1"/>
      <c r="G101" s="1"/>
      <c r="H101" s="1"/>
      <c r="I101" s="1"/>
      <c r="J101" s="1" t="s">
        <v>289</v>
      </c>
      <c r="K101" s="1"/>
      <c r="L101" s="1" t="s">
        <v>290</v>
      </c>
      <c r="M101" s="1"/>
      <c r="N101" s="1" t="s">
        <v>291</v>
      </c>
      <c r="O101" s="1"/>
      <c r="P101" s="1"/>
    </row>
    <row r="102" ht="14.25" customHeight="1">
      <c r="A102" s="1" t="s">
        <v>626</v>
      </c>
      <c r="B102" s="1" t="s">
        <v>292</v>
      </c>
      <c r="C102" s="1" t="s">
        <v>293</v>
      </c>
      <c r="D102" s="1" t="s">
        <v>294</v>
      </c>
      <c r="E102" s="1" t="s">
        <v>295</v>
      </c>
      <c r="F102" s="1" t="s">
        <v>296</v>
      </c>
      <c r="G102" s="1" t="s">
        <v>297</v>
      </c>
      <c r="H102" s="1" t="s">
        <v>298</v>
      </c>
      <c r="I102" s="1" t="s">
        <v>299</v>
      </c>
      <c r="J102" s="1" t="s">
        <v>300</v>
      </c>
      <c r="K102" s="1" t="s">
        <v>301</v>
      </c>
      <c r="L102" s="1" t="s">
        <v>300</v>
      </c>
      <c r="M102" s="1" t="s">
        <v>301</v>
      </c>
      <c r="N102" s="1" t="s">
        <v>300</v>
      </c>
      <c r="O102" s="1" t="s">
        <v>301</v>
      </c>
      <c r="P102" s="1" t="s">
        <v>302</v>
      </c>
    </row>
    <row r="103" ht="14.25" customHeight="1">
      <c r="A103" s="1" t="s">
        <v>626</v>
      </c>
      <c r="B103" s="1" t="s">
        <v>47</v>
      </c>
      <c r="C103" s="1" t="s">
        <v>602</v>
      </c>
      <c r="D103" s="1" t="s">
        <v>603</v>
      </c>
      <c r="E103" s="1" t="s">
        <v>627</v>
      </c>
      <c r="F103" s="1" t="s">
        <v>133</v>
      </c>
      <c r="G103" s="1" t="s">
        <v>604</v>
      </c>
      <c r="H103" s="1" t="s">
        <v>307</v>
      </c>
      <c r="I103" s="1" t="s">
        <v>604</v>
      </c>
      <c r="J103" s="1" t="s">
        <v>308</v>
      </c>
      <c r="K103" s="1" t="s">
        <v>628</v>
      </c>
      <c r="L103" s="1" t="s">
        <v>308</v>
      </c>
      <c r="M103" s="1" t="s">
        <v>628</v>
      </c>
      <c r="N103" s="1" t="s">
        <v>307</v>
      </c>
      <c r="O103" s="1" t="s">
        <v>307</v>
      </c>
      <c r="P103" s="1" t="s">
        <v>629</v>
      </c>
    </row>
    <row r="104" ht="14.25" customHeight="1">
      <c r="A104" s="1" t="s">
        <v>626</v>
      </c>
      <c r="B104" s="1" t="s">
        <v>49</v>
      </c>
      <c r="C104" s="1" t="s">
        <v>630</v>
      </c>
      <c r="D104" s="1" t="s">
        <v>603</v>
      </c>
      <c r="E104" s="1" t="s">
        <v>555</v>
      </c>
      <c r="F104" s="1" t="s">
        <v>265</v>
      </c>
      <c r="G104" s="1" t="s">
        <v>631</v>
      </c>
      <c r="H104" s="1" t="s">
        <v>307</v>
      </c>
      <c r="I104" s="1" t="s">
        <v>631</v>
      </c>
      <c r="J104" s="1" t="s">
        <v>308</v>
      </c>
      <c r="K104" s="1" t="s">
        <v>632</v>
      </c>
      <c r="L104" s="1" t="s">
        <v>308</v>
      </c>
      <c r="M104" s="1" t="s">
        <v>632</v>
      </c>
      <c r="N104" s="1" t="s">
        <v>307</v>
      </c>
      <c r="O104" s="1" t="s">
        <v>307</v>
      </c>
      <c r="P104" s="1" t="s">
        <v>633</v>
      </c>
    </row>
    <row r="105" ht="14.25" customHeight="1">
      <c r="A105" s="1" t="s">
        <v>626</v>
      </c>
      <c r="B105" s="1" t="s">
        <v>51</v>
      </c>
      <c r="C105" s="1" t="s">
        <v>324</v>
      </c>
      <c r="D105" s="1" t="s">
        <v>325</v>
      </c>
      <c r="E105" s="1" t="s">
        <v>555</v>
      </c>
      <c r="F105" s="1" t="s">
        <v>327</v>
      </c>
      <c r="G105" s="1" t="s">
        <v>634</v>
      </c>
      <c r="H105" s="1" t="s">
        <v>307</v>
      </c>
      <c r="I105" s="1" t="s">
        <v>634</v>
      </c>
      <c r="J105" s="1" t="s">
        <v>329</v>
      </c>
      <c r="K105" s="1" t="s">
        <v>635</v>
      </c>
      <c r="L105" s="1" t="s">
        <v>329</v>
      </c>
      <c r="M105" s="1" t="s">
        <v>635</v>
      </c>
      <c r="N105" s="1" t="s">
        <v>307</v>
      </c>
      <c r="O105" s="1" t="s">
        <v>307</v>
      </c>
      <c r="P105" s="1" t="s">
        <v>636</v>
      </c>
    </row>
    <row r="106" ht="14.25" customHeight="1">
      <c r="A106" s="1" t="s">
        <v>637</v>
      </c>
      <c r="B106" s="1"/>
      <c r="C106" s="1"/>
      <c r="D106" s="1"/>
      <c r="E106" s="1"/>
      <c r="F106" s="1"/>
      <c r="G106" s="1"/>
      <c r="H106" s="1"/>
      <c r="I106" s="1"/>
      <c r="J106" s="1" t="s">
        <v>289</v>
      </c>
      <c r="K106" s="1"/>
      <c r="L106" s="1" t="s">
        <v>290</v>
      </c>
      <c r="M106" s="1"/>
      <c r="N106" s="1" t="s">
        <v>291</v>
      </c>
      <c r="O106" s="1"/>
      <c r="P106" s="1"/>
    </row>
    <row r="107" ht="14.25" customHeight="1">
      <c r="A107" s="1" t="s">
        <v>637</v>
      </c>
      <c r="B107" s="1" t="s">
        <v>292</v>
      </c>
      <c r="C107" s="1" t="s">
        <v>293</v>
      </c>
      <c r="D107" s="1" t="s">
        <v>294</v>
      </c>
      <c r="E107" s="1" t="s">
        <v>295</v>
      </c>
      <c r="F107" s="1" t="s">
        <v>296</v>
      </c>
      <c r="G107" s="1" t="s">
        <v>297</v>
      </c>
      <c r="H107" s="1" t="s">
        <v>298</v>
      </c>
      <c r="I107" s="1" t="s">
        <v>299</v>
      </c>
      <c r="J107" s="1" t="s">
        <v>300</v>
      </c>
      <c r="K107" s="1" t="s">
        <v>301</v>
      </c>
      <c r="L107" s="1" t="s">
        <v>300</v>
      </c>
      <c r="M107" s="1" t="s">
        <v>301</v>
      </c>
      <c r="N107" s="1" t="s">
        <v>300</v>
      </c>
      <c r="O107" s="1" t="s">
        <v>301</v>
      </c>
      <c r="P107" s="1" t="s">
        <v>302</v>
      </c>
    </row>
    <row r="108" ht="14.25" customHeight="1">
      <c r="A108" s="1" t="s">
        <v>637</v>
      </c>
      <c r="B108" s="1" t="s">
        <v>47</v>
      </c>
      <c r="C108" s="1" t="s">
        <v>638</v>
      </c>
      <c r="D108" s="1" t="s">
        <v>394</v>
      </c>
      <c r="E108" s="1" t="s">
        <v>305</v>
      </c>
      <c r="F108" s="1" t="s">
        <v>639</v>
      </c>
      <c r="G108" s="1" t="s">
        <v>640</v>
      </c>
      <c r="H108" s="1" t="s">
        <v>641</v>
      </c>
      <c r="I108" s="1" t="s">
        <v>642</v>
      </c>
      <c r="J108" s="1" t="s">
        <v>308</v>
      </c>
      <c r="K108" s="1" t="s">
        <v>643</v>
      </c>
      <c r="L108" s="1" t="s">
        <v>308</v>
      </c>
      <c r="M108" s="1" t="s">
        <v>643</v>
      </c>
      <c r="N108" s="1" t="s">
        <v>307</v>
      </c>
      <c r="O108" s="1" t="s">
        <v>307</v>
      </c>
      <c r="P108" s="1" t="s">
        <v>644</v>
      </c>
    </row>
    <row r="109" ht="14.25" customHeight="1">
      <c r="A109" s="1" t="s">
        <v>637</v>
      </c>
      <c r="B109" s="1" t="s">
        <v>49</v>
      </c>
      <c r="C109" s="1" t="s">
        <v>645</v>
      </c>
      <c r="D109" s="1" t="s">
        <v>490</v>
      </c>
      <c r="E109" s="1" t="s">
        <v>503</v>
      </c>
      <c r="F109" s="1" t="s">
        <v>68</v>
      </c>
      <c r="G109" s="1" t="s">
        <v>646</v>
      </c>
      <c r="H109" s="1" t="s">
        <v>307</v>
      </c>
      <c r="I109" s="1" t="s">
        <v>646</v>
      </c>
      <c r="J109" s="1" t="s">
        <v>308</v>
      </c>
      <c r="K109" s="1" t="s">
        <v>647</v>
      </c>
      <c r="L109" s="1" t="s">
        <v>308</v>
      </c>
      <c r="M109" s="1" t="s">
        <v>647</v>
      </c>
      <c r="N109" s="1" t="s">
        <v>307</v>
      </c>
      <c r="O109" s="1" t="s">
        <v>307</v>
      </c>
      <c r="P109" s="1" t="s">
        <v>648</v>
      </c>
    </row>
    <row r="110" ht="14.25" customHeight="1">
      <c r="A110" s="1" t="s">
        <v>637</v>
      </c>
      <c r="B110" s="1" t="s">
        <v>51</v>
      </c>
      <c r="C110" s="1" t="s">
        <v>621</v>
      </c>
      <c r="D110" s="1" t="s">
        <v>622</v>
      </c>
      <c r="E110" s="1" t="s">
        <v>326</v>
      </c>
      <c r="F110" s="1" t="s">
        <v>180</v>
      </c>
      <c r="G110" s="1" t="s">
        <v>623</v>
      </c>
      <c r="H110" s="1" t="s">
        <v>307</v>
      </c>
      <c r="I110" s="1" t="s">
        <v>623</v>
      </c>
      <c r="J110" s="1" t="s">
        <v>329</v>
      </c>
      <c r="K110" s="1" t="s">
        <v>649</v>
      </c>
      <c r="L110" s="1" t="s">
        <v>329</v>
      </c>
      <c r="M110" s="1" t="s">
        <v>649</v>
      </c>
      <c r="N110" s="1" t="s">
        <v>307</v>
      </c>
      <c r="O110" s="1" t="s">
        <v>307</v>
      </c>
      <c r="P110" s="1" t="s">
        <v>650</v>
      </c>
    </row>
    <row r="111" ht="14.25" customHeight="1">
      <c r="A111" s="1" t="s">
        <v>637</v>
      </c>
      <c r="B111" s="1" t="s">
        <v>53</v>
      </c>
      <c r="C111" s="1" t="s">
        <v>651</v>
      </c>
      <c r="D111" s="1" t="s">
        <v>652</v>
      </c>
      <c r="E111" s="1" t="s">
        <v>313</v>
      </c>
      <c r="F111" s="1" t="s">
        <v>147</v>
      </c>
      <c r="G111" s="1" t="s">
        <v>653</v>
      </c>
      <c r="H111" s="1" t="s">
        <v>307</v>
      </c>
      <c r="I111" s="1" t="s">
        <v>653</v>
      </c>
      <c r="J111" s="1" t="s">
        <v>343</v>
      </c>
      <c r="K111" s="1" t="s">
        <v>654</v>
      </c>
      <c r="L111" s="1" t="s">
        <v>343</v>
      </c>
      <c r="M111" s="1" t="s">
        <v>654</v>
      </c>
      <c r="N111" s="1" t="s">
        <v>307</v>
      </c>
      <c r="O111" s="1" t="s">
        <v>307</v>
      </c>
      <c r="P111" s="1" t="s">
        <v>655</v>
      </c>
    </row>
    <row r="112" ht="14.25" customHeight="1">
      <c r="A112" s="1" t="s">
        <v>656</v>
      </c>
      <c r="B112" s="1"/>
      <c r="C112" s="1"/>
      <c r="D112" s="1"/>
      <c r="E112" s="1"/>
      <c r="F112" s="1"/>
      <c r="G112" s="1"/>
      <c r="H112" s="1"/>
      <c r="I112" s="1"/>
      <c r="J112" s="1" t="s">
        <v>289</v>
      </c>
      <c r="K112" s="1"/>
      <c r="L112" s="1" t="s">
        <v>290</v>
      </c>
      <c r="M112" s="1"/>
      <c r="N112" s="1" t="s">
        <v>291</v>
      </c>
      <c r="O112" s="1"/>
      <c r="P112" s="1"/>
    </row>
    <row r="113" ht="14.25" customHeight="1">
      <c r="A113" s="1" t="s">
        <v>656</v>
      </c>
      <c r="B113" s="1" t="s">
        <v>292</v>
      </c>
      <c r="C113" s="1" t="s">
        <v>293</v>
      </c>
      <c r="D113" s="1" t="s">
        <v>294</v>
      </c>
      <c r="E113" s="1" t="s">
        <v>295</v>
      </c>
      <c r="F113" s="1" t="s">
        <v>296</v>
      </c>
      <c r="G113" s="1" t="s">
        <v>297</v>
      </c>
      <c r="H113" s="1" t="s">
        <v>298</v>
      </c>
      <c r="I113" s="1" t="s">
        <v>299</v>
      </c>
      <c r="J113" s="1" t="s">
        <v>300</v>
      </c>
      <c r="K113" s="1" t="s">
        <v>301</v>
      </c>
      <c r="L113" s="1" t="s">
        <v>300</v>
      </c>
      <c r="M113" s="1" t="s">
        <v>301</v>
      </c>
      <c r="N113" s="1" t="s">
        <v>300</v>
      </c>
      <c r="O113" s="1" t="s">
        <v>301</v>
      </c>
      <c r="P113" s="1" t="s">
        <v>302</v>
      </c>
    </row>
    <row r="114" ht="14.25" customHeight="1">
      <c r="A114" s="1" t="s">
        <v>656</v>
      </c>
      <c r="B114" s="1" t="s">
        <v>47</v>
      </c>
      <c r="C114" s="1" t="s">
        <v>657</v>
      </c>
      <c r="D114" s="1" t="s">
        <v>658</v>
      </c>
      <c r="E114" s="1" t="s">
        <v>313</v>
      </c>
      <c r="F114" s="1" t="s">
        <v>183</v>
      </c>
      <c r="G114" s="1" t="s">
        <v>659</v>
      </c>
      <c r="H114" s="1" t="s">
        <v>307</v>
      </c>
      <c r="I114" s="1" t="s">
        <v>659</v>
      </c>
      <c r="J114" s="1" t="s">
        <v>308</v>
      </c>
      <c r="K114" s="1" t="s">
        <v>660</v>
      </c>
      <c r="L114" s="1" t="s">
        <v>308</v>
      </c>
      <c r="M114" s="1" t="s">
        <v>660</v>
      </c>
      <c r="N114" s="1" t="s">
        <v>307</v>
      </c>
      <c r="O114" s="1" t="s">
        <v>307</v>
      </c>
      <c r="P114" s="1" t="s">
        <v>661</v>
      </c>
    </row>
    <row r="115" ht="14.25" customHeight="1">
      <c r="A115" s="1" t="s">
        <v>656</v>
      </c>
      <c r="B115" s="1" t="s">
        <v>49</v>
      </c>
      <c r="C115" s="1" t="s">
        <v>630</v>
      </c>
      <c r="D115" s="1" t="s">
        <v>603</v>
      </c>
      <c r="E115" s="1" t="s">
        <v>326</v>
      </c>
      <c r="F115" s="1" t="s">
        <v>265</v>
      </c>
      <c r="G115" s="1" t="s">
        <v>631</v>
      </c>
      <c r="H115" s="1" t="s">
        <v>307</v>
      </c>
      <c r="I115" s="1" t="s">
        <v>631</v>
      </c>
      <c r="J115" s="1" t="s">
        <v>308</v>
      </c>
      <c r="K115" s="1" t="s">
        <v>551</v>
      </c>
      <c r="L115" s="1" t="s">
        <v>308</v>
      </c>
      <c r="M115" s="1" t="s">
        <v>551</v>
      </c>
      <c r="N115" s="1" t="s">
        <v>307</v>
      </c>
      <c r="O115" s="1" t="s">
        <v>307</v>
      </c>
      <c r="P115" s="1" t="s">
        <v>662</v>
      </c>
    </row>
    <row r="116" ht="14.25" customHeight="1">
      <c r="A116" s="1" t="s">
        <v>656</v>
      </c>
      <c r="B116" s="1" t="s">
        <v>51</v>
      </c>
      <c r="C116" s="1" t="s">
        <v>663</v>
      </c>
      <c r="D116" s="1" t="s">
        <v>340</v>
      </c>
      <c r="E116" s="1" t="s">
        <v>305</v>
      </c>
      <c r="F116" s="1" t="s">
        <v>173</v>
      </c>
      <c r="G116" s="1" t="s">
        <v>664</v>
      </c>
      <c r="H116" s="1" t="s">
        <v>307</v>
      </c>
      <c r="I116" s="1" t="s">
        <v>664</v>
      </c>
      <c r="J116" s="1" t="s">
        <v>343</v>
      </c>
      <c r="K116" s="1" t="s">
        <v>665</v>
      </c>
      <c r="L116" s="1" t="s">
        <v>343</v>
      </c>
      <c r="M116" s="1" t="s">
        <v>665</v>
      </c>
      <c r="N116" s="1" t="s">
        <v>307</v>
      </c>
      <c r="O116" s="1" t="s">
        <v>307</v>
      </c>
      <c r="P116" s="1" t="s">
        <v>666</v>
      </c>
    </row>
    <row r="117" ht="14.25" customHeight="1">
      <c r="A117" s="1" t="s">
        <v>656</v>
      </c>
      <c r="B117" s="1" t="s">
        <v>53</v>
      </c>
      <c r="C117" s="1" t="s">
        <v>667</v>
      </c>
      <c r="D117" s="1" t="s">
        <v>469</v>
      </c>
      <c r="E117" s="1" t="s">
        <v>462</v>
      </c>
      <c r="F117" s="1" t="s">
        <v>668</v>
      </c>
      <c r="G117" s="1" t="s">
        <v>669</v>
      </c>
      <c r="H117" s="1" t="s">
        <v>307</v>
      </c>
      <c r="I117" s="1" t="s">
        <v>669</v>
      </c>
      <c r="J117" s="1" t="s">
        <v>308</v>
      </c>
      <c r="K117" s="1" t="s">
        <v>670</v>
      </c>
      <c r="L117" s="1" t="s">
        <v>308</v>
      </c>
      <c r="M117" s="1" t="s">
        <v>670</v>
      </c>
      <c r="N117" s="1" t="s">
        <v>307</v>
      </c>
      <c r="O117" s="1" t="s">
        <v>307</v>
      </c>
      <c r="P117" s="1" t="s">
        <v>671</v>
      </c>
    </row>
    <row r="118" ht="14.25" customHeight="1">
      <c r="A118" s="1" t="s">
        <v>672</v>
      </c>
      <c r="B118" s="1"/>
      <c r="C118" s="1"/>
      <c r="D118" s="1"/>
      <c r="E118" s="1"/>
      <c r="F118" s="1"/>
      <c r="G118" s="1"/>
      <c r="H118" s="1"/>
      <c r="I118" s="1"/>
      <c r="J118" s="1" t="s">
        <v>289</v>
      </c>
      <c r="K118" s="1"/>
      <c r="L118" s="1" t="s">
        <v>290</v>
      </c>
      <c r="M118" s="1"/>
      <c r="N118" s="1" t="s">
        <v>291</v>
      </c>
      <c r="O118" s="1"/>
      <c r="P118" s="1"/>
    </row>
    <row r="119" ht="14.25" customHeight="1">
      <c r="A119" s="1" t="s">
        <v>672</v>
      </c>
      <c r="B119" s="1" t="s">
        <v>292</v>
      </c>
      <c r="C119" s="1" t="s">
        <v>293</v>
      </c>
      <c r="D119" s="1" t="s">
        <v>294</v>
      </c>
      <c r="E119" s="1" t="s">
        <v>295</v>
      </c>
      <c r="F119" s="1" t="s">
        <v>296</v>
      </c>
      <c r="G119" s="1" t="s">
        <v>297</v>
      </c>
      <c r="H119" s="1" t="s">
        <v>298</v>
      </c>
      <c r="I119" s="1" t="s">
        <v>299</v>
      </c>
      <c r="J119" s="1" t="s">
        <v>300</v>
      </c>
      <c r="K119" s="1" t="s">
        <v>301</v>
      </c>
      <c r="L119" s="1" t="s">
        <v>300</v>
      </c>
      <c r="M119" s="1" t="s">
        <v>301</v>
      </c>
      <c r="N119" s="1" t="s">
        <v>300</v>
      </c>
      <c r="O119" s="1" t="s">
        <v>301</v>
      </c>
      <c r="P119" s="1" t="s">
        <v>302</v>
      </c>
    </row>
    <row r="120" ht="14.25" customHeight="1">
      <c r="A120" s="1" t="s">
        <v>672</v>
      </c>
      <c r="B120" s="1" t="s">
        <v>47</v>
      </c>
      <c r="C120" s="1" t="s">
        <v>621</v>
      </c>
      <c r="D120" s="1" t="s">
        <v>622</v>
      </c>
      <c r="E120" s="1" t="s">
        <v>555</v>
      </c>
      <c r="F120" s="1" t="s">
        <v>180</v>
      </c>
      <c r="G120" s="1" t="s">
        <v>623</v>
      </c>
      <c r="H120" s="1" t="s">
        <v>307</v>
      </c>
      <c r="I120" s="1" t="s">
        <v>623</v>
      </c>
      <c r="J120" s="1" t="s">
        <v>329</v>
      </c>
      <c r="K120" s="1" t="s">
        <v>624</v>
      </c>
      <c r="L120" s="1" t="s">
        <v>329</v>
      </c>
      <c r="M120" s="1" t="s">
        <v>624</v>
      </c>
      <c r="N120" s="1" t="s">
        <v>307</v>
      </c>
      <c r="O120" s="1" t="s">
        <v>307</v>
      </c>
      <c r="P120" s="1" t="s">
        <v>625</v>
      </c>
    </row>
    <row r="121" ht="14.25" customHeight="1">
      <c r="A121" s="1" t="s">
        <v>672</v>
      </c>
      <c r="B121" s="1" t="s">
        <v>49</v>
      </c>
      <c r="C121" s="1" t="s">
        <v>673</v>
      </c>
      <c r="D121" s="1" t="s">
        <v>334</v>
      </c>
      <c r="E121" s="1" t="s">
        <v>586</v>
      </c>
      <c r="F121" s="1" t="s">
        <v>674</v>
      </c>
      <c r="G121" s="1" t="s">
        <v>675</v>
      </c>
      <c r="H121" s="1" t="s">
        <v>307</v>
      </c>
      <c r="I121" s="1" t="s">
        <v>675</v>
      </c>
      <c r="J121" s="1" t="s">
        <v>308</v>
      </c>
      <c r="K121" s="1" t="s">
        <v>676</v>
      </c>
      <c r="L121" s="1" t="s">
        <v>308</v>
      </c>
      <c r="M121" s="1" t="s">
        <v>676</v>
      </c>
      <c r="N121" s="1" t="s">
        <v>307</v>
      </c>
      <c r="O121" s="1" t="s">
        <v>307</v>
      </c>
      <c r="P121" s="1" t="s">
        <v>675</v>
      </c>
    </row>
    <row r="122" ht="14.25" customHeight="1">
      <c r="A122" s="1" t="s">
        <v>672</v>
      </c>
      <c r="B122" s="1" t="s">
        <v>51</v>
      </c>
      <c r="C122" s="1" t="s">
        <v>645</v>
      </c>
      <c r="D122" s="1" t="s">
        <v>490</v>
      </c>
      <c r="E122" s="1" t="s">
        <v>503</v>
      </c>
      <c r="F122" s="1" t="s">
        <v>68</v>
      </c>
      <c r="G122" s="1" t="s">
        <v>646</v>
      </c>
      <c r="H122" s="1" t="s">
        <v>307</v>
      </c>
      <c r="I122" s="1" t="s">
        <v>646</v>
      </c>
      <c r="J122" s="1" t="s">
        <v>308</v>
      </c>
      <c r="K122" s="1" t="s">
        <v>647</v>
      </c>
      <c r="L122" s="1" t="s">
        <v>308</v>
      </c>
      <c r="M122" s="1" t="s">
        <v>647</v>
      </c>
      <c r="N122" s="1" t="s">
        <v>307</v>
      </c>
      <c r="O122" s="1" t="s">
        <v>307</v>
      </c>
      <c r="P122" s="1" t="s">
        <v>648</v>
      </c>
    </row>
    <row r="123" ht="14.25" customHeight="1">
      <c r="A123" s="1" t="s">
        <v>672</v>
      </c>
      <c r="B123" s="1" t="s">
        <v>53</v>
      </c>
      <c r="C123" s="1" t="s">
        <v>663</v>
      </c>
      <c r="D123" s="1" t="s">
        <v>340</v>
      </c>
      <c r="E123" s="1" t="s">
        <v>586</v>
      </c>
      <c r="F123" s="1" t="s">
        <v>173</v>
      </c>
      <c r="G123" s="1" t="s">
        <v>456</v>
      </c>
      <c r="H123" s="1" t="s">
        <v>307</v>
      </c>
      <c r="I123" s="1" t="s">
        <v>456</v>
      </c>
      <c r="J123" s="1" t="s">
        <v>343</v>
      </c>
      <c r="K123" s="1" t="s">
        <v>677</v>
      </c>
      <c r="L123" s="1" t="s">
        <v>343</v>
      </c>
      <c r="M123" s="1" t="s">
        <v>677</v>
      </c>
      <c r="N123" s="1" t="s">
        <v>307</v>
      </c>
      <c r="O123" s="1" t="s">
        <v>307</v>
      </c>
      <c r="P123" s="1" t="s">
        <v>456</v>
      </c>
    </row>
    <row r="124" ht="14.25" customHeight="1">
      <c r="A124" s="1" t="s">
        <v>678</v>
      </c>
      <c r="B124" s="1"/>
      <c r="C124" s="1"/>
      <c r="D124" s="1"/>
      <c r="E124" s="1"/>
      <c r="F124" s="1"/>
      <c r="G124" s="1"/>
      <c r="H124" s="1"/>
      <c r="I124" s="1"/>
      <c r="J124" s="1" t="s">
        <v>289</v>
      </c>
      <c r="K124" s="1"/>
      <c r="L124" s="1" t="s">
        <v>290</v>
      </c>
      <c r="M124" s="1"/>
      <c r="N124" s="1" t="s">
        <v>291</v>
      </c>
      <c r="O124" s="1"/>
      <c r="P124" s="1"/>
    </row>
    <row r="125" ht="14.25" customHeight="1">
      <c r="A125" s="1" t="s">
        <v>678</v>
      </c>
      <c r="B125" s="1" t="s">
        <v>292</v>
      </c>
      <c r="C125" s="1" t="s">
        <v>293</v>
      </c>
      <c r="D125" s="1" t="s">
        <v>294</v>
      </c>
      <c r="E125" s="1" t="s">
        <v>295</v>
      </c>
      <c r="F125" s="1" t="s">
        <v>296</v>
      </c>
      <c r="G125" s="1" t="s">
        <v>297</v>
      </c>
      <c r="H125" s="1" t="s">
        <v>298</v>
      </c>
      <c r="I125" s="1" t="s">
        <v>299</v>
      </c>
      <c r="J125" s="1" t="s">
        <v>300</v>
      </c>
      <c r="K125" s="1" t="s">
        <v>301</v>
      </c>
      <c r="L125" s="1" t="s">
        <v>300</v>
      </c>
      <c r="M125" s="1" t="s">
        <v>301</v>
      </c>
      <c r="N125" s="1" t="s">
        <v>300</v>
      </c>
      <c r="O125" s="1" t="s">
        <v>301</v>
      </c>
      <c r="P125" s="1" t="s">
        <v>302</v>
      </c>
    </row>
    <row r="126" ht="14.25" customHeight="1">
      <c r="A126" s="1" t="s">
        <v>678</v>
      </c>
      <c r="B126" s="1" t="s">
        <v>47</v>
      </c>
      <c r="C126" s="1" t="s">
        <v>371</v>
      </c>
      <c r="D126" s="1" t="s">
        <v>372</v>
      </c>
      <c r="E126" s="1" t="s">
        <v>373</v>
      </c>
      <c r="F126" s="1" t="s">
        <v>130</v>
      </c>
      <c r="G126" s="1" t="s">
        <v>679</v>
      </c>
      <c r="H126" s="1" t="s">
        <v>307</v>
      </c>
      <c r="I126" s="1" t="s">
        <v>679</v>
      </c>
      <c r="J126" s="1" t="s">
        <v>329</v>
      </c>
      <c r="K126" s="1" t="s">
        <v>680</v>
      </c>
      <c r="L126" s="1" t="s">
        <v>329</v>
      </c>
      <c r="M126" s="1" t="s">
        <v>680</v>
      </c>
      <c r="N126" s="1" t="s">
        <v>307</v>
      </c>
      <c r="O126" s="1" t="s">
        <v>307</v>
      </c>
      <c r="P126" s="1" t="s">
        <v>681</v>
      </c>
    </row>
    <row r="127" ht="14.25" customHeight="1">
      <c r="A127" s="1" t="s">
        <v>678</v>
      </c>
      <c r="B127" s="1" t="s">
        <v>49</v>
      </c>
      <c r="C127" s="1" t="s">
        <v>682</v>
      </c>
      <c r="D127" s="1" t="s">
        <v>372</v>
      </c>
      <c r="E127" s="1" t="s">
        <v>341</v>
      </c>
      <c r="F127" s="1" t="s">
        <v>175</v>
      </c>
      <c r="G127" s="1" t="s">
        <v>683</v>
      </c>
      <c r="H127" s="1" t="s">
        <v>307</v>
      </c>
      <c r="I127" s="1" t="s">
        <v>683</v>
      </c>
      <c r="J127" s="1" t="s">
        <v>329</v>
      </c>
      <c r="K127" s="1" t="s">
        <v>684</v>
      </c>
      <c r="L127" s="1" t="s">
        <v>329</v>
      </c>
      <c r="M127" s="1" t="s">
        <v>684</v>
      </c>
      <c r="N127" s="1" t="s">
        <v>307</v>
      </c>
      <c r="O127" s="1" t="s">
        <v>307</v>
      </c>
      <c r="P127" s="1" t="s">
        <v>685</v>
      </c>
    </row>
    <row r="128" ht="14.25" customHeight="1">
      <c r="A128" s="1" t="s">
        <v>678</v>
      </c>
      <c r="B128" s="1" t="s">
        <v>51</v>
      </c>
      <c r="C128" s="1" t="s">
        <v>686</v>
      </c>
      <c r="D128" s="1" t="s">
        <v>400</v>
      </c>
      <c r="E128" s="1" t="s">
        <v>305</v>
      </c>
      <c r="F128" s="1" t="s">
        <v>233</v>
      </c>
      <c r="G128" s="1" t="s">
        <v>687</v>
      </c>
      <c r="H128" s="1" t="s">
        <v>307</v>
      </c>
      <c r="I128" s="1" t="s">
        <v>687</v>
      </c>
      <c r="J128" s="1" t="s">
        <v>329</v>
      </c>
      <c r="K128" s="1" t="s">
        <v>688</v>
      </c>
      <c r="L128" s="1" t="s">
        <v>329</v>
      </c>
      <c r="M128" s="1" t="s">
        <v>688</v>
      </c>
      <c r="N128" s="1" t="s">
        <v>307</v>
      </c>
      <c r="O128" s="1" t="s">
        <v>307</v>
      </c>
      <c r="P128" s="1" t="s">
        <v>689</v>
      </c>
    </row>
    <row r="129" ht="14.25" customHeight="1">
      <c r="A129" s="1" t="s">
        <v>678</v>
      </c>
      <c r="B129" s="1" t="s">
        <v>53</v>
      </c>
      <c r="C129" s="1" t="s">
        <v>690</v>
      </c>
      <c r="D129" s="1" t="s">
        <v>400</v>
      </c>
      <c r="E129" s="1" t="s">
        <v>305</v>
      </c>
      <c r="F129" s="1" t="s">
        <v>691</v>
      </c>
      <c r="G129" s="1" t="s">
        <v>692</v>
      </c>
      <c r="H129" s="1" t="s">
        <v>307</v>
      </c>
      <c r="I129" s="1" t="s">
        <v>692</v>
      </c>
      <c r="J129" s="1" t="s">
        <v>329</v>
      </c>
      <c r="K129" s="1" t="s">
        <v>693</v>
      </c>
      <c r="L129" s="1" t="s">
        <v>329</v>
      </c>
      <c r="M129" s="1" t="s">
        <v>693</v>
      </c>
      <c r="N129" s="1" t="s">
        <v>307</v>
      </c>
      <c r="O129" s="1" t="s">
        <v>307</v>
      </c>
      <c r="P129" s="1" t="s">
        <v>694</v>
      </c>
    </row>
    <row r="130" ht="14.25" customHeight="1">
      <c r="A130" s="1" t="s">
        <v>678</v>
      </c>
      <c r="B130" s="1" t="s">
        <v>55</v>
      </c>
      <c r="C130" s="1" t="s">
        <v>695</v>
      </c>
      <c r="D130" s="1" t="s">
        <v>497</v>
      </c>
      <c r="E130" s="1" t="s">
        <v>326</v>
      </c>
      <c r="F130" s="1" t="s">
        <v>691</v>
      </c>
      <c r="G130" s="1" t="s">
        <v>696</v>
      </c>
      <c r="H130" s="1" t="s">
        <v>307</v>
      </c>
      <c r="I130" s="1" t="s">
        <v>696</v>
      </c>
      <c r="J130" s="1" t="s">
        <v>308</v>
      </c>
      <c r="K130" s="1" t="s">
        <v>697</v>
      </c>
      <c r="L130" s="1" t="s">
        <v>308</v>
      </c>
      <c r="M130" s="1" t="s">
        <v>697</v>
      </c>
      <c r="N130" s="1" t="s">
        <v>307</v>
      </c>
      <c r="O130" s="1" t="s">
        <v>307</v>
      </c>
      <c r="P130" s="1" t="s">
        <v>698</v>
      </c>
    </row>
    <row r="131" ht="14.25" customHeight="1">
      <c r="A131" s="1" t="s">
        <v>699</v>
      </c>
      <c r="B131" s="1"/>
      <c r="C131" s="1"/>
      <c r="D131" s="1"/>
      <c r="E131" s="1"/>
      <c r="F131" s="1"/>
      <c r="G131" s="1"/>
      <c r="H131" s="1"/>
      <c r="I131" s="1"/>
      <c r="J131" s="1" t="s">
        <v>289</v>
      </c>
      <c r="K131" s="1"/>
      <c r="L131" s="1" t="s">
        <v>290</v>
      </c>
      <c r="M131" s="1"/>
      <c r="N131" s="1" t="s">
        <v>291</v>
      </c>
      <c r="O131" s="1"/>
      <c r="P131" s="1"/>
    </row>
    <row r="132" ht="14.25" customHeight="1">
      <c r="A132" s="1" t="s">
        <v>699</v>
      </c>
      <c r="B132" s="1" t="s">
        <v>292</v>
      </c>
      <c r="C132" s="1" t="s">
        <v>293</v>
      </c>
      <c r="D132" s="1" t="s">
        <v>294</v>
      </c>
      <c r="E132" s="1" t="s">
        <v>295</v>
      </c>
      <c r="F132" s="1" t="s">
        <v>296</v>
      </c>
      <c r="G132" s="1" t="s">
        <v>297</v>
      </c>
      <c r="H132" s="1" t="s">
        <v>298</v>
      </c>
      <c r="I132" s="1" t="s">
        <v>299</v>
      </c>
      <c r="J132" s="1" t="s">
        <v>300</v>
      </c>
      <c r="K132" s="1" t="s">
        <v>301</v>
      </c>
      <c r="L132" s="1" t="s">
        <v>300</v>
      </c>
      <c r="M132" s="1" t="s">
        <v>301</v>
      </c>
      <c r="N132" s="1" t="s">
        <v>300</v>
      </c>
      <c r="O132" s="1" t="s">
        <v>301</v>
      </c>
      <c r="P132" s="1" t="s">
        <v>302</v>
      </c>
    </row>
    <row r="133" ht="14.25" customHeight="1">
      <c r="A133" s="1" t="s">
        <v>699</v>
      </c>
      <c r="B133" s="1" t="s">
        <v>47</v>
      </c>
      <c r="C133" s="1" t="s">
        <v>700</v>
      </c>
      <c r="D133" s="1" t="s">
        <v>701</v>
      </c>
      <c r="E133" s="1" t="s">
        <v>503</v>
      </c>
      <c r="F133" s="1" t="s">
        <v>68</v>
      </c>
      <c r="G133" s="1" t="s">
        <v>702</v>
      </c>
      <c r="H133" s="1" t="s">
        <v>307</v>
      </c>
      <c r="I133" s="1" t="s">
        <v>702</v>
      </c>
      <c r="J133" s="1" t="s">
        <v>308</v>
      </c>
      <c r="K133" s="1" t="s">
        <v>703</v>
      </c>
      <c r="L133" s="1" t="s">
        <v>308</v>
      </c>
      <c r="M133" s="1" t="s">
        <v>703</v>
      </c>
      <c r="N133" s="1" t="s">
        <v>307</v>
      </c>
      <c r="O133" s="1" t="s">
        <v>307</v>
      </c>
      <c r="P133" s="1" t="s">
        <v>704</v>
      </c>
    </row>
    <row r="134" ht="14.25" customHeight="1">
      <c r="A134" s="1" t="s">
        <v>699</v>
      </c>
      <c r="B134" s="1" t="s">
        <v>49</v>
      </c>
      <c r="C134" s="1" t="s">
        <v>705</v>
      </c>
      <c r="D134" s="1" t="s">
        <v>701</v>
      </c>
      <c r="E134" s="1" t="s">
        <v>503</v>
      </c>
      <c r="F134" s="1" t="s">
        <v>68</v>
      </c>
      <c r="G134" s="1" t="s">
        <v>706</v>
      </c>
      <c r="H134" s="1" t="s">
        <v>307</v>
      </c>
      <c r="I134" s="1" t="s">
        <v>706</v>
      </c>
      <c r="J134" s="1" t="s">
        <v>308</v>
      </c>
      <c r="K134" s="1" t="s">
        <v>703</v>
      </c>
      <c r="L134" s="1" t="s">
        <v>308</v>
      </c>
      <c r="M134" s="1" t="s">
        <v>703</v>
      </c>
      <c r="N134" s="1" t="s">
        <v>307</v>
      </c>
      <c r="O134" s="1" t="s">
        <v>307</v>
      </c>
      <c r="P134" s="1" t="s">
        <v>707</v>
      </c>
    </row>
    <row r="135" ht="14.25" customHeight="1">
      <c r="A135" s="1" t="s">
        <v>699</v>
      </c>
      <c r="B135" s="1" t="s">
        <v>51</v>
      </c>
      <c r="C135" s="1" t="s">
        <v>708</v>
      </c>
      <c r="D135" s="1" t="s">
        <v>701</v>
      </c>
      <c r="E135" s="1" t="s">
        <v>503</v>
      </c>
      <c r="F135" s="1" t="s">
        <v>68</v>
      </c>
      <c r="G135" s="1" t="s">
        <v>709</v>
      </c>
      <c r="H135" s="1" t="s">
        <v>307</v>
      </c>
      <c r="I135" s="1" t="s">
        <v>709</v>
      </c>
      <c r="J135" s="1" t="s">
        <v>308</v>
      </c>
      <c r="K135" s="1" t="s">
        <v>703</v>
      </c>
      <c r="L135" s="1" t="s">
        <v>308</v>
      </c>
      <c r="M135" s="1" t="s">
        <v>703</v>
      </c>
      <c r="N135" s="1" t="s">
        <v>307</v>
      </c>
      <c r="O135" s="1" t="s">
        <v>307</v>
      </c>
      <c r="P135" s="1" t="s">
        <v>710</v>
      </c>
    </row>
    <row r="136" ht="14.25" customHeight="1">
      <c r="A136" s="1" t="s">
        <v>699</v>
      </c>
      <c r="B136" s="1" t="s">
        <v>53</v>
      </c>
      <c r="C136" s="1" t="s">
        <v>432</v>
      </c>
      <c r="D136" s="1" t="s">
        <v>433</v>
      </c>
      <c r="E136" s="1" t="s">
        <v>313</v>
      </c>
      <c r="F136" s="1" t="s">
        <v>174</v>
      </c>
      <c r="G136" s="1" t="s">
        <v>711</v>
      </c>
      <c r="H136" s="1" t="s">
        <v>712</v>
      </c>
      <c r="I136" s="1" t="s">
        <v>713</v>
      </c>
      <c r="J136" s="1" t="s">
        <v>308</v>
      </c>
      <c r="K136" s="1" t="s">
        <v>714</v>
      </c>
      <c r="L136" s="1" t="s">
        <v>308</v>
      </c>
      <c r="M136" s="1" t="s">
        <v>714</v>
      </c>
      <c r="N136" s="1" t="s">
        <v>307</v>
      </c>
      <c r="O136" s="1" t="s">
        <v>307</v>
      </c>
      <c r="P136" s="1" t="s">
        <v>715</v>
      </c>
    </row>
    <row r="137" ht="14.25" customHeight="1">
      <c r="A137" s="1" t="s">
        <v>716</v>
      </c>
      <c r="B137" s="1"/>
      <c r="C137" s="1"/>
      <c r="D137" s="1"/>
      <c r="E137" s="1"/>
      <c r="F137" s="1"/>
      <c r="G137" s="1"/>
      <c r="H137" s="1"/>
      <c r="I137" s="1"/>
      <c r="J137" s="1" t="s">
        <v>289</v>
      </c>
      <c r="K137" s="1"/>
      <c r="L137" s="1" t="s">
        <v>290</v>
      </c>
      <c r="M137" s="1"/>
      <c r="N137" s="1" t="s">
        <v>291</v>
      </c>
      <c r="O137" s="1"/>
      <c r="P137" s="1"/>
    </row>
    <row r="138" ht="14.25" customHeight="1">
      <c r="A138" s="1" t="s">
        <v>716</v>
      </c>
      <c r="B138" s="1" t="s">
        <v>292</v>
      </c>
      <c r="C138" s="1" t="s">
        <v>293</v>
      </c>
      <c r="D138" s="1" t="s">
        <v>294</v>
      </c>
      <c r="E138" s="1" t="s">
        <v>295</v>
      </c>
      <c r="F138" s="1" t="s">
        <v>296</v>
      </c>
      <c r="G138" s="1" t="s">
        <v>297</v>
      </c>
      <c r="H138" s="1" t="s">
        <v>298</v>
      </c>
      <c r="I138" s="1" t="s">
        <v>299</v>
      </c>
      <c r="J138" s="1" t="s">
        <v>300</v>
      </c>
      <c r="K138" s="1" t="s">
        <v>301</v>
      </c>
      <c r="L138" s="1" t="s">
        <v>300</v>
      </c>
      <c r="M138" s="1" t="s">
        <v>301</v>
      </c>
      <c r="N138" s="1" t="s">
        <v>300</v>
      </c>
      <c r="O138" s="1" t="s">
        <v>301</v>
      </c>
      <c r="P138" s="1" t="s">
        <v>302</v>
      </c>
    </row>
    <row r="139" ht="14.25" customHeight="1">
      <c r="A139" s="1" t="s">
        <v>716</v>
      </c>
      <c r="B139" s="1" t="s">
        <v>47</v>
      </c>
      <c r="C139" s="1" t="s">
        <v>717</v>
      </c>
      <c r="D139" s="1" t="s">
        <v>312</v>
      </c>
      <c r="E139" s="1" t="s">
        <v>326</v>
      </c>
      <c r="F139" s="1" t="s">
        <v>718</v>
      </c>
      <c r="G139" s="1" t="s">
        <v>719</v>
      </c>
      <c r="H139" s="1" t="s">
        <v>712</v>
      </c>
      <c r="I139" s="1" t="s">
        <v>720</v>
      </c>
      <c r="J139" s="1" t="s">
        <v>308</v>
      </c>
      <c r="K139" s="1" t="s">
        <v>721</v>
      </c>
      <c r="L139" s="1" t="s">
        <v>308</v>
      </c>
      <c r="M139" s="1" t="s">
        <v>721</v>
      </c>
      <c r="N139" s="1" t="s">
        <v>307</v>
      </c>
      <c r="O139" s="1" t="s">
        <v>307</v>
      </c>
      <c r="P139" s="1" t="s">
        <v>722</v>
      </c>
    </row>
    <row r="140" ht="14.25" customHeight="1">
      <c r="A140" s="1" t="s">
        <v>716</v>
      </c>
      <c r="B140" s="1" t="s">
        <v>49</v>
      </c>
      <c r="C140" s="1" t="s">
        <v>723</v>
      </c>
      <c r="D140" s="1" t="s">
        <v>312</v>
      </c>
      <c r="E140" s="1" t="s">
        <v>326</v>
      </c>
      <c r="F140" s="1" t="s">
        <v>255</v>
      </c>
      <c r="G140" s="1" t="s">
        <v>724</v>
      </c>
      <c r="H140" s="1" t="s">
        <v>712</v>
      </c>
      <c r="I140" s="1" t="s">
        <v>725</v>
      </c>
      <c r="J140" s="1" t="s">
        <v>308</v>
      </c>
      <c r="K140" s="1" t="s">
        <v>726</v>
      </c>
      <c r="L140" s="1" t="s">
        <v>308</v>
      </c>
      <c r="M140" s="1" t="s">
        <v>726</v>
      </c>
      <c r="N140" s="1" t="s">
        <v>307</v>
      </c>
      <c r="O140" s="1" t="s">
        <v>307</v>
      </c>
      <c r="P140" s="1" t="s">
        <v>727</v>
      </c>
    </row>
    <row r="141" ht="14.25" customHeight="1">
      <c r="A141" s="1" t="s">
        <v>716</v>
      </c>
      <c r="B141" s="1" t="s">
        <v>51</v>
      </c>
      <c r="C141" s="1" t="s">
        <v>728</v>
      </c>
      <c r="D141" s="1" t="s">
        <v>729</v>
      </c>
      <c r="E141" s="1" t="s">
        <v>462</v>
      </c>
      <c r="F141" s="1" t="s">
        <v>261</v>
      </c>
      <c r="G141" s="1" t="s">
        <v>730</v>
      </c>
      <c r="H141" s="1" t="s">
        <v>712</v>
      </c>
      <c r="I141" s="1" t="s">
        <v>731</v>
      </c>
      <c r="J141" s="1" t="s">
        <v>308</v>
      </c>
      <c r="K141" s="1" t="s">
        <v>732</v>
      </c>
      <c r="L141" s="1" t="s">
        <v>308</v>
      </c>
      <c r="M141" s="1" t="s">
        <v>732</v>
      </c>
      <c r="N141" s="1" t="s">
        <v>307</v>
      </c>
      <c r="O141" s="1" t="s">
        <v>307</v>
      </c>
      <c r="P141" s="1" t="s">
        <v>733</v>
      </c>
    </row>
    <row r="142" ht="14.25" customHeight="1">
      <c r="A142" s="1" t="s">
        <v>716</v>
      </c>
      <c r="B142" s="1" t="s">
        <v>53</v>
      </c>
      <c r="C142" s="1" t="s">
        <v>734</v>
      </c>
      <c r="D142" s="1" t="s">
        <v>442</v>
      </c>
      <c r="E142" s="1" t="s">
        <v>326</v>
      </c>
      <c r="F142" s="1" t="s">
        <v>221</v>
      </c>
      <c r="G142" s="1" t="s">
        <v>735</v>
      </c>
      <c r="H142" s="1" t="s">
        <v>712</v>
      </c>
      <c r="I142" s="1" t="s">
        <v>736</v>
      </c>
      <c r="J142" s="1" t="s">
        <v>308</v>
      </c>
      <c r="K142" s="1" t="s">
        <v>466</v>
      </c>
      <c r="L142" s="1" t="s">
        <v>308</v>
      </c>
      <c r="M142" s="1" t="s">
        <v>466</v>
      </c>
      <c r="N142" s="1" t="s">
        <v>307</v>
      </c>
      <c r="O142" s="1" t="s">
        <v>307</v>
      </c>
      <c r="P142" s="1" t="s">
        <v>737</v>
      </c>
    </row>
    <row r="143" ht="14.25" customHeight="1">
      <c r="A143" s="1" t="s">
        <v>738</v>
      </c>
      <c r="B143" s="1"/>
      <c r="C143" s="1"/>
      <c r="D143" s="1"/>
      <c r="E143" s="1"/>
      <c r="F143" s="1"/>
      <c r="G143" s="1"/>
      <c r="H143" s="1"/>
      <c r="I143" s="1"/>
      <c r="J143" s="1" t="s">
        <v>289</v>
      </c>
      <c r="K143" s="1"/>
      <c r="L143" s="1" t="s">
        <v>290</v>
      </c>
      <c r="M143" s="1"/>
      <c r="N143" s="1" t="s">
        <v>291</v>
      </c>
      <c r="O143" s="1"/>
      <c r="P143" s="1"/>
    </row>
    <row r="144" ht="14.25" customHeight="1">
      <c r="A144" s="1" t="s">
        <v>738</v>
      </c>
      <c r="B144" s="1" t="s">
        <v>292</v>
      </c>
      <c r="C144" s="1" t="s">
        <v>293</v>
      </c>
      <c r="D144" s="1" t="s">
        <v>294</v>
      </c>
      <c r="E144" s="1" t="s">
        <v>295</v>
      </c>
      <c r="F144" s="1" t="s">
        <v>296</v>
      </c>
      <c r="G144" s="1" t="s">
        <v>297</v>
      </c>
      <c r="H144" s="1" t="s">
        <v>298</v>
      </c>
      <c r="I144" s="1" t="s">
        <v>299</v>
      </c>
      <c r="J144" s="1" t="s">
        <v>300</v>
      </c>
      <c r="K144" s="1" t="s">
        <v>301</v>
      </c>
      <c r="L144" s="1" t="s">
        <v>300</v>
      </c>
      <c r="M144" s="1" t="s">
        <v>301</v>
      </c>
      <c r="N144" s="1" t="s">
        <v>300</v>
      </c>
      <c r="O144" s="1" t="s">
        <v>301</v>
      </c>
      <c r="P144" s="1" t="s">
        <v>302</v>
      </c>
    </row>
    <row r="145" ht="14.25" customHeight="1">
      <c r="A145" s="1" t="s">
        <v>738</v>
      </c>
      <c r="B145" s="1" t="s">
        <v>47</v>
      </c>
      <c r="C145" s="1" t="s">
        <v>739</v>
      </c>
      <c r="D145" s="1" t="s">
        <v>740</v>
      </c>
      <c r="E145" s="1" t="s">
        <v>313</v>
      </c>
      <c r="F145" s="1" t="s">
        <v>147</v>
      </c>
      <c r="G145" s="1" t="s">
        <v>741</v>
      </c>
      <c r="H145" s="1" t="s">
        <v>451</v>
      </c>
      <c r="I145" s="1" t="s">
        <v>742</v>
      </c>
      <c r="J145" s="1" t="s">
        <v>308</v>
      </c>
      <c r="K145" s="1" t="s">
        <v>743</v>
      </c>
      <c r="L145" s="1" t="s">
        <v>308</v>
      </c>
      <c r="M145" s="1" t="s">
        <v>743</v>
      </c>
      <c r="N145" s="1" t="s">
        <v>307</v>
      </c>
      <c r="O145" s="1" t="s">
        <v>307</v>
      </c>
      <c r="P145" s="1" t="s">
        <v>744</v>
      </c>
    </row>
    <row r="146" ht="14.25" customHeight="1">
      <c r="A146" s="1" t="s">
        <v>738</v>
      </c>
      <c r="B146" s="1" t="s">
        <v>49</v>
      </c>
      <c r="C146" s="1" t="s">
        <v>745</v>
      </c>
      <c r="D146" s="1" t="s">
        <v>428</v>
      </c>
      <c r="E146" s="1" t="s">
        <v>305</v>
      </c>
      <c r="F146" s="1" t="s">
        <v>746</v>
      </c>
      <c r="G146" s="1" t="s">
        <v>747</v>
      </c>
      <c r="H146" s="1" t="s">
        <v>451</v>
      </c>
      <c r="I146" s="1" t="s">
        <v>748</v>
      </c>
      <c r="J146" s="1" t="s">
        <v>308</v>
      </c>
      <c r="K146" s="1" t="s">
        <v>749</v>
      </c>
      <c r="L146" s="1" t="s">
        <v>308</v>
      </c>
      <c r="M146" s="1" t="s">
        <v>749</v>
      </c>
      <c r="N146" s="1" t="s">
        <v>307</v>
      </c>
      <c r="O146" s="1" t="s">
        <v>307</v>
      </c>
      <c r="P146" s="1" t="s">
        <v>750</v>
      </c>
    </row>
    <row r="147" ht="14.25" customHeight="1">
      <c r="A147" s="1" t="s">
        <v>738</v>
      </c>
      <c r="B147" s="1" t="s">
        <v>51</v>
      </c>
      <c r="C147" s="1" t="s">
        <v>751</v>
      </c>
      <c r="D147" s="1" t="s">
        <v>449</v>
      </c>
      <c r="E147" s="1" t="s">
        <v>341</v>
      </c>
      <c r="F147" s="1" t="s">
        <v>225</v>
      </c>
      <c r="G147" s="1" t="s">
        <v>752</v>
      </c>
      <c r="H147" s="1" t="s">
        <v>451</v>
      </c>
      <c r="I147" s="1" t="s">
        <v>753</v>
      </c>
      <c r="J147" s="1" t="s">
        <v>307</v>
      </c>
      <c r="K147" s="1" t="s">
        <v>307</v>
      </c>
      <c r="L147" s="1" t="s">
        <v>307</v>
      </c>
      <c r="M147" s="1" t="s">
        <v>307</v>
      </c>
      <c r="N147" s="1" t="s">
        <v>307</v>
      </c>
      <c r="O147" s="1" t="s">
        <v>307</v>
      </c>
      <c r="P147" s="1" t="s">
        <v>754</v>
      </c>
    </row>
    <row r="148" ht="14.25" customHeight="1">
      <c r="A148" s="1" t="s">
        <v>738</v>
      </c>
      <c r="B148" s="1" t="s">
        <v>53</v>
      </c>
      <c r="C148" s="1" t="s">
        <v>755</v>
      </c>
      <c r="D148" s="1" t="s">
        <v>756</v>
      </c>
      <c r="E148" s="1" t="s">
        <v>389</v>
      </c>
      <c r="F148" s="1" t="s">
        <v>133</v>
      </c>
      <c r="G148" s="1" t="s">
        <v>757</v>
      </c>
      <c r="H148" s="1" t="s">
        <v>451</v>
      </c>
      <c r="I148" s="1" t="s">
        <v>758</v>
      </c>
      <c r="J148" s="1" t="s">
        <v>307</v>
      </c>
      <c r="K148" s="1" t="s">
        <v>307</v>
      </c>
      <c r="L148" s="1" t="s">
        <v>307</v>
      </c>
      <c r="M148" s="1" t="s">
        <v>307</v>
      </c>
      <c r="N148" s="1" t="s">
        <v>307</v>
      </c>
      <c r="O148" s="1" t="s">
        <v>307</v>
      </c>
      <c r="P148" s="1" t="s">
        <v>759</v>
      </c>
    </row>
    <row r="149" ht="14.25" customHeight="1">
      <c r="A149" s="1" t="s">
        <v>760</v>
      </c>
      <c r="B149" s="1"/>
      <c r="C149" s="1"/>
      <c r="D149" s="1"/>
      <c r="E149" s="1"/>
      <c r="F149" s="1"/>
      <c r="G149" s="1"/>
      <c r="H149" s="1"/>
      <c r="I149" s="1"/>
      <c r="J149" s="1" t="s">
        <v>289</v>
      </c>
      <c r="K149" s="1"/>
      <c r="L149" s="1" t="s">
        <v>290</v>
      </c>
      <c r="M149" s="1"/>
      <c r="N149" s="1" t="s">
        <v>291</v>
      </c>
      <c r="O149" s="1"/>
      <c r="P149" s="1"/>
    </row>
    <row r="150" ht="14.25" customHeight="1">
      <c r="A150" s="1" t="s">
        <v>760</v>
      </c>
      <c r="B150" s="1" t="s">
        <v>292</v>
      </c>
      <c r="C150" s="1" t="s">
        <v>293</v>
      </c>
      <c r="D150" s="1" t="s">
        <v>294</v>
      </c>
      <c r="E150" s="1" t="s">
        <v>295</v>
      </c>
      <c r="F150" s="1" t="s">
        <v>296</v>
      </c>
      <c r="G150" s="1" t="s">
        <v>297</v>
      </c>
      <c r="H150" s="1" t="s">
        <v>298</v>
      </c>
      <c r="I150" s="1" t="s">
        <v>299</v>
      </c>
      <c r="J150" s="1" t="s">
        <v>300</v>
      </c>
      <c r="K150" s="1" t="s">
        <v>301</v>
      </c>
      <c r="L150" s="1" t="s">
        <v>300</v>
      </c>
      <c r="M150" s="1" t="s">
        <v>301</v>
      </c>
      <c r="N150" s="1" t="s">
        <v>300</v>
      </c>
      <c r="O150" s="1" t="s">
        <v>301</v>
      </c>
      <c r="P150" s="1" t="s">
        <v>302</v>
      </c>
    </row>
    <row r="151" ht="14.25" customHeight="1">
      <c r="A151" s="1" t="s">
        <v>760</v>
      </c>
      <c r="B151" s="1" t="s">
        <v>47</v>
      </c>
      <c r="C151" s="1" t="s">
        <v>682</v>
      </c>
      <c r="D151" s="1" t="s">
        <v>372</v>
      </c>
      <c r="E151" s="1" t="s">
        <v>341</v>
      </c>
      <c r="F151" s="1" t="s">
        <v>179</v>
      </c>
      <c r="G151" s="1" t="s">
        <v>761</v>
      </c>
      <c r="H151" s="1" t="s">
        <v>307</v>
      </c>
      <c r="I151" s="1" t="s">
        <v>761</v>
      </c>
      <c r="J151" s="1" t="s">
        <v>329</v>
      </c>
      <c r="K151" s="1" t="s">
        <v>375</v>
      </c>
      <c r="L151" s="1" t="s">
        <v>329</v>
      </c>
      <c r="M151" s="1" t="s">
        <v>375</v>
      </c>
      <c r="N151" s="1" t="s">
        <v>307</v>
      </c>
      <c r="O151" s="1" t="s">
        <v>307</v>
      </c>
      <c r="P151" s="1" t="s">
        <v>762</v>
      </c>
    </row>
    <row r="152" ht="14.25" customHeight="1">
      <c r="A152" s="1" t="s">
        <v>760</v>
      </c>
      <c r="B152" s="1" t="s">
        <v>49</v>
      </c>
      <c r="C152" s="1" t="s">
        <v>763</v>
      </c>
      <c r="D152" s="1" t="s">
        <v>764</v>
      </c>
      <c r="E152" s="1" t="s">
        <v>305</v>
      </c>
      <c r="F152" s="1" t="s">
        <v>233</v>
      </c>
      <c r="G152" s="1" t="s">
        <v>765</v>
      </c>
      <c r="H152" s="1" t="s">
        <v>307</v>
      </c>
      <c r="I152" s="1" t="s">
        <v>765</v>
      </c>
      <c r="J152" s="1" t="s">
        <v>308</v>
      </c>
      <c r="K152" s="1" t="s">
        <v>350</v>
      </c>
      <c r="L152" s="1" t="s">
        <v>308</v>
      </c>
      <c r="M152" s="1" t="s">
        <v>350</v>
      </c>
      <c r="N152" s="1" t="s">
        <v>307</v>
      </c>
      <c r="O152" s="1" t="s">
        <v>307</v>
      </c>
      <c r="P152" s="1" t="s">
        <v>766</v>
      </c>
    </row>
    <row r="153" ht="14.25" customHeight="1">
      <c r="A153" s="1" t="s">
        <v>760</v>
      </c>
      <c r="B153" s="1" t="s">
        <v>51</v>
      </c>
      <c r="C153" s="1" t="s">
        <v>767</v>
      </c>
      <c r="D153" s="1" t="s">
        <v>768</v>
      </c>
      <c r="E153" s="1" t="s">
        <v>313</v>
      </c>
      <c r="F153" s="1" t="s">
        <v>139</v>
      </c>
      <c r="G153" s="1" t="s">
        <v>769</v>
      </c>
      <c r="H153" s="1" t="s">
        <v>307</v>
      </c>
      <c r="I153" s="1" t="s">
        <v>769</v>
      </c>
      <c r="J153" s="1" t="s">
        <v>308</v>
      </c>
      <c r="K153" s="1" t="s">
        <v>770</v>
      </c>
      <c r="L153" s="1" t="s">
        <v>308</v>
      </c>
      <c r="M153" s="1" t="s">
        <v>770</v>
      </c>
      <c r="N153" s="1" t="s">
        <v>307</v>
      </c>
      <c r="O153" s="1" t="s">
        <v>307</v>
      </c>
      <c r="P153" s="1" t="s">
        <v>771</v>
      </c>
    </row>
    <row r="154" ht="14.25" customHeight="1">
      <c r="A154" s="1" t="s">
        <v>760</v>
      </c>
      <c r="B154" s="1" t="s">
        <v>53</v>
      </c>
      <c r="C154" s="1" t="s">
        <v>690</v>
      </c>
      <c r="D154" s="1" t="s">
        <v>400</v>
      </c>
      <c r="E154" s="1" t="s">
        <v>305</v>
      </c>
      <c r="F154" s="1" t="s">
        <v>335</v>
      </c>
      <c r="G154" s="1" t="s">
        <v>772</v>
      </c>
      <c r="H154" s="1" t="s">
        <v>307</v>
      </c>
      <c r="I154" s="1" t="s">
        <v>772</v>
      </c>
      <c r="J154" s="1" t="s">
        <v>329</v>
      </c>
      <c r="K154" s="1" t="s">
        <v>732</v>
      </c>
      <c r="L154" s="1" t="s">
        <v>329</v>
      </c>
      <c r="M154" s="1" t="s">
        <v>732</v>
      </c>
      <c r="N154" s="1" t="s">
        <v>307</v>
      </c>
      <c r="O154" s="1" t="s">
        <v>307</v>
      </c>
      <c r="P154" s="1" t="s">
        <v>773</v>
      </c>
    </row>
    <row r="155" ht="14.25" customHeight="1">
      <c r="A155" s="1" t="s">
        <v>774</v>
      </c>
      <c r="B155" s="1"/>
      <c r="C155" s="1"/>
      <c r="D155" s="1"/>
      <c r="E155" s="1"/>
      <c r="F155" s="1"/>
      <c r="G155" s="1"/>
      <c r="H155" s="1"/>
      <c r="I155" s="1"/>
      <c r="J155" s="1" t="s">
        <v>289</v>
      </c>
      <c r="K155" s="1"/>
      <c r="L155" s="1" t="s">
        <v>290</v>
      </c>
      <c r="M155" s="1"/>
      <c r="N155" s="1" t="s">
        <v>291</v>
      </c>
      <c r="O155" s="1"/>
      <c r="P155" s="1"/>
    </row>
    <row r="156" ht="14.25" customHeight="1">
      <c r="A156" s="1" t="s">
        <v>774</v>
      </c>
      <c r="B156" s="1" t="s">
        <v>292</v>
      </c>
      <c r="C156" s="1" t="s">
        <v>293</v>
      </c>
      <c r="D156" s="1" t="s">
        <v>294</v>
      </c>
      <c r="E156" s="1" t="s">
        <v>295</v>
      </c>
      <c r="F156" s="1" t="s">
        <v>296</v>
      </c>
      <c r="G156" s="1" t="s">
        <v>297</v>
      </c>
      <c r="H156" s="1" t="s">
        <v>298</v>
      </c>
      <c r="I156" s="1" t="s">
        <v>299</v>
      </c>
      <c r="J156" s="1" t="s">
        <v>300</v>
      </c>
      <c r="K156" s="1" t="s">
        <v>301</v>
      </c>
      <c r="L156" s="1" t="s">
        <v>300</v>
      </c>
      <c r="M156" s="1" t="s">
        <v>301</v>
      </c>
      <c r="N156" s="1" t="s">
        <v>300</v>
      </c>
      <c r="O156" s="1" t="s">
        <v>301</v>
      </c>
      <c r="P156" s="1" t="s">
        <v>302</v>
      </c>
    </row>
    <row r="157" ht="14.25" customHeight="1">
      <c r="A157" s="1" t="s">
        <v>774</v>
      </c>
      <c r="B157" s="1" t="s">
        <v>47</v>
      </c>
      <c r="C157" s="1" t="s">
        <v>371</v>
      </c>
      <c r="D157" s="1" t="s">
        <v>372</v>
      </c>
      <c r="E157" s="1" t="s">
        <v>313</v>
      </c>
      <c r="F157" s="1" t="s">
        <v>132</v>
      </c>
      <c r="G157" s="1" t="s">
        <v>775</v>
      </c>
      <c r="H157" s="1" t="s">
        <v>307</v>
      </c>
      <c r="I157" s="1" t="s">
        <v>775</v>
      </c>
      <c r="J157" s="1" t="s">
        <v>329</v>
      </c>
      <c r="K157" s="1" t="s">
        <v>343</v>
      </c>
      <c r="L157" s="1" t="s">
        <v>329</v>
      </c>
      <c r="M157" s="1" t="s">
        <v>343</v>
      </c>
      <c r="N157" s="1" t="s">
        <v>307</v>
      </c>
      <c r="O157" s="1" t="s">
        <v>307</v>
      </c>
      <c r="P157" s="1" t="s">
        <v>776</v>
      </c>
    </row>
    <row r="158" ht="14.25" customHeight="1">
      <c r="A158" s="1" t="s">
        <v>774</v>
      </c>
      <c r="B158" s="1" t="s">
        <v>49</v>
      </c>
      <c r="C158" s="1" t="s">
        <v>682</v>
      </c>
      <c r="D158" s="1" t="s">
        <v>372</v>
      </c>
      <c r="E158" s="1" t="s">
        <v>341</v>
      </c>
      <c r="F158" s="1" t="s">
        <v>179</v>
      </c>
      <c r="G158" s="1" t="s">
        <v>761</v>
      </c>
      <c r="H158" s="1" t="s">
        <v>307</v>
      </c>
      <c r="I158" s="1" t="s">
        <v>761</v>
      </c>
      <c r="J158" s="1" t="s">
        <v>329</v>
      </c>
      <c r="K158" s="1" t="s">
        <v>375</v>
      </c>
      <c r="L158" s="1" t="s">
        <v>329</v>
      </c>
      <c r="M158" s="1" t="s">
        <v>375</v>
      </c>
      <c r="N158" s="1" t="s">
        <v>307</v>
      </c>
      <c r="O158" s="1" t="s">
        <v>307</v>
      </c>
      <c r="P158" s="1" t="s">
        <v>762</v>
      </c>
    </row>
    <row r="159" ht="14.25" customHeight="1">
      <c r="A159" s="1" t="s">
        <v>774</v>
      </c>
      <c r="B159" s="1" t="s">
        <v>51</v>
      </c>
      <c r="C159" s="1" t="s">
        <v>777</v>
      </c>
      <c r="D159" s="1" t="s">
        <v>372</v>
      </c>
      <c r="E159" s="1" t="s">
        <v>305</v>
      </c>
      <c r="F159" s="1" t="s">
        <v>327</v>
      </c>
      <c r="G159" s="1" t="s">
        <v>778</v>
      </c>
      <c r="H159" s="1" t="s">
        <v>307</v>
      </c>
      <c r="I159" s="1" t="s">
        <v>778</v>
      </c>
      <c r="J159" s="1" t="s">
        <v>329</v>
      </c>
      <c r="K159" s="1" t="s">
        <v>779</v>
      </c>
      <c r="L159" s="1" t="s">
        <v>329</v>
      </c>
      <c r="M159" s="1" t="s">
        <v>779</v>
      </c>
      <c r="N159" s="1" t="s">
        <v>307</v>
      </c>
      <c r="O159" s="1" t="s">
        <v>307</v>
      </c>
      <c r="P159" s="1" t="s">
        <v>780</v>
      </c>
    </row>
    <row r="160" ht="14.25" customHeight="1">
      <c r="A160" s="1" t="s">
        <v>774</v>
      </c>
      <c r="B160" s="1" t="s">
        <v>53</v>
      </c>
      <c r="C160" s="1" t="s">
        <v>781</v>
      </c>
      <c r="D160" s="1" t="s">
        <v>782</v>
      </c>
      <c r="E160" s="1" t="s">
        <v>326</v>
      </c>
      <c r="F160" s="1" t="s">
        <v>147</v>
      </c>
      <c r="G160" s="1" t="s">
        <v>783</v>
      </c>
      <c r="H160" s="1" t="s">
        <v>307</v>
      </c>
      <c r="I160" s="1" t="s">
        <v>783</v>
      </c>
      <c r="J160" s="1" t="s">
        <v>343</v>
      </c>
      <c r="K160" s="1" t="s">
        <v>784</v>
      </c>
      <c r="L160" s="1" t="s">
        <v>343</v>
      </c>
      <c r="M160" s="1" t="s">
        <v>784</v>
      </c>
      <c r="N160" s="1" t="s">
        <v>307</v>
      </c>
      <c r="O160" s="1" t="s">
        <v>307</v>
      </c>
      <c r="P160" s="1" t="s">
        <v>785</v>
      </c>
    </row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71"/>
    <col customWidth="1" min="2" max="2" width="17.86"/>
    <col customWidth="1" min="3" max="3" width="69.71"/>
    <col customWidth="1" min="4" max="10" width="10.71"/>
    <col customWidth="1" min="11" max="16" width="11.71"/>
    <col customWidth="1" min="17" max="26" width="8.71"/>
  </cols>
  <sheetData>
    <row r="1" ht="14.25" customHeight="1">
      <c r="A1" s="1" t="s">
        <v>272</v>
      </c>
      <c r="B1" s="1" t="s">
        <v>273</v>
      </c>
      <c r="C1" s="1" t="s">
        <v>274</v>
      </c>
      <c r="D1" s="1" t="s">
        <v>275</v>
      </c>
      <c r="E1" s="1" t="s">
        <v>276</v>
      </c>
      <c r="F1" s="1" t="s">
        <v>277</v>
      </c>
      <c r="G1" s="1" t="s">
        <v>278</v>
      </c>
      <c r="H1" s="1" t="s">
        <v>279</v>
      </c>
      <c r="I1" s="1" t="s">
        <v>280</v>
      </c>
      <c r="J1" s="1" t="s">
        <v>281</v>
      </c>
      <c r="K1" s="1" t="s">
        <v>282</v>
      </c>
      <c r="L1" s="1" t="s">
        <v>283</v>
      </c>
      <c r="M1" s="1" t="s">
        <v>284</v>
      </c>
      <c r="N1" s="1" t="s">
        <v>285</v>
      </c>
      <c r="O1" s="1" t="s">
        <v>286</v>
      </c>
      <c r="P1" s="1" t="s">
        <v>287</v>
      </c>
    </row>
    <row r="2" ht="14.25" customHeight="1">
      <c r="A2" s="1" t="s">
        <v>288</v>
      </c>
      <c r="B2" s="1" t="s">
        <v>55</v>
      </c>
      <c r="C2" s="1" t="s">
        <v>786</v>
      </c>
      <c r="D2" s="1">
        <v>3.305109E7</v>
      </c>
      <c r="E2" s="1" t="s">
        <v>586</v>
      </c>
      <c r="F2" s="1">
        <v>960.0</v>
      </c>
      <c r="G2" s="1">
        <v>730.0</v>
      </c>
      <c r="H2" s="1">
        <v>0.0</v>
      </c>
      <c r="I2" s="1">
        <v>730.0</v>
      </c>
      <c r="J2" s="1">
        <v>9.0</v>
      </c>
      <c r="K2" s="1">
        <v>55.7</v>
      </c>
      <c r="L2" s="1">
        <v>9.0</v>
      </c>
      <c r="M2" s="1">
        <v>55.7</v>
      </c>
      <c r="N2" s="1">
        <v>0.0</v>
      </c>
      <c r="O2" s="1">
        <v>0.0</v>
      </c>
      <c r="P2" s="1">
        <v>730.0</v>
      </c>
    </row>
    <row r="3" ht="14.25" customHeight="1">
      <c r="A3" s="1" t="s">
        <v>288</v>
      </c>
      <c r="B3" s="1" t="s">
        <v>58</v>
      </c>
      <c r="C3" s="1" t="s">
        <v>787</v>
      </c>
      <c r="D3" s="1">
        <v>3.304999E7</v>
      </c>
      <c r="E3" s="1" t="s">
        <v>313</v>
      </c>
      <c r="F3" s="1">
        <v>150.0</v>
      </c>
      <c r="G3" s="1">
        <v>103.21</v>
      </c>
      <c r="H3" s="1">
        <v>0.0</v>
      </c>
      <c r="I3" s="1">
        <v>103.21</v>
      </c>
      <c r="J3" s="1">
        <v>9.0</v>
      </c>
      <c r="K3" s="1">
        <v>47.2</v>
      </c>
      <c r="L3" s="1">
        <v>9.0</v>
      </c>
      <c r="M3" s="1">
        <v>47.2</v>
      </c>
      <c r="N3" s="1">
        <v>0.0</v>
      </c>
      <c r="O3" s="1">
        <v>0.0</v>
      </c>
      <c r="P3" s="1">
        <v>619.3</v>
      </c>
    </row>
    <row r="4" ht="14.25" customHeight="1">
      <c r="A4" s="1" t="s">
        <v>288</v>
      </c>
      <c r="B4" s="1" t="s">
        <v>60</v>
      </c>
      <c r="C4" s="1" t="s">
        <v>788</v>
      </c>
      <c r="D4" s="1">
        <v>3.401111E7</v>
      </c>
      <c r="E4" s="1" t="s">
        <v>326</v>
      </c>
      <c r="F4" s="1">
        <v>165.0</v>
      </c>
      <c r="G4" s="1">
        <v>145.14</v>
      </c>
      <c r="H4" s="1">
        <v>0.0</v>
      </c>
      <c r="I4" s="1">
        <v>145.14</v>
      </c>
      <c r="J4" s="1">
        <v>9.0</v>
      </c>
      <c r="K4" s="1">
        <v>44.3</v>
      </c>
      <c r="L4" s="1">
        <v>9.0</v>
      </c>
      <c r="M4" s="1">
        <v>44.3</v>
      </c>
      <c r="N4" s="1">
        <v>0.0</v>
      </c>
      <c r="O4" s="1">
        <v>0.0</v>
      </c>
      <c r="P4" s="1">
        <v>580.6</v>
      </c>
    </row>
    <row r="5" ht="14.25" customHeight="1">
      <c r="A5" s="1" t="s">
        <v>288</v>
      </c>
      <c r="B5" s="1" t="s">
        <v>63</v>
      </c>
      <c r="C5" s="1" t="s">
        <v>789</v>
      </c>
      <c r="D5" s="1">
        <v>3.401119E7</v>
      </c>
      <c r="E5" s="1" t="s">
        <v>341</v>
      </c>
      <c r="F5" s="1">
        <v>80.0</v>
      </c>
      <c r="G5" s="1">
        <v>70.4</v>
      </c>
      <c r="H5" s="1">
        <v>0.0</v>
      </c>
      <c r="I5" s="1">
        <v>70.4</v>
      </c>
      <c r="J5" s="1">
        <v>9.0</v>
      </c>
      <c r="K5" s="1">
        <v>26.8</v>
      </c>
      <c r="L5" s="1">
        <v>9.0</v>
      </c>
      <c r="M5" s="1">
        <v>26.8</v>
      </c>
      <c r="N5" s="1">
        <v>0.0</v>
      </c>
      <c r="O5" s="1">
        <v>0.0</v>
      </c>
      <c r="P5" s="1">
        <v>352.0</v>
      </c>
    </row>
    <row r="6" ht="14.25" customHeight="1">
      <c r="A6" s="1" t="s">
        <v>332</v>
      </c>
      <c r="B6" s="1" t="s">
        <v>55</v>
      </c>
      <c r="C6" s="1" t="s">
        <v>790</v>
      </c>
      <c r="D6" s="1">
        <v>1.901109E7</v>
      </c>
      <c r="E6" s="1" t="s">
        <v>462</v>
      </c>
      <c r="F6" s="1">
        <v>455.0</v>
      </c>
      <c r="G6" s="1">
        <v>386.75</v>
      </c>
      <c r="H6" s="1">
        <v>0.0</v>
      </c>
      <c r="I6" s="1">
        <v>386.75</v>
      </c>
      <c r="J6" s="1">
        <v>9.0</v>
      </c>
      <c r="K6" s="1">
        <v>59.0</v>
      </c>
      <c r="L6" s="1">
        <v>9.0</v>
      </c>
      <c r="M6" s="1">
        <v>59.0</v>
      </c>
      <c r="N6" s="1">
        <v>0.0</v>
      </c>
      <c r="O6" s="1">
        <v>0.0</v>
      </c>
      <c r="P6" s="1">
        <v>773.5</v>
      </c>
    </row>
    <row r="7" ht="14.25" customHeight="1">
      <c r="A7" s="1" t="s">
        <v>332</v>
      </c>
      <c r="B7" s="1" t="s">
        <v>58</v>
      </c>
      <c r="C7" s="1" t="s">
        <v>519</v>
      </c>
      <c r="D7" s="1">
        <v>3.4025E7</v>
      </c>
      <c r="E7" s="1" t="s">
        <v>389</v>
      </c>
      <c r="F7" s="1">
        <v>136.0</v>
      </c>
      <c r="G7" s="1">
        <v>120.15</v>
      </c>
      <c r="H7" s="1">
        <v>0.0</v>
      </c>
      <c r="I7" s="1">
        <v>120.15</v>
      </c>
      <c r="J7" s="1">
        <v>9.0</v>
      </c>
      <c r="K7" s="1">
        <v>110.0</v>
      </c>
      <c r="L7" s="1">
        <v>9.0</v>
      </c>
      <c r="M7" s="1">
        <v>110.0</v>
      </c>
      <c r="N7" s="1">
        <v>0.0</v>
      </c>
      <c r="O7" s="1">
        <v>0.0</v>
      </c>
      <c r="P7" s="1">
        <v>1441.8</v>
      </c>
    </row>
    <row r="8" ht="14.25" customHeight="1">
      <c r="A8" s="1" t="s">
        <v>357</v>
      </c>
      <c r="B8" s="1" t="s">
        <v>55</v>
      </c>
      <c r="C8" s="1" t="s">
        <v>682</v>
      </c>
      <c r="D8" s="1">
        <v>1.51311E7</v>
      </c>
      <c r="E8" s="1" t="s">
        <v>791</v>
      </c>
      <c r="F8" s="1">
        <v>77.0</v>
      </c>
      <c r="G8" s="1">
        <v>64.0</v>
      </c>
      <c r="H8" s="1">
        <v>0.0</v>
      </c>
      <c r="I8" s="1">
        <v>64.0</v>
      </c>
      <c r="J8" s="1">
        <v>2.5</v>
      </c>
      <c r="K8" s="1">
        <v>22.9</v>
      </c>
      <c r="L8" s="1">
        <v>2.5</v>
      </c>
      <c r="M8" s="1">
        <v>22.9</v>
      </c>
      <c r="N8" s="1">
        <v>0.0</v>
      </c>
      <c r="O8" s="1">
        <v>0.0</v>
      </c>
      <c r="P8" s="1">
        <v>960.0</v>
      </c>
    </row>
    <row r="9" ht="14.25" customHeight="1">
      <c r="A9" s="1" t="s">
        <v>357</v>
      </c>
      <c r="B9" s="1" t="s">
        <v>58</v>
      </c>
      <c r="C9" s="1" t="s">
        <v>792</v>
      </c>
      <c r="D9" s="1">
        <v>3.307901E7</v>
      </c>
      <c r="E9" s="1" t="s">
        <v>313</v>
      </c>
      <c r="F9" s="1">
        <v>145.0</v>
      </c>
      <c r="G9" s="1">
        <v>125.47</v>
      </c>
      <c r="H9" s="1">
        <v>0.0</v>
      </c>
      <c r="I9" s="1">
        <v>125.47</v>
      </c>
      <c r="J9" s="1">
        <v>9.0</v>
      </c>
      <c r="K9" s="1">
        <v>57.4</v>
      </c>
      <c r="L9" s="1">
        <v>9.0</v>
      </c>
      <c r="M9" s="1">
        <v>57.4</v>
      </c>
      <c r="N9" s="1">
        <v>0.0</v>
      </c>
      <c r="O9" s="1">
        <v>0.0</v>
      </c>
      <c r="P9" s="1">
        <v>752.8</v>
      </c>
    </row>
    <row r="10" ht="14.25" customHeight="1">
      <c r="A10" s="1" t="s">
        <v>357</v>
      </c>
      <c r="B10" s="1" t="s">
        <v>60</v>
      </c>
      <c r="C10" s="1" t="s">
        <v>793</v>
      </c>
      <c r="D10" s="1">
        <v>2.1069099E7</v>
      </c>
      <c r="E10" s="1" t="s">
        <v>305</v>
      </c>
      <c r="F10" s="1">
        <v>99.0</v>
      </c>
      <c r="G10" s="1">
        <v>65.0</v>
      </c>
      <c r="H10" s="1">
        <v>0.0</v>
      </c>
      <c r="I10" s="1">
        <v>65.0</v>
      </c>
      <c r="J10" s="1">
        <v>6.0</v>
      </c>
      <c r="K10" s="1">
        <v>10.4</v>
      </c>
      <c r="L10" s="1">
        <v>6.0</v>
      </c>
      <c r="M10" s="1">
        <v>10.4</v>
      </c>
      <c r="N10" s="1">
        <v>0.0</v>
      </c>
      <c r="O10" s="1">
        <v>0.0</v>
      </c>
      <c r="P10" s="1">
        <v>195.0</v>
      </c>
    </row>
    <row r="11" ht="14.25" customHeight="1">
      <c r="A11" s="1" t="s">
        <v>377</v>
      </c>
      <c r="B11" s="1" t="s">
        <v>794</v>
      </c>
      <c r="C11" s="1" t="s">
        <v>795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ht="14.25" customHeight="1">
      <c r="A12" s="1" t="s">
        <v>377</v>
      </c>
      <c r="B12" s="1" t="s">
        <v>796</v>
      </c>
      <c r="C12" s="1" t="s">
        <v>797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ht="14.25" customHeight="1">
      <c r="A13" s="1" t="s">
        <v>377</v>
      </c>
      <c r="B13" s="1" t="s">
        <v>798</v>
      </c>
      <c r="C13" s="1" t="s">
        <v>797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ht="14.25" customHeight="1">
      <c r="A14" s="1" t="s">
        <v>398</v>
      </c>
      <c r="B14" s="1" t="s">
        <v>55</v>
      </c>
      <c r="C14" s="1" t="s">
        <v>799</v>
      </c>
      <c r="D14" s="1">
        <v>3.305109E7</v>
      </c>
      <c r="E14" s="1" t="s">
        <v>313</v>
      </c>
      <c r="F14" s="1">
        <v>135.0</v>
      </c>
      <c r="G14" s="1">
        <v>112.81</v>
      </c>
      <c r="H14" s="1">
        <v>0.0</v>
      </c>
      <c r="I14" s="1">
        <v>112.81</v>
      </c>
      <c r="J14" s="1">
        <v>9.0</v>
      </c>
      <c r="K14" s="1">
        <v>51.6</v>
      </c>
      <c r="L14" s="1">
        <v>9.0</v>
      </c>
      <c r="M14" s="1">
        <v>51.6</v>
      </c>
      <c r="N14" s="1">
        <v>0.0</v>
      </c>
      <c r="O14" s="1">
        <v>0.0</v>
      </c>
      <c r="P14" s="1">
        <v>676.9</v>
      </c>
    </row>
    <row r="15" ht="14.25" customHeight="1">
      <c r="A15" s="1" t="s">
        <v>398</v>
      </c>
      <c r="B15" s="1" t="s">
        <v>58</v>
      </c>
      <c r="C15" s="1" t="s">
        <v>800</v>
      </c>
      <c r="D15" s="1">
        <v>3.306102E7</v>
      </c>
      <c r="E15" s="1" t="s">
        <v>389</v>
      </c>
      <c r="F15" s="1">
        <v>60.0</v>
      </c>
      <c r="G15" s="1">
        <v>53.5</v>
      </c>
      <c r="H15" s="1">
        <v>0.0</v>
      </c>
      <c r="I15" s="1">
        <v>53.5</v>
      </c>
      <c r="J15" s="1">
        <v>9.0</v>
      </c>
      <c r="K15" s="1">
        <v>49.0</v>
      </c>
      <c r="L15" s="1">
        <v>9.0</v>
      </c>
      <c r="M15" s="1">
        <v>49.0</v>
      </c>
      <c r="N15" s="1">
        <v>0.0</v>
      </c>
      <c r="O15" s="1">
        <v>0.0</v>
      </c>
      <c r="P15" s="1">
        <v>642.0</v>
      </c>
    </row>
    <row r="16" ht="14.25" customHeight="1">
      <c r="A16" s="1" t="s">
        <v>398</v>
      </c>
      <c r="B16" s="1" t="s">
        <v>60</v>
      </c>
      <c r="C16" s="1" t="s">
        <v>801</v>
      </c>
      <c r="D16" s="1">
        <v>3.305109E7</v>
      </c>
      <c r="E16" s="1" t="s">
        <v>305</v>
      </c>
      <c r="F16" s="1">
        <v>243.0</v>
      </c>
      <c r="G16" s="1">
        <v>201.4</v>
      </c>
      <c r="H16" s="1">
        <v>3.0</v>
      </c>
      <c r="I16" s="1">
        <v>195.358</v>
      </c>
      <c r="J16" s="1">
        <v>9.0</v>
      </c>
      <c r="K16" s="1">
        <v>44.7</v>
      </c>
      <c r="L16" s="1">
        <v>9.0</v>
      </c>
      <c r="M16" s="1">
        <v>44.7</v>
      </c>
      <c r="N16" s="1">
        <v>0.0</v>
      </c>
      <c r="O16" s="1">
        <v>0.0</v>
      </c>
      <c r="P16" s="1">
        <v>586.1</v>
      </c>
    </row>
    <row r="17" ht="14.25" customHeight="1">
      <c r="A17" s="1" t="s">
        <v>398</v>
      </c>
      <c r="B17" s="1" t="s">
        <v>63</v>
      </c>
      <c r="C17" s="1" t="s">
        <v>378</v>
      </c>
      <c r="D17" s="1">
        <v>1.905902E7</v>
      </c>
      <c r="E17" s="1" t="s">
        <v>380</v>
      </c>
      <c r="F17" s="1">
        <v>45.0</v>
      </c>
      <c r="G17" s="1">
        <v>36.23</v>
      </c>
      <c r="H17" s="1">
        <v>0.0</v>
      </c>
      <c r="I17" s="1">
        <v>36.23</v>
      </c>
      <c r="J17" s="1">
        <v>9.0</v>
      </c>
      <c r="K17" s="1">
        <v>55.3</v>
      </c>
      <c r="L17" s="1">
        <v>9.0</v>
      </c>
      <c r="M17" s="1">
        <v>55.3</v>
      </c>
      <c r="N17" s="1">
        <v>0.0</v>
      </c>
      <c r="O17" s="1">
        <v>0.0</v>
      </c>
      <c r="P17" s="1">
        <v>724.6</v>
      </c>
    </row>
    <row r="18" ht="14.25" customHeight="1">
      <c r="A18" s="1" t="s">
        <v>398</v>
      </c>
      <c r="B18" s="1" t="s">
        <v>65</v>
      </c>
      <c r="C18" s="1" t="s">
        <v>388</v>
      </c>
      <c r="D18" s="1">
        <v>1.905902E7</v>
      </c>
      <c r="E18" s="1" t="s">
        <v>389</v>
      </c>
      <c r="F18" s="1">
        <v>40.0</v>
      </c>
      <c r="G18" s="1">
        <v>32.63</v>
      </c>
      <c r="H18" s="1">
        <v>0.0</v>
      </c>
      <c r="I18" s="1">
        <v>32.63</v>
      </c>
      <c r="J18" s="1">
        <v>9.0</v>
      </c>
      <c r="K18" s="1">
        <v>29.9</v>
      </c>
      <c r="L18" s="1">
        <v>9.0</v>
      </c>
      <c r="M18" s="1">
        <v>29.9</v>
      </c>
      <c r="N18" s="1">
        <v>0.0</v>
      </c>
      <c r="O18" s="1">
        <v>0.0</v>
      </c>
      <c r="P18" s="1">
        <v>391.6</v>
      </c>
    </row>
    <row r="19" ht="14.25" customHeight="1">
      <c r="A19" s="1" t="s">
        <v>398</v>
      </c>
      <c r="B19" s="1" t="s">
        <v>68</v>
      </c>
      <c r="C19" s="1" t="s">
        <v>802</v>
      </c>
      <c r="D19" s="1">
        <v>1.905909E7</v>
      </c>
      <c r="E19" s="1" t="s">
        <v>373</v>
      </c>
      <c r="F19" s="1">
        <v>30.0</v>
      </c>
      <c r="G19" s="1">
        <v>23.4</v>
      </c>
      <c r="H19" s="1">
        <v>0.0</v>
      </c>
      <c r="I19" s="1">
        <v>23.4</v>
      </c>
      <c r="J19" s="1">
        <v>9.0</v>
      </c>
      <c r="K19" s="1">
        <v>17.8</v>
      </c>
      <c r="L19" s="1">
        <v>9.0</v>
      </c>
      <c r="M19" s="1">
        <v>17.8</v>
      </c>
      <c r="N19" s="1">
        <v>0.0</v>
      </c>
      <c r="O19" s="1">
        <v>0.0</v>
      </c>
      <c r="P19" s="1">
        <v>234.0</v>
      </c>
    </row>
    <row r="20" ht="14.25" customHeight="1">
      <c r="A20" s="1" t="s">
        <v>418</v>
      </c>
      <c r="B20" s="1" t="s">
        <v>58</v>
      </c>
      <c r="C20" s="1" t="s">
        <v>803</v>
      </c>
      <c r="D20" s="1">
        <v>3.304991E7</v>
      </c>
      <c r="E20" s="1" t="s">
        <v>305</v>
      </c>
      <c r="F20" s="1">
        <v>55.0</v>
      </c>
      <c r="G20" s="1">
        <v>40.69</v>
      </c>
      <c r="H20" s="1">
        <v>0.0</v>
      </c>
      <c r="I20" s="1">
        <v>40.69</v>
      </c>
      <c r="J20" s="1">
        <v>9.0</v>
      </c>
      <c r="K20" s="1">
        <v>9.3</v>
      </c>
      <c r="L20" s="1">
        <v>9.0</v>
      </c>
      <c r="M20" s="1">
        <v>9.3</v>
      </c>
      <c r="N20" s="1">
        <v>0.0</v>
      </c>
      <c r="O20" s="1">
        <v>0.0</v>
      </c>
      <c r="P20" s="1">
        <v>122.1</v>
      </c>
    </row>
    <row r="21" ht="14.25" customHeight="1">
      <c r="A21" s="1" t="s">
        <v>418</v>
      </c>
      <c r="B21" s="1" t="s">
        <v>60</v>
      </c>
      <c r="C21" s="1" t="s">
        <v>804</v>
      </c>
      <c r="D21" s="1">
        <v>3.307109E7</v>
      </c>
      <c r="E21" s="1" t="s">
        <v>313</v>
      </c>
      <c r="F21" s="1">
        <v>80.0</v>
      </c>
      <c r="G21" s="1">
        <v>54.0</v>
      </c>
      <c r="H21" s="1">
        <v>0.0</v>
      </c>
      <c r="I21" s="1">
        <v>54.0</v>
      </c>
      <c r="J21" s="1">
        <v>9.0</v>
      </c>
      <c r="K21" s="1">
        <v>24.7</v>
      </c>
      <c r="L21" s="1">
        <v>9.0</v>
      </c>
      <c r="M21" s="1">
        <v>24.7</v>
      </c>
      <c r="N21" s="1">
        <v>0.0</v>
      </c>
      <c r="O21" s="1">
        <v>0.0</v>
      </c>
      <c r="P21" s="1">
        <v>324.0</v>
      </c>
    </row>
    <row r="22" ht="14.25" customHeight="1">
      <c r="A22" s="1" t="s">
        <v>426</v>
      </c>
      <c r="B22" s="1" t="s">
        <v>55</v>
      </c>
      <c r="C22" s="1" t="s">
        <v>805</v>
      </c>
      <c r="D22" s="1">
        <v>1.90531E7</v>
      </c>
      <c r="E22" s="1" t="s">
        <v>341</v>
      </c>
      <c r="F22" s="1">
        <v>20.0</v>
      </c>
      <c r="G22" s="1">
        <v>14.4</v>
      </c>
      <c r="H22" s="1">
        <v>0.0</v>
      </c>
      <c r="I22" s="1">
        <v>14.4</v>
      </c>
      <c r="J22" s="1">
        <v>9.0</v>
      </c>
      <c r="K22" s="1">
        <v>5.5</v>
      </c>
      <c r="L22" s="1">
        <v>9.0</v>
      </c>
      <c r="M22" s="1">
        <v>5.5</v>
      </c>
      <c r="N22" s="1">
        <v>0.0</v>
      </c>
      <c r="O22" s="1">
        <v>0.0</v>
      </c>
      <c r="P22" s="1">
        <v>72.0</v>
      </c>
    </row>
    <row r="23" ht="14.25" customHeight="1">
      <c r="A23" s="1" t="s">
        <v>426</v>
      </c>
      <c r="B23" s="1" t="s">
        <v>58</v>
      </c>
      <c r="C23" s="1" t="s">
        <v>806</v>
      </c>
      <c r="D23" s="1">
        <v>1.90531E7</v>
      </c>
      <c r="E23" s="1" t="s">
        <v>341</v>
      </c>
      <c r="F23" s="1">
        <v>20.0</v>
      </c>
      <c r="G23" s="1">
        <v>14.4</v>
      </c>
      <c r="H23" s="1">
        <v>0.0</v>
      </c>
      <c r="I23" s="1">
        <v>14.4</v>
      </c>
      <c r="J23" s="1">
        <v>9.0</v>
      </c>
      <c r="K23" s="1">
        <v>5.5</v>
      </c>
      <c r="L23" s="1">
        <v>9.0</v>
      </c>
      <c r="M23" s="1">
        <v>5.5</v>
      </c>
      <c r="N23" s="1">
        <v>0.0</v>
      </c>
      <c r="O23" s="1">
        <v>0.0</v>
      </c>
      <c r="P23" s="1">
        <v>72.0</v>
      </c>
    </row>
    <row r="24" ht="14.25" customHeight="1">
      <c r="A24" s="1" t="s">
        <v>426</v>
      </c>
      <c r="B24" s="1" t="s">
        <v>60</v>
      </c>
      <c r="C24" s="1" t="s">
        <v>501</v>
      </c>
      <c r="D24" s="1">
        <v>3.4025E7</v>
      </c>
      <c r="E24" s="1" t="s">
        <v>503</v>
      </c>
      <c r="F24" s="1">
        <v>68.0</v>
      </c>
      <c r="G24" s="1">
        <v>60.32</v>
      </c>
      <c r="H24" s="1">
        <v>0.0</v>
      </c>
      <c r="I24" s="1">
        <v>60.32</v>
      </c>
      <c r="J24" s="1">
        <v>9.0</v>
      </c>
      <c r="K24" s="1">
        <v>110.4</v>
      </c>
      <c r="L24" s="1">
        <v>9.0</v>
      </c>
      <c r="M24" s="1">
        <v>110.4</v>
      </c>
      <c r="N24" s="1">
        <v>0.0</v>
      </c>
      <c r="O24" s="1">
        <v>0.0</v>
      </c>
      <c r="P24" s="1">
        <v>1447.7</v>
      </c>
    </row>
    <row r="25" ht="14.25" customHeight="1">
      <c r="A25" s="1" t="s">
        <v>426</v>
      </c>
      <c r="B25" s="1" t="s">
        <v>63</v>
      </c>
      <c r="C25" s="1" t="s">
        <v>807</v>
      </c>
      <c r="D25" s="1">
        <v>1.90531E7</v>
      </c>
      <c r="E25" s="1" t="s">
        <v>326</v>
      </c>
      <c r="F25" s="1">
        <v>165.0</v>
      </c>
      <c r="G25" s="1">
        <v>75.9</v>
      </c>
      <c r="H25" s="1">
        <v>0.0</v>
      </c>
      <c r="I25" s="1">
        <v>75.9</v>
      </c>
      <c r="J25" s="1">
        <v>9.0</v>
      </c>
      <c r="K25" s="1">
        <v>23.2</v>
      </c>
      <c r="L25" s="1">
        <v>9.0</v>
      </c>
      <c r="M25" s="1">
        <v>23.2</v>
      </c>
      <c r="N25" s="1">
        <v>0.0</v>
      </c>
      <c r="O25" s="1">
        <v>0.0</v>
      </c>
      <c r="P25" s="1">
        <v>303.6</v>
      </c>
    </row>
    <row r="26" ht="14.25" customHeight="1">
      <c r="A26" s="1" t="s">
        <v>426</v>
      </c>
      <c r="B26" s="1" t="s">
        <v>65</v>
      </c>
      <c r="C26" s="1" t="s">
        <v>808</v>
      </c>
      <c r="D26" s="1">
        <v>1.90531E7</v>
      </c>
      <c r="E26" s="1" t="s">
        <v>326</v>
      </c>
      <c r="F26" s="1">
        <v>165.0</v>
      </c>
      <c r="G26" s="1">
        <v>75.9</v>
      </c>
      <c r="H26" s="1">
        <v>0.0</v>
      </c>
      <c r="I26" s="1">
        <v>75.9</v>
      </c>
      <c r="J26" s="1">
        <v>9.0</v>
      </c>
      <c r="K26" s="1">
        <v>23.2</v>
      </c>
      <c r="L26" s="1">
        <v>9.0</v>
      </c>
      <c r="M26" s="1">
        <v>23.2</v>
      </c>
      <c r="N26" s="1">
        <v>0.0</v>
      </c>
      <c r="O26" s="1">
        <v>0.0</v>
      </c>
      <c r="P26" s="1">
        <v>303.6</v>
      </c>
    </row>
    <row r="27" ht="14.25" customHeight="1">
      <c r="A27" s="1" t="s">
        <v>426</v>
      </c>
      <c r="B27" s="1" t="s">
        <v>68</v>
      </c>
      <c r="C27" s="1" t="s">
        <v>809</v>
      </c>
      <c r="D27" s="1">
        <v>1.704903E7</v>
      </c>
      <c r="E27" s="1" t="s">
        <v>313</v>
      </c>
      <c r="F27" s="1">
        <v>50.0</v>
      </c>
      <c r="G27" s="1">
        <v>36.0</v>
      </c>
      <c r="H27" s="1">
        <v>0.0</v>
      </c>
      <c r="I27" s="1">
        <v>36.0</v>
      </c>
      <c r="J27" s="1">
        <v>6.0</v>
      </c>
      <c r="K27" s="1">
        <v>11.6</v>
      </c>
      <c r="L27" s="1">
        <v>6.0</v>
      </c>
      <c r="M27" s="1">
        <v>11.6</v>
      </c>
      <c r="N27" s="1">
        <v>0.0</v>
      </c>
      <c r="O27" s="1">
        <v>0.0</v>
      </c>
      <c r="P27" s="1">
        <v>216.0</v>
      </c>
    </row>
    <row r="28" ht="14.25" customHeight="1">
      <c r="A28" s="1" t="s">
        <v>426</v>
      </c>
      <c r="B28" s="1" t="s">
        <v>69</v>
      </c>
      <c r="C28" s="1" t="s">
        <v>810</v>
      </c>
      <c r="D28" s="1">
        <v>1.704903E7</v>
      </c>
      <c r="E28" s="1" t="s">
        <v>313</v>
      </c>
      <c r="F28" s="1">
        <v>50.0</v>
      </c>
      <c r="G28" s="1">
        <v>36.0</v>
      </c>
      <c r="H28" s="1">
        <v>0.0</v>
      </c>
      <c r="I28" s="1">
        <v>36.0</v>
      </c>
      <c r="J28" s="1">
        <v>6.0</v>
      </c>
      <c r="K28" s="1">
        <v>11.6</v>
      </c>
      <c r="L28" s="1">
        <v>6.0</v>
      </c>
      <c r="M28" s="1">
        <v>11.6</v>
      </c>
      <c r="N28" s="1">
        <v>0.0</v>
      </c>
      <c r="O28" s="1">
        <v>0.0</v>
      </c>
      <c r="P28" s="1">
        <v>216.0</v>
      </c>
    </row>
    <row r="29" ht="14.25" customHeight="1">
      <c r="A29" s="1" t="s">
        <v>426</v>
      </c>
      <c r="B29" s="1" t="s">
        <v>71</v>
      </c>
      <c r="C29" s="1" t="s">
        <v>811</v>
      </c>
      <c r="D29" s="1">
        <v>3.305109E7</v>
      </c>
      <c r="E29" s="1" t="s">
        <v>586</v>
      </c>
      <c r="F29" s="1">
        <v>1050.0</v>
      </c>
      <c r="G29" s="1">
        <v>553.0</v>
      </c>
      <c r="H29" s="1">
        <v>0.0</v>
      </c>
      <c r="I29" s="1">
        <v>553.0</v>
      </c>
      <c r="J29" s="1">
        <v>9.0</v>
      </c>
      <c r="K29" s="1">
        <v>42.2</v>
      </c>
      <c r="L29" s="1">
        <v>9.0</v>
      </c>
      <c r="M29" s="1">
        <v>42.2</v>
      </c>
      <c r="N29" s="1">
        <v>0.0</v>
      </c>
      <c r="O29" s="1">
        <v>0.0</v>
      </c>
      <c r="P29" s="1">
        <v>553.0</v>
      </c>
    </row>
    <row r="30" ht="14.25" customHeight="1">
      <c r="A30" s="1" t="s">
        <v>426</v>
      </c>
      <c r="B30" s="1" t="s">
        <v>73</v>
      </c>
      <c r="C30" s="1" t="s">
        <v>812</v>
      </c>
      <c r="D30" s="1">
        <v>3.401119E7</v>
      </c>
      <c r="E30" s="1" t="s">
        <v>305</v>
      </c>
      <c r="F30" s="1">
        <v>150.0</v>
      </c>
      <c r="G30" s="1">
        <v>136.0</v>
      </c>
      <c r="H30" s="1">
        <v>0.0</v>
      </c>
      <c r="I30" s="1">
        <v>136.0</v>
      </c>
      <c r="J30" s="1">
        <v>9.0</v>
      </c>
      <c r="K30" s="1">
        <v>31.1</v>
      </c>
      <c r="L30" s="1">
        <v>9.0</v>
      </c>
      <c r="M30" s="1">
        <v>31.1</v>
      </c>
      <c r="N30" s="1">
        <v>0.0</v>
      </c>
      <c r="O30" s="1">
        <v>0.0</v>
      </c>
      <c r="P30" s="1">
        <v>408.0</v>
      </c>
    </row>
    <row r="31" ht="14.25" customHeight="1">
      <c r="A31" s="1" t="s">
        <v>447</v>
      </c>
      <c r="B31" s="1" t="s">
        <v>55</v>
      </c>
      <c r="C31" s="1" t="s">
        <v>346</v>
      </c>
      <c r="D31" s="1">
        <v>3.3072E7</v>
      </c>
      <c r="E31" s="1" t="s">
        <v>305</v>
      </c>
      <c r="F31" s="1">
        <v>230.0</v>
      </c>
      <c r="G31" s="1">
        <v>108.9</v>
      </c>
      <c r="H31" s="1">
        <v>0.5</v>
      </c>
      <c r="I31" s="1">
        <v>108.356</v>
      </c>
      <c r="J31" s="1">
        <v>9.0</v>
      </c>
      <c r="K31" s="1">
        <v>24.8</v>
      </c>
      <c r="L31" s="1">
        <v>9.0</v>
      </c>
      <c r="M31" s="1">
        <v>24.8</v>
      </c>
      <c r="N31" s="1">
        <v>0.0</v>
      </c>
      <c r="O31" s="1">
        <v>0.0</v>
      </c>
      <c r="P31" s="1">
        <v>325.1</v>
      </c>
    </row>
    <row r="32" ht="14.25" customHeight="1">
      <c r="A32" s="1" t="s">
        <v>447</v>
      </c>
      <c r="B32" s="1" t="s">
        <v>58</v>
      </c>
      <c r="C32" s="1" t="s">
        <v>813</v>
      </c>
      <c r="D32" s="1">
        <v>2.202992E7</v>
      </c>
      <c r="E32" s="1" t="s">
        <v>503</v>
      </c>
      <c r="F32" s="1">
        <v>10.0</v>
      </c>
      <c r="G32" s="1">
        <v>8.5</v>
      </c>
      <c r="H32" s="1">
        <v>0.5</v>
      </c>
      <c r="I32" s="1">
        <v>8.458</v>
      </c>
      <c r="J32" s="1">
        <v>14.0</v>
      </c>
      <c r="K32" s="1">
        <v>20.3</v>
      </c>
      <c r="L32" s="1">
        <v>14.0</v>
      </c>
      <c r="M32" s="1">
        <v>20.3</v>
      </c>
      <c r="N32" s="1">
        <v>0.0</v>
      </c>
      <c r="O32" s="1">
        <v>0.0</v>
      </c>
      <c r="P32" s="1">
        <v>203.0</v>
      </c>
    </row>
    <row r="33" ht="14.25" customHeight="1">
      <c r="A33" s="1" t="s">
        <v>447</v>
      </c>
      <c r="B33" s="1" t="s">
        <v>60</v>
      </c>
      <c r="C33" s="1" t="s">
        <v>814</v>
      </c>
      <c r="D33" s="1">
        <v>9.619001E7</v>
      </c>
      <c r="E33" s="1" t="s">
        <v>313</v>
      </c>
      <c r="F33" s="1">
        <v>42.0</v>
      </c>
      <c r="G33" s="1">
        <v>34.18</v>
      </c>
      <c r="H33" s="1">
        <v>0.5</v>
      </c>
      <c r="I33" s="1">
        <v>34.009</v>
      </c>
      <c r="J33" s="1">
        <v>0.0</v>
      </c>
      <c r="K33" s="1">
        <v>0.0</v>
      </c>
      <c r="L33" s="1">
        <v>0.0</v>
      </c>
      <c r="M33" s="1">
        <v>0.0</v>
      </c>
      <c r="N33" s="1">
        <v>0.0</v>
      </c>
      <c r="O33" s="1">
        <v>0.0</v>
      </c>
      <c r="P33" s="1">
        <v>204.1</v>
      </c>
    </row>
    <row r="34" ht="14.25" customHeight="1">
      <c r="A34" s="1" t="s">
        <v>447</v>
      </c>
      <c r="B34" s="1" t="s">
        <v>63</v>
      </c>
      <c r="C34" s="1" t="s">
        <v>815</v>
      </c>
      <c r="D34" s="1">
        <v>1.806903E7</v>
      </c>
      <c r="E34" s="1" t="s">
        <v>305</v>
      </c>
      <c r="F34" s="1">
        <v>399.0</v>
      </c>
      <c r="G34" s="1">
        <v>295.0</v>
      </c>
      <c r="H34" s="1">
        <v>0.5</v>
      </c>
      <c r="I34" s="1">
        <v>293.525</v>
      </c>
      <c r="J34" s="1">
        <v>9.0</v>
      </c>
      <c r="K34" s="1">
        <v>67.2</v>
      </c>
      <c r="L34" s="1">
        <v>9.0</v>
      </c>
      <c r="M34" s="1">
        <v>67.2</v>
      </c>
      <c r="N34" s="1">
        <v>0.0</v>
      </c>
      <c r="O34" s="1">
        <v>0.0</v>
      </c>
      <c r="P34" s="1">
        <v>880.6</v>
      </c>
    </row>
    <row r="35" ht="14.25" customHeight="1">
      <c r="A35" s="1" t="s">
        <v>447</v>
      </c>
      <c r="B35" s="1" t="s">
        <v>65</v>
      </c>
      <c r="C35" s="1" t="s">
        <v>816</v>
      </c>
      <c r="D35" s="1">
        <v>1.8061E7</v>
      </c>
      <c r="E35" s="1" t="s">
        <v>313</v>
      </c>
      <c r="F35" s="1">
        <v>60.0</v>
      </c>
      <c r="G35" s="1">
        <v>38.0</v>
      </c>
      <c r="H35" s="1">
        <v>0.5</v>
      </c>
      <c r="I35" s="1">
        <v>37.81</v>
      </c>
      <c r="J35" s="1">
        <v>6.0</v>
      </c>
      <c r="K35" s="1">
        <v>12.2</v>
      </c>
      <c r="L35" s="1">
        <v>6.0</v>
      </c>
      <c r="M35" s="1">
        <v>12.2</v>
      </c>
      <c r="N35" s="1">
        <v>0.0</v>
      </c>
      <c r="O35" s="1">
        <v>0.0</v>
      </c>
      <c r="P35" s="1">
        <v>226.9</v>
      </c>
    </row>
    <row r="36" ht="14.25" customHeight="1">
      <c r="A36" s="1" t="s">
        <v>447</v>
      </c>
      <c r="B36" s="1" t="s">
        <v>68</v>
      </c>
      <c r="C36" s="1" t="s">
        <v>817</v>
      </c>
      <c r="D36" s="1">
        <v>1.8061E7</v>
      </c>
      <c r="E36" s="1" t="s">
        <v>313</v>
      </c>
      <c r="F36" s="1">
        <v>60.0</v>
      </c>
      <c r="G36" s="1">
        <v>38.0</v>
      </c>
      <c r="H36" s="1">
        <v>0.5</v>
      </c>
      <c r="I36" s="1">
        <v>37.81</v>
      </c>
      <c r="J36" s="1">
        <v>6.0</v>
      </c>
      <c r="K36" s="1">
        <v>12.2</v>
      </c>
      <c r="L36" s="1">
        <v>6.0</v>
      </c>
      <c r="M36" s="1">
        <v>12.2</v>
      </c>
      <c r="N36" s="1">
        <v>0.0</v>
      </c>
      <c r="O36" s="1">
        <v>0.0</v>
      </c>
      <c r="P36" s="1">
        <v>226.9</v>
      </c>
    </row>
    <row r="37" ht="14.25" customHeight="1">
      <c r="A37" s="1" t="s">
        <v>447</v>
      </c>
      <c r="B37" s="1" t="s">
        <v>69</v>
      </c>
      <c r="C37" s="1" t="s">
        <v>818</v>
      </c>
      <c r="D37" s="1">
        <v>3.3041E7</v>
      </c>
      <c r="E37" s="1" t="s">
        <v>586</v>
      </c>
      <c r="F37" s="1">
        <v>588.0</v>
      </c>
      <c r="G37" s="1">
        <v>348.02</v>
      </c>
      <c r="H37" s="1">
        <v>0.5</v>
      </c>
      <c r="I37" s="1">
        <v>346.28</v>
      </c>
      <c r="J37" s="1">
        <v>9.0</v>
      </c>
      <c r="K37" s="1">
        <v>26.4</v>
      </c>
      <c r="L37" s="1">
        <v>9.0</v>
      </c>
      <c r="M37" s="1">
        <v>26.4</v>
      </c>
      <c r="N37" s="1">
        <v>0.0</v>
      </c>
      <c r="O37" s="1">
        <v>0.0</v>
      </c>
      <c r="P37" s="1">
        <v>346.3</v>
      </c>
    </row>
    <row r="38" ht="14.25" customHeight="1">
      <c r="A38" s="1" t="s">
        <v>447</v>
      </c>
      <c r="B38" s="1" t="s">
        <v>71</v>
      </c>
      <c r="C38" s="1" t="s">
        <v>819</v>
      </c>
      <c r="D38" s="1">
        <v>3.306102E7</v>
      </c>
      <c r="E38" s="1" t="s">
        <v>313</v>
      </c>
      <c r="F38" s="1">
        <v>130.0</v>
      </c>
      <c r="G38" s="1">
        <v>109.82</v>
      </c>
      <c r="H38" s="1">
        <v>0.5</v>
      </c>
      <c r="I38" s="1">
        <v>109.271</v>
      </c>
      <c r="J38" s="1">
        <v>9.0</v>
      </c>
      <c r="K38" s="1">
        <v>50.0</v>
      </c>
      <c r="L38" s="1">
        <v>9.0</v>
      </c>
      <c r="M38" s="1">
        <v>50.0</v>
      </c>
      <c r="N38" s="1">
        <v>0.0</v>
      </c>
      <c r="O38" s="1">
        <v>0.0</v>
      </c>
      <c r="P38" s="1">
        <v>655.6</v>
      </c>
    </row>
    <row r="39" ht="14.25" customHeight="1">
      <c r="A39" s="1" t="s">
        <v>447</v>
      </c>
      <c r="B39" s="1" t="s">
        <v>73</v>
      </c>
      <c r="C39" s="1" t="s">
        <v>820</v>
      </c>
      <c r="D39" s="1">
        <v>3.306102E7</v>
      </c>
      <c r="E39" s="1" t="s">
        <v>305</v>
      </c>
      <c r="F39" s="1">
        <v>70.0</v>
      </c>
      <c r="G39" s="1">
        <v>59.17</v>
      </c>
      <c r="H39" s="1">
        <v>0.5</v>
      </c>
      <c r="I39" s="1">
        <v>58.874</v>
      </c>
      <c r="J39" s="1">
        <v>9.0</v>
      </c>
      <c r="K39" s="1">
        <v>13.5</v>
      </c>
      <c r="L39" s="1">
        <v>9.0</v>
      </c>
      <c r="M39" s="1">
        <v>13.5</v>
      </c>
      <c r="N39" s="1">
        <v>0.0</v>
      </c>
      <c r="O39" s="1">
        <v>0.0</v>
      </c>
      <c r="P39" s="1">
        <v>176.6</v>
      </c>
    </row>
    <row r="40" ht="14.25" customHeight="1">
      <c r="A40" s="1" t="s">
        <v>447</v>
      </c>
      <c r="B40" s="1" t="s">
        <v>75</v>
      </c>
      <c r="C40" s="1" t="s">
        <v>821</v>
      </c>
      <c r="D40" s="1">
        <v>3.305109E7</v>
      </c>
      <c r="E40" s="1" t="s">
        <v>326</v>
      </c>
      <c r="F40" s="1">
        <v>120.0</v>
      </c>
      <c r="G40" s="1">
        <v>101.17</v>
      </c>
      <c r="H40" s="1">
        <v>0.5</v>
      </c>
      <c r="I40" s="1">
        <v>100.664</v>
      </c>
      <c r="J40" s="1">
        <v>9.0</v>
      </c>
      <c r="K40" s="1">
        <v>30.7</v>
      </c>
      <c r="L40" s="1">
        <v>9.0</v>
      </c>
      <c r="M40" s="1">
        <v>30.7</v>
      </c>
      <c r="N40" s="1">
        <v>0.0</v>
      </c>
      <c r="O40" s="1">
        <v>0.0</v>
      </c>
      <c r="P40" s="1">
        <v>402.7</v>
      </c>
    </row>
    <row r="41" ht="14.25" customHeight="1">
      <c r="A41" s="1" t="s">
        <v>447</v>
      </c>
      <c r="B41" s="1" t="s">
        <v>77</v>
      </c>
      <c r="C41" s="1" t="s">
        <v>822</v>
      </c>
      <c r="D41" s="1">
        <v>3.305109E7</v>
      </c>
      <c r="E41" s="1" t="s">
        <v>326</v>
      </c>
      <c r="F41" s="1">
        <v>100.0</v>
      </c>
      <c r="G41" s="1">
        <v>84.2</v>
      </c>
      <c r="H41" s="1">
        <v>0.5</v>
      </c>
      <c r="I41" s="1">
        <v>83.779</v>
      </c>
      <c r="J41" s="1">
        <v>9.0</v>
      </c>
      <c r="K41" s="1">
        <v>25.6</v>
      </c>
      <c r="L41" s="1">
        <v>9.0</v>
      </c>
      <c r="M41" s="1">
        <v>25.6</v>
      </c>
      <c r="N41" s="1">
        <v>0.0</v>
      </c>
      <c r="O41" s="1">
        <v>0.0</v>
      </c>
      <c r="P41" s="1">
        <v>335.1</v>
      </c>
    </row>
    <row r="42" ht="14.25" customHeight="1">
      <c r="A42" s="1" t="s">
        <v>447</v>
      </c>
      <c r="B42" s="1" t="s">
        <v>79</v>
      </c>
      <c r="C42" s="1" t="s">
        <v>823</v>
      </c>
      <c r="D42" s="1">
        <v>3.3041E7</v>
      </c>
      <c r="E42" s="1" t="s">
        <v>305</v>
      </c>
      <c r="F42" s="1">
        <v>269.0</v>
      </c>
      <c r="G42" s="1">
        <v>197.96</v>
      </c>
      <c r="H42" s="1">
        <v>0.5</v>
      </c>
      <c r="I42" s="1">
        <v>196.97</v>
      </c>
      <c r="J42" s="1">
        <v>9.0</v>
      </c>
      <c r="K42" s="1">
        <v>45.1</v>
      </c>
      <c r="L42" s="1">
        <v>9.0</v>
      </c>
      <c r="M42" s="1">
        <v>45.1</v>
      </c>
      <c r="N42" s="1">
        <v>0.0</v>
      </c>
      <c r="O42" s="1">
        <v>0.0</v>
      </c>
      <c r="P42" s="1">
        <v>590.9</v>
      </c>
    </row>
    <row r="43" ht="14.25" customHeight="1">
      <c r="A43" s="1" t="s">
        <v>447</v>
      </c>
      <c r="B43" s="1" t="s">
        <v>80</v>
      </c>
      <c r="C43" s="1" t="s">
        <v>824</v>
      </c>
      <c r="D43" s="1">
        <v>3.304999E7</v>
      </c>
      <c r="E43" s="1" t="s">
        <v>313</v>
      </c>
      <c r="F43" s="1">
        <v>80.0</v>
      </c>
      <c r="G43" s="1">
        <v>56.36</v>
      </c>
      <c r="H43" s="1">
        <v>0.5</v>
      </c>
      <c r="I43" s="1">
        <v>56.078</v>
      </c>
      <c r="J43" s="1">
        <v>9.0</v>
      </c>
      <c r="K43" s="1">
        <v>25.7</v>
      </c>
      <c r="L43" s="1">
        <v>9.0</v>
      </c>
      <c r="M43" s="1">
        <v>25.7</v>
      </c>
      <c r="N43" s="1">
        <v>0.0</v>
      </c>
      <c r="O43" s="1">
        <v>0.0</v>
      </c>
      <c r="P43" s="1">
        <v>336.5</v>
      </c>
    </row>
    <row r="44" ht="14.25" customHeight="1">
      <c r="A44" s="1" t="s">
        <v>474</v>
      </c>
      <c r="B44" s="1" t="s">
        <v>55</v>
      </c>
      <c r="C44" s="1" t="s">
        <v>825</v>
      </c>
      <c r="D44" s="1">
        <v>1.90531E7</v>
      </c>
      <c r="E44" s="1" t="s">
        <v>389</v>
      </c>
      <c r="F44" s="1">
        <v>40.0</v>
      </c>
      <c r="G44" s="1">
        <v>32.38</v>
      </c>
      <c r="H44" s="1">
        <v>0.0</v>
      </c>
      <c r="I44" s="1">
        <v>32.38</v>
      </c>
      <c r="J44" s="1">
        <v>9.0</v>
      </c>
      <c r="K44" s="1">
        <v>29.6</v>
      </c>
      <c r="L44" s="1">
        <v>9.0</v>
      </c>
      <c r="M44" s="1">
        <v>29.6</v>
      </c>
      <c r="N44" s="1">
        <v>0.0</v>
      </c>
      <c r="O44" s="1">
        <v>0.0</v>
      </c>
      <c r="P44" s="1">
        <v>388.6</v>
      </c>
    </row>
    <row r="45" ht="14.25" customHeight="1">
      <c r="A45" s="1" t="s">
        <v>495</v>
      </c>
      <c r="B45" s="1" t="s">
        <v>794</v>
      </c>
      <c r="C45" s="1" t="s">
        <v>826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ht="14.25" customHeight="1">
      <c r="A46" s="1" t="s">
        <v>495</v>
      </c>
      <c r="B46" s="1" t="s">
        <v>796</v>
      </c>
      <c r="C46" s="1" t="s">
        <v>797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ht="14.25" customHeight="1">
      <c r="A47" s="1" t="s">
        <v>495</v>
      </c>
      <c r="B47" s="1" t="s">
        <v>798</v>
      </c>
      <c r="C47" s="1" t="s">
        <v>797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ht="14.25" customHeight="1">
      <c r="A48" s="1" t="s">
        <v>507</v>
      </c>
      <c r="B48" s="1" t="s">
        <v>55</v>
      </c>
      <c r="C48" s="1" t="s">
        <v>827</v>
      </c>
      <c r="D48" s="1">
        <v>1.90531E7</v>
      </c>
      <c r="E48" s="1" t="s">
        <v>373</v>
      </c>
      <c r="F48" s="1">
        <v>20.0</v>
      </c>
      <c r="G48" s="1">
        <v>16.0</v>
      </c>
      <c r="H48" s="1">
        <v>0.0</v>
      </c>
      <c r="I48" s="1">
        <v>16.0</v>
      </c>
      <c r="J48" s="1">
        <v>9.0</v>
      </c>
      <c r="K48" s="1">
        <v>12.2</v>
      </c>
      <c r="L48" s="1">
        <v>9.0</v>
      </c>
      <c r="M48" s="1">
        <v>12.2</v>
      </c>
      <c r="N48" s="1">
        <v>0.0</v>
      </c>
      <c r="O48" s="1">
        <v>0.0</v>
      </c>
      <c r="P48" s="1">
        <v>160.0</v>
      </c>
    </row>
    <row r="49" ht="14.25" customHeight="1">
      <c r="A49" s="1" t="s">
        <v>523</v>
      </c>
      <c r="B49" s="1" t="s">
        <v>794</v>
      </c>
      <c r="C49" s="1" t="s">
        <v>828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ht="14.25" customHeight="1">
      <c r="A50" s="1" t="s">
        <v>543</v>
      </c>
      <c r="B50" s="1" t="s">
        <v>794</v>
      </c>
      <c r="C50" s="1" t="s">
        <v>829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ht="14.25" customHeight="1">
      <c r="A51" s="1" t="s">
        <v>543</v>
      </c>
      <c r="B51" s="1" t="s">
        <v>796</v>
      </c>
      <c r="C51" s="1" t="s">
        <v>797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ht="14.25" customHeight="1">
      <c r="A52" s="1" t="s">
        <v>543</v>
      </c>
      <c r="B52" s="1" t="s">
        <v>798</v>
      </c>
      <c r="C52" s="1" t="s">
        <v>830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ht="14.25" customHeight="1">
      <c r="A53" s="1" t="s">
        <v>563</v>
      </c>
      <c r="B53" s="1" t="s">
        <v>794</v>
      </c>
      <c r="C53" s="1" t="s">
        <v>831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ht="14.25" customHeight="1">
      <c r="A54" s="1" t="s">
        <v>563</v>
      </c>
      <c r="B54" s="1" t="s">
        <v>796</v>
      </c>
      <c r="C54" s="1" t="s">
        <v>797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ht="14.25" customHeight="1">
      <c r="A55" s="1" t="s">
        <v>563</v>
      </c>
      <c r="B55" s="1" t="s">
        <v>798</v>
      </c>
      <c r="C55" s="1" t="s">
        <v>797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ht="14.25" customHeight="1">
      <c r="A56" s="1" t="s">
        <v>583</v>
      </c>
      <c r="B56" s="1" t="s">
        <v>794</v>
      </c>
      <c r="C56" s="1" t="s">
        <v>832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ht="14.25" customHeight="1">
      <c r="A57" s="1" t="s">
        <v>583</v>
      </c>
      <c r="B57" s="1" t="s">
        <v>796</v>
      </c>
      <c r="C57" s="1" t="s">
        <v>797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ht="14.25" customHeight="1">
      <c r="A58" s="1" t="s">
        <v>595</v>
      </c>
      <c r="B58" s="1" t="s">
        <v>55</v>
      </c>
      <c r="C58" s="1" t="s">
        <v>833</v>
      </c>
      <c r="D58" s="1">
        <v>9.60321E7</v>
      </c>
      <c r="E58" s="1" t="s">
        <v>389</v>
      </c>
      <c r="F58" s="1">
        <v>130.0</v>
      </c>
      <c r="G58" s="1">
        <v>86.25</v>
      </c>
      <c r="H58" s="1">
        <v>0.0</v>
      </c>
      <c r="I58" s="1">
        <v>86.25</v>
      </c>
      <c r="J58" s="1">
        <v>9.0</v>
      </c>
      <c r="K58" s="1">
        <v>78.9</v>
      </c>
      <c r="L58" s="1">
        <v>9.0</v>
      </c>
      <c r="M58" s="1">
        <v>78.9</v>
      </c>
      <c r="N58" s="1">
        <v>0.0</v>
      </c>
      <c r="O58" s="1">
        <v>0.0</v>
      </c>
      <c r="P58" s="1">
        <v>1035.0</v>
      </c>
    </row>
    <row r="59" ht="14.25" customHeight="1">
      <c r="A59" s="1" t="s">
        <v>595</v>
      </c>
      <c r="B59" s="1" t="s">
        <v>58</v>
      </c>
      <c r="C59" s="1" t="s">
        <v>682</v>
      </c>
      <c r="D59" s="1">
        <v>1.51311E7</v>
      </c>
      <c r="E59" s="1" t="s">
        <v>791</v>
      </c>
      <c r="F59" s="1">
        <v>82.0</v>
      </c>
      <c r="G59" s="1">
        <v>68.85</v>
      </c>
      <c r="H59" s="1">
        <v>0.0</v>
      </c>
      <c r="I59" s="1">
        <v>68.85</v>
      </c>
      <c r="J59" s="1">
        <v>2.5</v>
      </c>
      <c r="K59" s="1">
        <v>24.6</v>
      </c>
      <c r="L59" s="1">
        <v>2.5</v>
      </c>
      <c r="M59" s="1">
        <v>24.6</v>
      </c>
      <c r="N59" s="1">
        <v>0.0</v>
      </c>
      <c r="O59" s="1">
        <v>0.0</v>
      </c>
      <c r="P59" s="1">
        <v>1032.8</v>
      </c>
    </row>
    <row r="60" ht="14.25" customHeight="1">
      <c r="A60" s="1" t="s">
        <v>607</v>
      </c>
      <c r="B60" s="1" t="s">
        <v>55</v>
      </c>
      <c r="C60" s="1" t="s">
        <v>630</v>
      </c>
      <c r="D60" s="1">
        <v>1.80632E7</v>
      </c>
      <c r="E60" s="1" t="s">
        <v>555</v>
      </c>
      <c r="F60" s="1">
        <v>160.0</v>
      </c>
      <c r="G60" s="1">
        <v>138.88</v>
      </c>
      <c r="H60" s="1">
        <v>0.0</v>
      </c>
      <c r="I60" s="1">
        <v>138.88</v>
      </c>
      <c r="J60" s="1">
        <v>9.0</v>
      </c>
      <c r="K60" s="1">
        <v>84.7</v>
      </c>
      <c r="L60" s="1">
        <v>9.0</v>
      </c>
      <c r="M60" s="1">
        <v>84.7</v>
      </c>
      <c r="N60" s="1">
        <v>0.0</v>
      </c>
      <c r="O60" s="1">
        <v>0.0</v>
      </c>
      <c r="P60" s="1">
        <v>1111.0</v>
      </c>
    </row>
    <row r="61" ht="14.25" customHeight="1">
      <c r="A61" s="1" t="s">
        <v>626</v>
      </c>
      <c r="B61" s="1" t="s">
        <v>794</v>
      </c>
      <c r="C61" s="1" t="s">
        <v>834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ht="14.25" customHeight="1">
      <c r="A62" s="1" t="s">
        <v>626</v>
      </c>
      <c r="B62" s="1" t="s">
        <v>796</v>
      </c>
      <c r="C62" s="1" t="s">
        <v>797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ht="14.25" customHeight="1">
      <c r="A63" s="1" t="s">
        <v>626</v>
      </c>
      <c r="B63" s="1" t="s">
        <v>798</v>
      </c>
      <c r="C63" s="1" t="s">
        <v>797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ht="14.25" customHeight="1">
      <c r="A64" s="1" t="s">
        <v>637</v>
      </c>
      <c r="B64" s="1" t="s">
        <v>55</v>
      </c>
      <c r="C64" s="1" t="s">
        <v>817</v>
      </c>
      <c r="D64" s="1">
        <v>1.8061E7</v>
      </c>
      <c r="E64" s="1" t="s">
        <v>313</v>
      </c>
      <c r="F64" s="1">
        <v>60.0</v>
      </c>
      <c r="G64" s="1">
        <v>38.0</v>
      </c>
      <c r="H64" s="1">
        <v>0.0</v>
      </c>
      <c r="I64" s="1">
        <v>38.0</v>
      </c>
      <c r="J64" s="1">
        <v>6.0</v>
      </c>
      <c r="K64" s="1">
        <v>12.2</v>
      </c>
      <c r="L64" s="1">
        <v>6.0</v>
      </c>
      <c r="M64" s="1">
        <v>12.2</v>
      </c>
      <c r="N64" s="1">
        <v>0.0</v>
      </c>
      <c r="O64" s="1">
        <v>0.0</v>
      </c>
      <c r="P64" s="1">
        <v>228.0</v>
      </c>
    </row>
    <row r="65" ht="14.25" customHeight="1">
      <c r="A65" s="1" t="s">
        <v>637</v>
      </c>
      <c r="B65" s="1" t="s">
        <v>58</v>
      </c>
      <c r="C65" s="1" t="s">
        <v>835</v>
      </c>
      <c r="D65" s="1">
        <v>3.3059011E7</v>
      </c>
      <c r="E65" s="1" t="s">
        <v>313</v>
      </c>
      <c r="F65" s="1">
        <v>53.0</v>
      </c>
      <c r="G65" s="1">
        <v>43.75</v>
      </c>
      <c r="H65" s="1">
        <v>0.0</v>
      </c>
      <c r="I65" s="1">
        <v>43.75</v>
      </c>
      <c r="J65" s="1">
        <v>9.0</v>
      </c>
      <c r="K65" s="1">
        <v>20.0</v>
      </c>
      <c r="L65" s="1">
        <v>9.0</v>
      </c>
      <c r="M65" s="1">
        <v>20.0</v>
      </c>
      <c r="N65" s="1">
        <v>0.0</v>
      </c>
      <c r="O65" s="1">
        <v>0.0</v>
      </c>
      <c r="P65" s="1">
        <v>262.5</v>
      </c>
    </row>
    <row r="66" ht="14.25" customHeight="1">
      <c r="A66" s="1" t="s">
        <v>637</v>
      </c>
      <c r="B66" s="1" t="s">
        <v>60</v>
      </c>
      <c r="C66" s="1" t="s">
        <v>682</v>
      </c>
      <c r="D66" s="1">
        <v>1.51311E7</v>
      </c>
      <c r="E66" s="1" t="s">
        <v>373</v>
      </c>
      <c r="F66" s="1">
        <v>82.0</v>
      </c>
      <c r="G66" s="1">
        <v>70.6</v>
      </c>
      <c r="H66" s="1">
        <v>0.0</v>
      </c>
      <c r="I66" s="1">
        <v>70.6</v>
      </c>
      <c r="J66" s="1">
        <v>2.5</v>
      </c>
      <c r="K66" s="1">
        <v>16.8</v>
      </c>
      <c r="L66" s="1">
        <v>2.5</v>
      </c>
      <c r="M66" s="1">
        <v>16.8</v>
      </c>
      <c r="N66" s="1">
        <v>0.0</v>
      </c>
      <c r="O66" s="1">
        <v>0.0</v>
      </c>
      <c r="P66" s="1">
        <v>706.0</v>
      </c>
    </row>
    <row r="67" ht="14.25" customHeight="1">
      <c r="A67" s="1" t="s">
        <v>637</v>
      </c>
      <c r="B67" s="1" t="s">
        <v>63</v>
      </c>
      <c r="C67" s="1" t="s">
        <v>836</v>
      </c>
      <c r="D67" s="1">
        <v>9.619003E7</v>
      </c>
      <c r="E67" s="1" t="s">
        <v>326</v>
      </c>
      <c r="F67" s="1">
        <v>399.0</v>
      </c>
      <c r="G67" s="1">
        <v>288.0</v>
      </c>
      <c r="H67" s="1">
        <v>0.0</v>
      </c>
      <c r="I67" s="1">
        <v>288.0</v>
      </c>
      <c r="J67" s="1">
        <v>6.0</v>
      </c>
      <c r="K67" s="1">
        <v>61.7</v>
      </c>
      <c r="L67" s="1">
        <v>6.0</v>
      </c>
      <c r="M67" s="1">
        <v>61.7</v>
      </c>
      <c r="N67" s="1">
        <v>0.0</v>
      </c>
      <c r="O67" s="1">
        <v>0.0</v>
      </c>
      <c r="P67" s="1">
        <v>1152.0</v>
      </c>
    </row>
    <row r="68" ht="14.25" customHeight="1">
      <c r="A68" s="1" t="s">
        <v>656</v>
      </c>
      <c r="B68" s="1" t="s">
        <v>55</v>
      </c>
      <c r="C68" s="1" t="s">
        <v>837</v>
      </c>
      <c r="D68" s="1">
        <v>3.401111E7</v>
      </c>
      <c r="E68" s="1" t="s">
        <v>313</v>
      </c>
      <c r="F68" s="1">
        <v>90.0</v>
      </c>
      <c r="G68" s="1">
        <v>76.37</v>
      </c>
      <c r="H68" s="1">
        <v>0.0</v>
      </c>
      <c r="I68" s="1">
        <v>76.37</v>
      </c>
      <c r="J68" s="1">
        <v>9.0</v>
      </c>
      <c r="K68" s="1">
        <v>34.9</v>
      </c>
      <c r="L68" s="1">
        <v>9.0</v>
      </c>
      <c r="M68" s="1">
        <v>34.9</v>
      </c>
      <c r="N68" s="1">
        <v>0.0</v>
      </c>
      <c r="O68" s="1">
        <v>0.0</v>
      </c>
      <c r="P68" s="1">
        <v>458.2</v>
      </c>
    </row>
    <row r="69" ht="14.25" customHeight="1">
      <c r="A69" s="1" t="s">
        <v>656</v>
      </c>
      <c r="B69" s="1" t="s">
        <v>58</v>
      </c>
      <c r="C69" s="1" t="s">
        <v>838</v>
      </c>
      <c r="D69" s="1">
        <v>2.1031E7</v>
      </c>
      <c r="E69" s="1" t="s">
        <v>380</v>
      </c>
      <c r="F69" s="1">
        <v>10.0</v>
      </c>
      <c r="G69" s="1">
        <v>8.4</v>
      </c>
      <c r="H69" s="1">
        <v>0.0</v>
      </c>
      <c r="I69" s="1">
        <v>8.4</v>
      </c>
      <c r="J69" s="1">
        <v>6.0</v>
      </c>
      <c r="K69" s="1">
        <v>9.0</v>
      </c>
      <c r="L69" s="1">
        <v>6.0</v>
      </c>
      <c r="M69" s="1">
        <v>9.0</v>
      </c>
      <c r="N69" s="1">
        <v>0.0</v>
      </c>
      <c r="O69" s="1">
        <v>0.0</v>
      </c>
      <c r="P69" s="1">
        <v>168.0</v>
      </c>
    </row>
    <row r="70" ht="14.25" customHeight="1">
      <c r="A70" s="1" t="s">
        <v>672</v>
      </c>
      <c r="B70" s="1" t="s">
        <v>55</v>
      </c>
      <c r="C70" s="1" t="s">
        <v>839</v>
      </c>
      <c r="D70" s="1">
        <v>9023020.0</v>
      </c>
      <c r="E70" s="1" t="s">
        <v>462</v>
      </c>
      <c r="F70" s="1">
        <v>170.0</v>
      </c>
      <c r="G70" s="1">
        <v>131.5</v>
      </c>
      <c r="H70" s="1">
        <v>0.0</v>
      </c>
      <c r="I70" s="1">
        <v>131.5</v>
      </c>
      <c r="J70" s="1">
        <v>2.5</v>
      </c>
      <c r="K70" s="1">
        <v>6.3</v>
      </c>
      <c r="L70" s="1">
        <v>2.5</v>
      </c>
      <c r="M70" s="1">
        <v>6.3</v>
      </c>
      <c r="N70" s="1">
        <v>0.0</v>
      </c>
      <c r="O70" s="1">
        <v>0.0</v>
      </c>
      <c r="P70" s="1">
        <v>263.0</v>
      </c>
    </row>
    <row r="71" ht="14.25" customHeight="1">
      <c r="A71" s="1" t="s">
        <v>672</v>
      </c>
      <c r="B71" s="1" t="s">
        <v>58</v>
      </c>
      <c r="C71" s="1" t="s">
        <v>840</v>
      </c>
      <c r="D71" s="1">
        <v>9021030.0</v>
      </c>
      <c r="E71" s="1" t="s">
        <v>462</v>
      </c>
      <c r="F71" s="1">
        <v>170.0</v>
      </c>
      <c r="G71" s="1">
        <v>131.5</v>
      </c>
      <c r="H71" s="1">
        <v>0.0</v>
      </c>
      <c r="I71" s="1">
        <v>131.5</v>
      </c>
      <c r="J71" s="1">
        <v>2.5</v>
      </c>
      <c r="K71" s="1">
        <v>6.3</v>
      </c>
      <c r="L71" s="1">
        <v>2.5</v>
      </c>
      <c r="M71" s="1">
        <v>6.3</v>
      </c>
      <c r="N71" s="1">
        <v>0.0</v>
      </c>
      <c r="O71" s="1">
        <v>0.0</v>
      </c>
      <c r="P71" s="1">
        <v>263.0</v>
      </c>
    </row>
    <row r="72" ht="14.25" customHeight="1">
      <c r="A72" s="1" t="s">
        <v>672</v>
      </c>
      <c r="B72" s="1" t="s">
        <v>60</v>
      </c>
      <c r="C72" s="1" t="s">
        <v>841</v>
      </c>
      <c r="D72" s="1">
        <v>3.304993E7</v>
      </c>
      <c r="E72" s="1" t="s">
        <v>462</v>
      </c>
      <c r="F72" s="1">
        <v>240.0</v>
      </c>
      <c r="G72" s="1">
        <v>204.2</v>
      </c>
      <c r="H72" s="1">
        <v>0.0</v>
      </c>
      <c r="I72" s="1">
        <v>204.2</v>
      </c>
      <c r="J72" s="1">
        <v>9.0</v>
      </c>
      <c r="K72" s="1">
        <v>31.1</v>
      </c>
      <c r="L72" s="1">
        <v>9.0</v>
      </c>
      <c r="M72" s="1">
        <v>31.1</v>
      </c>
      <c r="N72" s="1">
        <v>0.0</v>
      </c>
      <c r="O72" s="1">
        <v>0.0</v>
      </c>
      <c r="P72" s="1">
        <v>408.4</v>
      </c>
    </row>
    <row r="73" ht="14.25" customHeight="1">
      <c r="A73" s="1" t="s">
        <v>672</v>
      </c>
      <c r="B73" s="1" t="s">
        <v>63</v>
      </c>
      <c r="C73" s="1" t="s">
        <v>842</v>
      </c>
      <c r="D73" s="1">
        <v>3.3041E7</v>
      </c>
      <c r="E73" s="1" t="s">
        <v>313</v>
      </c>
      <c r="F73" s="1">
        <v>50.0</v>
      </c>
      <c r="G73" s="1">
        <v>42.0</v>
      </c>
      <c r="H73" s="1">
        <v>0.0</v>
      </c>
      <c r="I73" s="1">
        <v>42.0</v>
      </c>
      <c r="J73" s="1">
        <v>9.0</v>
      </c>
      <c r="K73" s="1">
        <v>19.2</v>
      </c>
      <c r="L73" s="1">
        <v>9.0</v>
      </c>
      <c r="M73" s="1">
        <v>19.2</v>
      </c>
      <c r="N73" s="1">
        <v>0.0</v>
      </c>
      <c r="O73" s="1">
        <v>0.0</v>
      </c>
      <c r="P73" s="1">
        <v>252.0</v>
      </c>
    </row>
    <row r="74" ht="14.25" customHeight="1">
      <c r="A74" s="1" t="s">
        <v>672</v>
      </c>
      <c r="B74" s="1" t="s">
        <v>65</v>
      </c>
      <c r="C74" s="1" t="s">
        <v>843</v>
      </c>
      <c r="D74" s="1">
        <v>3.401309E7</v>
      </c>
      <c r="E74" s="1" t="s">
        <v>305</v>
      </c>
      <c r="F74" s="1">
        <v>105.0</v>
      </c>
      <c r="G74" s="1">
        <v>83.67</v>
      </c>
      <c r="H74" s="1">
        <v>0.0</v>
      </c>
      <c r="I74" s="1">
        <v>83.67</v>
      </c>
      <c r="J74" s="1">
        <v>9.0</v>
      </c>
      <c r="K74" s="1">
        <v>19.1</v>
      </c>
      <c r="L74" s="1">
        <v>9.0</v>
      </c>
      <c r="M74" s="1">
        <v>19.1</v>
      </c>
      <c r="N74" s="1">
        <v>0.0</v>
      </c>
      <c r="O74" s="1">
        <v>0.0</v>
      </c>
      <c r="P74" s="1">
        <v>251.0</v>
      </c>
    </row>
    <row r="75" ht="14.25" customHeight="1">
      <c r="A75" s="1" t="s">
        <v>672</v>
      </c>
      <c r="B75" s="1" t="s">
        <v>68</v>
      </c>
      <c r="C75" s="1" t="s">
        <v>844</v>
      </c>
      <c r="D75" s="1">
        <v>9023020.0</v>
      </c>
      <c r="E75" s="1" t="s">
        <v>305</v>
      </c>
      <c r="F75" s="1">
        <v>130.0</v>
      </c>
      <c r="G75" s="1">
        <v>115.53</v>
      </c>
      <c r="H75" s="1">
        <v>0.0</v>
      </c>
      <c r="I75" s="1">
        <v>115.53</v>
      </c>
      <c r="J75" s="1">
        <v>2.5</v>
      </c>
      <c r="K75" s="1">
        <v>8.3</v>
      </c>
      <c r="L75" s="1">
        <v>2.5</v>
      </c>
      <c r="M75" s="1">
        <v>8.3</v>
      </c>
      <c r="N75" s="1">
        <v>0.0</v>
      </c>
      <c r="O75" s="1">
        <v>0.0</v>
      </c>
      <c r="P75" s="1">
        <v>346.6</v>
      </c>
    </row>
    <row r="76" ht="14.25" customHeight="1">
      <c r="A76" s="1" t="s">
        <v>672</v>
      </c>
      <c r="B76" s="1" t="s">
        <v>69</v>
      </c>
      <c r="C76" s="1" t="s">
        <v>800</v>
      </c>
      <c r="D76" s="1">
        <v>3.306102E7</v>
      </c>
      <c r="E76" s="1" t="s">
        <v>389</v>
      </c>
      <c r="F76" s="1">
        <v>60.0</v>
      </c>
      <c r="G76" s="1">
        <v>53.1</v>
      </c>
      <c r="H76" s="1">
        <v>0.0</v>
      </c>
      <c r="I76" s="1">
        <v>53.1</v>
      </c>
      <c r="J76" s="1">
        <v>9.0</v>
      </c>
      <c r="K76" s="1">
        <v>48.6</v>
      </c>
      <c r="L76" s="1">
        <v>9.0</v>
      </c>
      <c r="M76" s="1">
        <v>48.6</v>
      </c>
      <c r="N76" s="1">
        <v>0.0</v>
      </c>
      <c r="O76" s="1">
        <v>0.0</v>
      </c>
      <c r="P76" s="1">
        <v>637.2</v>
      </c>
    </row>
    <row r="77" ht="14.25" customHeight="1">
      <c r="A77" s="1" t="s">
        <v>672</v>
      </c>
      <c r="B77" s="1" t="s">
        <v>71</v>
      </c>
      <c r="C77" s="1" t="s">
        <v>845</v>
      </c>
      <c r="D77" s="1">
        <v>3.3072E7</v>
      </c>
      <c r="E77" s="1" t="s">
        <v>462</v>
      </c>
      <c r="F77" s="1">
        <v>295.0</v>
      </c>
      <c r="G77" s="1">
        <v>153.4</v>
      </c>
      <c r="H77" s="1">
        <v>0.0</v>
      </c>
      <c r="I77" s="1">
        <v>153.4</v>
      </c>
      <c r="J77" s="1">
        <v>9.0</v>
      </c>
      <c r="K77" s="1">
        <v>23.4</v>
      </c>
      <c r="L77" s="1">
        <v>9.0</v>
      </c>
      <c r="M77" s="1">
        <v>23.4</v>
      </c>
      <c r="N77" s="1">
        <v>0.0</v>
      </c>
      <c r="O77" s="1">
        <v>0.0</v>
      </c>
      <c r="P77" s="1">
        <v>306.8</v>
      </c>
    </row>
    <row r="78" ht="14.25" customHeight="1">
      <c r="A78" s="1" t="s">
        <v>672</v>
      </c>
      <c r="B78" s="1" t="s">
        <v>73</v>
      </c>
      <c r="C78" s="1" t="s">
        <v>846</v>
      </c>
      <c r="D78" s="1">
        <v>3.3072E7</v>
      </c>
      <c r="E78" s="1" t="s">
        <v>462</v>
      </c>
      <c r="F78" s="1">
        <v>295.0</v>
      </c>
      <c r="G78" s="1">
        <v>153.4</v>
      </c>
      <c r="H78" s="1">
        <v>0.0</v>
      </c>
      <c r="I78" s="1">
        <v>153.4</v>
      </c>
      <c r="J78" s="1">
        <v>9.0</v>
      </c>
      <c r="K78" s="1">
        <v>23.4</v>
      </c>
      <c r="L78" s="1">
        <v>9.0</v>
      </c>
      <c r="M78" s="1">
        <v>23.4</v>
      </c>
      <c r="N78" s="1">
        <v>0.0</v>
      </c>
      <c r="O78" s="1">
        <v>0.0</v>
      </c>
      <c r="P78" s="1">
        <v>306.8</v>
      </c>
    </row>
    <row r="79" ht="14.25" customHeight="1">
      <c r="A79" s="1" t="s">
        <v>672</v>
      </c>
      <c r="B79" s="1" t="s">
        <v>75</v>
      </c>
      <c r="C79" s="1" t="s">
        <v>847</v>
      </c>
      <c r="D79" s="1">
        <v>3.3059011E7</v>
      </c>
      <c r="E79" s="1" t="s">
        <v>305</v>
      </c>
      <c r="F79" s="1">
        <v>163.0</v>
      </c>
      <c r="G79" s="1">
        <v>142.79</v>
      </c>
      <c r="H79" s="1">
        <v>0.0</v>
      </c>
      <c r="I79" s="1">
        <v>142.79</v>
      </c>
      <c r="J79" s="1">
        <v>9.0</v>
      </c>
      <c r="K79" s="1">
        <v>32.7</v>
      </c>
      <c r="L79" s="1">
        <v>9.0</v>
      </c>
      <c r="M79" s="1">
        <v>32.7</v>
      </c>
      <c r="N79" s="1">
        <v>0.0</v>
      </c>
      <c r="O79" s="1">
        <v>0.0</v>
      </c>
      <c r="P79" s="1">
        <v>428.4</v>
      </c>
    </row>
    <row r="80" ht="14.25" customHeight="1">
      <c r="A80" s="1" t="s">
        <v>672</v>
      </c>
      <c r="B80" s="1" t="s">
        <v>77</v>
      </c>
      <c r="C80" s="1" t="s">
        <v>781</v>
      </c>
      <c r="D80" s="1">
        <v>210690.0</v>
      </c>
      <c r="E80" s="1" t="s">
        <v>462</v>
      </c>
      <c r="F80" s="1">
        <v>60.0</v>
      </c>
      <c r="G80" s="1">
        <v>50.4</v>
      </c>
      <c r="H80" s="1">
        <v>0.0</v>
      </c>
      <c r="I80" s="1">
        <v>50.4</v>
      </c>
      <c r="J80" s="1">
        <v>6.0</v>
      </c>
      <c r="K80" s="1">
        <v>5.4</v>
      </c>
      <c r="L80" s="1">
        <v>6.0</v>
      </c>
      <c r="M80" s="1">
        <v>5.4</v>
      </c>
      <c r="N80" s="1">
        <v>0.0</v>
      </c>
      <c r="O80" s="1">
        <v>0.0</v>
      </c>
      <c r="P80" s="1">
        <v>100.8</v>
      </c>
    </row>
    <row r="81" ht="14.25" customHeight="1">
      <c r="A81" s="1" t="s">
        <v>672</v>
      </c>
      <c r="B81" s="1" t="s">
        <v>79</v>
      </c>
      <c r="C81" s="1" t="s">
        <v>848</v>
      </c>
      <c r="D81" s="1">
        <v>210690.0</v>
      </c>
      <c r="E81" s="1" t="s">
        <v>462</v>
      </c>
      <c r="F81" s="1">
        <v>119.0</v>
      </c>
      <c r="G81" s="1">
        <v>99.96</v>
      </c>
      <c r="H81" s="1">
        <v>0.0</v>
      </c>
      <c r="I81" s="1">
        <v>99.96</v>
      </c>
      <c r="J81" s="1">
        <v>6.0</v>
      </c>
      <c r="K81" s="1">
        <v>10.7</v>
      </c>
      <c r="L81" s="1">
        <v>6.0</v>
      </c>
      <c r="M81" s="1">
        <v>10.7</v>
      </c>
      <c r="N81" s="1">
        <v>0.0</v>
      </c>
      <c r="O81" s="1">
        <v>0.0</v>
      </c>
      <c r="P81" s="1">
        <v>199.9</v>
      </c>
    </row>
    <row r="82" ht="14.25" customHeight="1">
      <c r="A82" s="1" t="s">
        <v>678</v>
      </c>
      <c r="B82" s="1" t="s">
        <v>58</v>
      </c>
      <c r="C82" s="1" t="s">
        <v>789</v>
      </c>
      <c r="D82" s="1">
        <v>3.401119E7</v>
      </c>
      <c r="E82" s="1" t="s">
        <v>341</v>
      </c>
      <c r="F82" s="1">
        <v>80.0</v>
      </c>
      <c r="G82" s="1">
        <v>70.4</v>
      </c>
      <c r="H82" s="1">
        <v>0.0</v>
      </c>
      <c r="I82" s="1">
        <v>70.4</v>
      </c>
      <c r="J82" s="1">
        <v>9.0</v>
      </c>
      <c r="K82" s="1">
        <v>26.8</v>
      </c>
      <c r="L82" s="1">
        <v>9.0</v>
      </c>
      <c r="M82" s="1">
        <v>26.8</v>
      </c>
      <c r="N82" s="1">
        <v>0.0</v>
      </c>
      <c r="O82" s="1">
        <v>0.0</v>
      </c>
      <c r="P82" s="1">
        <v>352.0</v>
      </c>
    </row>
    <row r="83" ht="14.25" customHeight="1">
      <c r="A83" s="1" t="s">
        <v>678</v>
      </c>
      <c r="B83" s="1" t="s">
        <v>60</v>
      </c>
      <c r="C83" s="1" t="s">
        <v>849</v>
      </c>
      <c r="D83" s="1">
        <v>1.80632E7</v>
      </c>
      <c r="E83" s="1" t="s">
        <v>555</v>
      </c>
      <c r="F83" s="1">
        <v>110.0</v>
      </c>
      <c r="G83" s="1">
        <v>95.48</v>
      </c>
      <c r="H83" s="1">
        <v>0.0</v>
      </c>
      <c r="I83" s="1">
        <v>95.48</v>
      </c>
      <c r="J83" s="1">
        <v>9.0</v>
      </c>
      <c r="K83" s="1">
        <v>58.3</v>
      </c>
      <c r="L83" s="1">
        <v>9.0</v>
      </c>
      <c r="M83" s="1">
        <v>58.3</v>
      </c>
      <c r="N83" s="1">
        <v>0.0</v>
      </c>
      <c r="O83" s="1">
        <v>0.0</v>
      </c>
      <c r="P83" s="1">
        <v>763.8</v>
      </c>
    </row>
    <row r="84" ht="14.25" customHeight="1">
      <c r="A84" s="1" t="s">
        <v>678</v>
      </c>
      <c r="B84" s="1" t="s">
        <v>63</v>
      </c>
      <c r="C84" s="1" t="s">
        <v>621</v>
      </c>
      <c r="D84" s="1">
        <v>1.10419E7</v>
      </c>
      <c r="E84" s="1" t="s">
        <v>326</v>
      </c>
      <c r="F84" s="1">
        <v>86.0</v>
      </c>
      <c r="G84" s="1">
        <v>70.52</v>
      </c>
      <c r="H84" s="1">
        <v>0.0</v>
      </c>
      <c r="I84" s="1">
        <v>70.52</v>
      </c>
      <c r="J84" s="1">
        <v>2.5</v>
      </c>
      <c r="K84" s="1">
        <v>6.7</v>
      </c>
      <c r="L84" s="1">
        <v>2.5</v>
      </c>
      <c r="M84" s="1">
        <v>6.7</v>
      </c>
      <c r="N84" s="1">
        <v>0.0</v>
      </c>
      <c r="O84" s="1">
        <v>0.0</v>
      </c>
      <c r="P84" s="1">
        <v>282.1</v>
      </c>
    </row>
    <row r="85" ht="14.25" customHeight="1">
      <c r="A85" s="1" t="s">
        <v>678</v>
      </c>
      <c r="B85" s="1" t="s">
        <v>65</v>
      </c>
      <c r="C85" s="1" t="s">
        <v>850</v>
      </c>
      <c r="D85" s="1">
        <v>3.401309E7</v>
      </c>
      <c r="E85" s="1" t="s">
        <v>313</v>
      </c>
      <c r="F85" s="1">
        <v>95.0</v>
      </c>
      <c r="G85" s="1">
        <v>80.8</v>
      </c>
      <c r="H85" s="1">
        <v>0.0</v>
      </c>
      <c r="I85" s="1">
        <v>80.8</v>
      </c>
      <c r="J85" s="1">
        <v>9.0</v>
      </c>
      <c r="K85" s="1">
        <v>37.0</v>
      </c>
      <c r="L85" s="1">
        <v>9.0</v>
      </c>
      <c r="M85" s="1">
        <v>37.0</v>
      </c>
      <c r="N85" s="1">
        <v>0.0</v>
      </c>
      <c r="O85" s="1">
        <v>0.0</v>
      </c>
      <c r="P85" s="1">
        <v>484.8</v>
      </c>
    </row>
    <row r="86" ht="14.25" customHeight="1">
      <c r="A86" s="1" t="s">
        <v>678</v>
      </c>
      <c r="B86" s="1" t="s">
        <v>68</v>
      </c>
      <c r="C86" s="1" t="s">
        <v>851</v>
      </c>
      <c r="D86" s="1">
        <v>2.1032E7</v>
      </c>
      <c r="E86" s="1" t="s">
        <v>380</v>
      </c>
      <c r="F86" s="1">
        <v>15.0</v>
      </c>
      <c r="G86" s="1">
        <v>13.41</v>
      </c>
      <c r="H86" s="1">
        <v>0.0</v>
      </c>
      <c r="I86" s="1">
        <v>13.41</v>
      </c>
      <c r="J86" s="1">
        <v>6.0</v>
      </c>
      <c r="K86" s="1">
        <v>14.4</v>
      </c>
      <c r="L86" s="1">
        <v>6.0</v>
      </c>
      <c r="M86" s="1">
        <v>14.4</v>
      </c>
      <c r="N86" s="1">
        <v>0.0</v>
      </c>
      <c r="O86" s="1">
        <v>0.0</v>
      </c>
      <c r="P86" s="1">
        <v>268.2</v>
      </c>
    </row>
    <row r="87" ht="14.25" customHeight="1">
      <c r="A87" s="1" t="s">
        <v>678</v>
      </c>
      <c r="B87" s="1" t="s">
        <v>69</v>
      </c>
      <c r="C87" s="1" t="s">
        <v>852</v>
      </c>
      <c r="D87" s="1">
        <v>340220.0</v>
      </c>
      <c r="E87" s="1" t="s">
        <v>341</v>
      </c>
      <c r="F87" s="1">
        <v>100.0</v>
      </c>
      <c r="G87" s="1">
        <v>88.5</v>
      </c>
      <c r="H87" s="1">
        <v>0.0</v>
      </c>
      <c r="I87" s="1">
        <v>88.5</v>
      </c>
      <c r="J87" s="1">
        <v>9.0</v>
      </c>
      <c r="K87" s="1">
        <v>33.8</v>
      </c>
      <c r="L87" s="1">
        <v>9.0</v>
      </c>
      <c r="M87" s="1">
        <v>33.8</v>
      </c>
      <c r="N87" s="1">
        <v>0.0</v>
      </c>
      <c r="O87" s="1">
        <v>0.0</v>
      </c>
      <c r="P87" s="1">
        <v>442.5</v>
      </c>
    </row>
    <row r="88" ht="14.25" customHeight="1">
      <c r="A88" s="1" t="s">
        <v>678</v>
      </c>
      <c r="B88" s="1" t="s">
        <v>71</v>
      </c>
      <c r="C88" s="1" t="s">
        <v>324</v>
      </c>
      <c r="D88" s="1">
        <v>1.10412E7</v>
      </c>
      <c r="E88" s="1" t="s">
        <v>555</v>
      </c>
      <c r="F88" s="1">
        <v>235.0</v>
      </c>
      <c r="G88" s="1">
        <v>185.65</v>
      </c>
      <c r="H88" s="1">
        <v>0.0</v>
      </c>
      <c r="I88" s="1">
        <v>185.65</v>
      </c>
      <c r="J88" s="1">
        <v>2.5</v>
      </c>
      <c r="K88" s="1">
        <v>35.4</v>
      </c>
      <c r="L88" s="1">
        <v>2.5</v>
      </c>
      <c r="M88" s="1">
        <v>35.4</v>
      </c>
      <c r="N88" s="1">
        <v>0.0</v>
      </c>
      <c r="O88" s="1">
        <v>0.0</v>
      </c>
      <c r="P88" s="1">
        <v>1485.2</v>
      </c>
    </row>
    <row r="89" ht="14.25" customHeight="1">
      <c r="A89" s="1" t="s">
        <v>678</v>
      </c>
      <c r="B89" s="1" t="s">
        <v>73</v>
      </c>
      <c r="C89" s="1" t="s">
        <v>853</v>
      </c>
      <c r="D89" s="1">
        <v>9.60321E7</v>
      </c>
      <c r="E89" s="1" t="s">
        <v>389</v>
      </c>
      <c r="F89" s="1">
        <v>65.0</v>
      </c>
      <c r="G89" s="1">
        <v>42.5</v>
      </c>
      <c r="H89" s="1">
        <v>0.0</v>
      </c>
      <c r="I89" s="1">
        <v>42.5</v>
      </c>
      <c r="J89" s="1">
        <v>9.0</v>
      </c>
      <c r="K89" s="1">
        <v>38.9</v>
      </c>
      <c r="L89" s="1">
        <v>9.0</v>
      </c>
      <c r="M89" s="1">
        <v>38.9</v>
      </c>
      <c r="N89" s="1">
        <v>0.0</v>
      </c>
      <c r="O89" s="1">
        <v>0.0</v>
      </c>
      <c r="P89" s="1">
        <v>510.0</v>
      </c>
    </row>
    <row r="90" ht="14.25" customHeight="1">
      <c r="A90" s="1" t="s">
        <v>699</v>
      </c>
      <c r="B90" s="1" t="s">
        <v>55</v>
      </c>
      <c r="C90" s="1" t="s">
        <v>854</v>
      </c>
      <c r="D90" s="1">
        <v>3.401111E7</v>
      </c>
      <c r="E90" s="1" t="s">
        <v>305</v>
      </c>
      <c r="F90" s="1">
        <v>130.0</v>
      </c>
      <c r="G90" s="1">
        <v>111.27</v>
      </c>
      <c r="H90" s="1">
        <v>0.0</v>
      </c>
      <c r="I90" s="1">
        <v>111.27</v>
      </c>
      <c r="J90" s="1">
        <v>9.0</v>
      </c>
      <c r="K90" s="1">
        <v>25.5</v>
      </c>
      <c r="L90" s="1">
        <v>9.0</v>
      </c>
      <c r="M90" s="1">
        <v>25.5</v>
      </c>
      <c r="N90" s="1">
        <v>0.0</v>
      </c>
      <c r="O90" s="1">
        <v>0.0</v>
      </c>
      <c r="P90" s="1">
        <v>333.8</v>
      </c>
    </row>
    <row r="91" ht="14.25" customHeight="1">
      <c r="A91" s="1" t="s">
        <v>699</v>
      </c>
      <c r="B91" s="1" t="s">
        <v>58</v>
      </c>
      <c r="C91" s="1" t="s">
        <v>855</v>
      </c>
      <c r="D91" s="1">
        <v>3.306102E7</v>
      </c>
      <c r="E91" s="1" t="s">
        <v>389</v>
      </c>
      <c r="F91" s="1">
        <v>20.0</v>
      </c>
      <c r="G91" s="1">
        <v>17.5</v>
      </c>
      <c r="H91" s="1">
        <v>0.0</v>
      </c>
      <c r="I91" s="1">
        <v>17.5</v>
      </c>
      <c r="J91" s="1">
        <v>9.0</v>
      </c>
      <c r="K91" s="1">
        <v>16.0</v>
      </c>
      <c r="L91" s="1">
        <v>9.0</v>
      </c>
      <c r="M91" s="1">
        <v>16.0</v>
      </c>
      <c r="N91" s="1">
        <v>0.0</v>
      </c>
      <c r="O91" s="1">
        <v>0.0</v>
      </c>
      <c r="P91" s="1">
        <v>210.0</v>
      </c>
    </row>
    <row r="92" ht="14.25" customHeight="1">
      <c r="A92" s="1" t="s">
        <v>699</v>
      </c>
      <c r="B92" s="1" t="s">
        <v>60</v>
      </c>
      <c r="C92" s="1" t="s">
        <v>856</v>
      </c>
      <c r="D92" s="1">
        <v>3.4011941E7</v>
      </c>
      <c r="E92" s="1" t="s">
        <v>305</v>
      </c>
      <c r="F92" s="1">
        <v>115.0</v>
      </c>
      <c r="G92" s="1">
        <v>98.43</v>
      </c>
      <c r="H92" s="1">
        <v>0.0</v>
      </c>
      <c r="I92" s="1">
        <v>98.43</v>
      </c>
      <c r="J92" s="1">
        <v>9.0</v>
      </c>
      <c r="K92" s="1">
        <v>22.5</v>
      </c>
      <c r="L92" s="1">
        <v>9.0</v>
      </c>
      <c r="M92" s="1">
        <v>22.5</v>
      </c>
      <c r="N92" s="1">
        <v>0.0</v>
      </c>
      <c r="O92" s="1">
        <v>0.0</v>
      </c>
      <c r="P92" s="1">
        <v>295.3</v>
      </c>
    </row>
    <row r="93" ht="14.25" customHeight="1">
      <c r="A93" s="1" t="s">
        <v>699</v>
      </c>
      <c r="B93" s="1" t="s">
        <v>63</v>
      </c>
      <c r="C93" s="1" t="s">
        <v>857</v>
      </c>
      <c r="D93" s="1">
        <v>1.905902E7</v>
      </c>
      <c r="E93" s="1" t="s">
        <v>305</v>
      </c>
      <c r="F93" s="1">
        <v>170.0</v>
      </c>
      <c r="G93" s="1">
        <v>82.0</v>
      </c>
      <c r="H93" s="1">
        <v>0.0</v>
      </c>
      <c r="I93" s="1">
        <v>82.0</v>
      </c>
      <c r="J93" s="1">
        <v>9.0</v>
      </c>
      <c r="K93" s="1">
        <v>18.8</v>
      </c>
      <c r="L93" s="1">
        <v>9.0</v>
      </c>
      <c r="M93" s="1">
        <v>18.8</v>
      </c>
      <c r="N93" s="1">
        <v>0.0</v>
      </c>
      <c r="O93" s="1">
        <v>0.0</v>
      </c>
      <c r="P93" s="1">
        <v>246.0</v>
      </c>
    </row>
    <row r="94" ht="14.25" customHeight="1">
      <c r="A94" s="1" t="s">
        <v>699</v>
      </c>
      <c r="B94" s="1" t="s">
        <v>65</v>
      </c>
      <c r="C94" s="1" t="s">
        <v>858</v>
      </c>
      <c r="D94" s="1">
        <v>3.401119E7</v>
      </c>
      <c r="E94" s="1" t="s">
        <v>305</v>
      </c>
      <c r="F94" s="1">
        <v>175.0</v>
      </c>
      <c r="G94" s="1">
        <v>131.49</v>
      </c>
      <c r="H94" s="1">
        <v>0.0</v>
      </c>
      <c r="I94" s="1">
        <v>131.49</v>
      </c>
      <c r="J94" s="1">
        <v>9.0</v>
      </c>
      <c r="K94" s="1">
        <v>30.1</v>
      </c>
      <c r="L94" s="1">
        <v>9.0</v>
      </c>
      <c r="M94" s="1">
        <v>30.1</v>
      </c>
      <c r="N94" s="1">
        <v>0.0</v>
      </c>
      <c r="O94" s="1">
        <v>0.0</v>
      </c>
      <c r="P94" s="1">
        <v>394.5</v>
      </c>
    </row>
    <row r="95" ht="14.25" customHeight="1">
      <c r="A95" s="1" t="s">
        <v>716</v>
      </c>
      <c r="B95" s="1" t="s">
        <v>55</v>
      </c>
      <c r="C95" s="1" t="s">
        <v>608</v>
      </c>
      <c r="D95" s="1">
        <v>3.401111E7</v>
      </c>
      <c r="E95" s="1" t="s">
        <v>326</v>
      </c>
      <c r="F95" s="1">
        <v>50.0</v>
      </c>
      <c r="G95" s="1">
        <v>42.08</v>
      </c>
      <c r="H95" s="1">
        <v>1.0</v>
      </c>
      <c r="I95" s="1">
        <v>41.659</v>
      </c>
      <c r="J95" s="1">
        <v>9.0</v>
      </c>
      <c r="K95" s="1">
        <v>12.7</v>
      </c>
      <c r="L95" s="1">
        <v>9.0</v>
      </c>
      <c r="M95" s="1">
        <v>12.7</v>
      </c>
      <c r="N95" s="1">
        <v>0.0</v>
      </c>
      <c r="O95" s="1">
        <v>0.0</v>
      </c>
      <c r="P95" s="1">
        <v>166.6</v>
      </c>
    </row>
    <row r="96" ht="14.25" customHeight="1">
      <c r="A96" s="1" t="s">
        <v>716</v>
      </c>
      <c r="B96" s="1" t="s">
        <v>58</v>
      </c>
      <c r="C96" s="1" t="s">
        <v>645</v>
      </c>
      <c r="D96" s="1">
        <v>1.90531E7</v>
      </c>
      <c r="E96" s="1" t="s">
        <v>539</v>
      </c>
      <c r="F96" s="1">
        <v>10.0</v>
      </c>
      <c r="G96" s="1">
        <v>8.43</v>
      </c>
      <c r="H96" s="1">
        <v>1.0</v>
      </c>
      <c r="I96" s="1">
        <v>8.346</v>
      </c>
      <c r="J96" s="1">
        <v>9.0</v>
      </c>
      <c r="K96" s="1">
        <v>30.6</v>
      </c>
      <c r="L96" s="1">
        <v>9.0</v>
      </c>
      <c r="M96" s="1">
        <v>30.6</v>
      </c>
      <c r="N96" s="1">
        <v>0.0</v>
      </c>
      <c r="O96" s="1">
        <v>0.0</v>
      </c>
      <c r="P96" s="1">
        <v>400.6</v>
      </c>
    </row>
    <row r="97" ht="14.25" customHeight="1">
      <c r="A97" s="1" t="s">
        <v>716</v>
      </c>
      <c r="B97" s="1" t="s">
        <v>60</v>
      </c>
      <c r="C97" s="1" t="s">
        <v>859</v>
      </c>
      <c r="D97" s="1">
        <v>2.1069099E7</v>
      </c>
      <c r="E97" s="1" t="s">
        <v>341</v>
      </c>
      <c r="F97" s="1">
        <v>215.0</v>
      </c>
      <c r="G97" s="1">
        <v>185.2</v>
      </c>
      <c r="H97" s="1">
        <v>1.0</v>
      </c>
      <c r="I97" s="1">
        <v>183.348</v>
      </c>
      <c r="J97" s="1">
        <v>2.5</v>
      </c>
      <c r="K97" s="1">
        <v>21.8</v>
      </c>
      <c r="L97" s="1">
        <v>2.5</v>
      </c>
      <c r="M97" s="1">
        <v>21.8</v>
      </c>
      <c r="N97" s="1">
        <v>0.0</v>
      </c>
      <c r="O97" s="1">
        <v>0.0</v>
      </c>
      <c r="P97" s="1">
        <v>916.7</v>
      </c>
    </row>
    <row r="98" ht="14.25" customHeight="1">
      <c r="A98" s="1" t="s">
        <v>716</v>
      </c>
      <c r="B98" s="1" t="s">
        <v>63</v>
      </c>
      <c r="C98" s="1" t="s">
        <v>621</v>
      </c>
      <c r="D98" s="1">
        <v>1.10419E7</v>
      </c>
      <c r="E98" s="1" t="s">
        <v>326</v>
      </c>
      <c r="F98" s="1">
        <v>86.0</v>
      </c>
      <c r="G98" s="1">
        <v>70.52</v>
      </c>
      <c r="H98" s="1">
        <v>1.0</v>
      </c>
      <c r="I98" s="1">
        <v>69.815</v>
      </c>
      <c r="J98" s="1">
        <v>2.5</v>
      </c>
      <c r="K98" s="1">
        <v>6.6</v>
      </c>
      <c r="L98" s="1">
        <v>2.5</v>
      </c>
      <c r="M98" s="1">
        <v>6.6</v>
      </c>
      <c r="N98" s="1">
        <v>0.0</v>
      </c>
      <c r="O98" s="1">
        <v>0.0</v>
      </c>
      <c r="P98" s="1">
        <v>279.3</v>
      </c>
    </row>
    <row r="99" ht="14.25" customHeight="1">
      <c r="A99" s="1" t="s">
        <v>716</v>
      </c>
      <c r="B99" s="1" t="s">
        <v>65</v>
      </c>
      <c r="C99" s="1" t="s">
        <v>860</v>
      </c>
      <c r="D99" s="1">
        <v>9021030.0</v>
      </c>
      <c r="E99" s="1" t="s">
        <v>326</v>
      </c>
      <c r="F99" s="1">
        <v>175.0</v>
      </c>
      <c r="G99" s="1">
        <v>135.37</v>
      </c>
      <c r="H99" s="1">
        <v>1.0</v>
      </c>
      <c r="I99" s="1">
        <v>134.016</v>
      </c>
      <c r="J99" s="1">
        <v>2.5</v>
      </c>
      <c r="K99" s="1">
        <v>12.8</v>
      </c>
      <c r="L99" s="1">
        <v>2.5</v>
      </c>
      <c r="M99" s="1">
        <v>12.8</v>
      </c>
      <c r="N99" s="1">
        <v>0.0</v>
      </c>
      <c r="O99" s="1">
        <v>0.0</v>
      </c>
      <c r="P99" s="1">
        <v>536.1</v>
      </c>
    </row>
    <row r="100" ht="14.25" customHeight="1">
      <c r="A100" s="1" t="s">
        <v>716</v>
      </c>
      <c r="B100" s="1" t="s">
        <v>68</v>
      </c>
      <c r="C100" s="1" t="s">
        <v>861</v>
      </c>
      <c r="D100" s="1">
        <v>9021030.0</v>
      </c>
      <c r="E100" s="1" t="s">
        <v>326</v>
      </c>
      <c r="F100" s="1">
        <v>175.0</v>
      </c>
      <c r="G100" s="1">
        <v>135.37</v>
      </c>
      <c r="H100" s="1">
        <v>1.0</v>
      </c>
      <c r="I100" s="1">
        <v>134.016</v>
      </c>
      <c r="J100" s="1">
        <v>2.5</v>
      </c>
      <c r="K100" s="1">
        <v>12.8</v>
      </c>
      <c r="L100" s="1">
        <v>2.5</v>
      </c>
      <c r="M100" s="1">
        <v>12.8</v>
      </c>
      <c r="N100" s="1">
        <v>0.0</v>
      </c>
      <c r="O100" s="1">
        <v>0.0</v>
      </c>
      <c r="P100" s="1">
        <v>536.1</v>
      </c>
    </row>
    <row r="101" ht="14.25" customHeight="1">
      <c r="A101" s="1" t="s">
        <v>716</v>
      </c>
      <c r="B101" s="1" t="s">
        <v>69</v>
      </c>
      <c r="C101" s="1" t="s">
        <v>862</v>
      </c>
      <c r="D101" s="1">
        <v>2.712109E7</v>
      </c>
      <c r="E101" s="1" t="s">
        <v>313</v>
      </c>
      <c r="F101" s="1">
        <v>159.0</v>
      </c>
      <c r="G101" s="1">
        <v>134.99</v>
      </c>
      <c r="H101" s="1">
        <v>1.0</v>
      </c>
      <c r="I101" s="1">
        <v>133.64</v>
      </c>
      <c r="J101" s="1">
        <v>9.0</v>
      </c>
      <c r="K101" s="1">
        <v>61.2</v>
      </c>
      <c r="L101" s="1">
        <v>9.0</v>
      </c>
      <c r="M101" s="1">
        <v>61.2</v>
      </c>
      <c r="N101" s="1">
        <v>0.0</v>
      </c>
      <c r="O101" s="1">
        <v>0.0</v>
      </c>
      <c r="P101" s="1">
        <v>801.8</v>
      </c>
    </row>
    <row r="102" ht="14.25" customHeight="1">
      <c r="A102" s="1" t="s">
        <v>716</v>
      </c>
      <c r="B102" s="1" t="s">
        <v>71</v>
      </c>
      <c r="C102" s="1" t="s">
        <v>303</v>
      </c>
      <c r="D102" s="1">
        <v>2.712101E7</v>
      </c>
      <c r="E102" s="1" t="s">
        <v>313</v>
      </c>
      <c r="F102" s="1">
        <v>90.0</v>
      </c>
      <c r="G102" s="1">
        <v>75.16</v>
      </c>
      <c r="H102" s="1">
        <v>1.0</v>
      </c>
      <c r="I102" s="1">
        <v>74.408</v>
      </c>
      <c r="J102" s="1">
        <v>9.0</v>
      </c>
      <c r="K102" s="1">
        <v>34.1</v>
      </c>
      <c r="L102" s="1">
        <v>9.0</v>
      </c>
      <c r="M102" s="1">
        <v>34.1</v>
      </c>
      <c r="N102" s="1">
        <v>0.0</v>
      </c>
      <c r="O102" s="1">
        <v>0.0</v>
      </c>
      <c r="P102" s="1">
        <v>446.4</v>
      </c>
    </row>
    <row r="103" ht="14.25" customHeight="1">
      <c r="A103" s="1" t="s">
        <v>716</v>
      </c>
      <c r="B103" s="1" t="s">
        <v>73</v>
      </c>
      <c r="C103" s="1" t="s">
        <v>767</v>
      </c>
      <c r="D103" s="1">
        <v>2.712109E7</v>
      </c>
      <c r="E103" s="1" t="s">
        <v>313</v>
      </c>
      <c r="F103" s="1">
        <v>54.0</v>
      </c>
      <c r="G103" s="1">
        <v>45.84</v>
      </c>
      <c r="H103" s="1">
        <v>1.0</v>
      </c>
      <c r="I103" s="1">
        <v>45.382</v>
      </c>
      <c r="J103" s="1">
        <v>9.0</v>
      </c>
      <c r="K103" s="1">
        <v>20.8</v>
      </c>
      <c r="L103" s="1">
        <v>9.0</v>
      </c>
      <c r="M103" s="1">
        <v>20.8</v>
      </c>
      <c r="N103" s="1">
        <v>0.0</v>
      </c>
      <c r="O103" s="1">
        <v>0.0</v>
      </c>
      <c r="P103" s="1">
        <v>272.3</v>
      </c>
    </row>
    <row r="104" ht="14.25" customHeight="1">
      <c r="A104" s="1" t="s">
        <v>716</v>
      </c>
      <c r="B104" s="1" t="s">
        <v>75</v>
      </c>
      <c r="C104" s="1" t="s">
        <v>863</v>
      </c>
      <c r="D104" s="1">
        <v>3.304993E7</v>
      </c>
      <c r="E104" s="1" t="s">
        <v>555</v>
      </c>
      <c r="F104" s="1">
        <v>90.0</v>
      </c>
      <c r="G104" s="1">
        <v>76.96</v>
      </c>
      <c r="H104" s="1">
        <v>1.0</v>
      </c>
      <c r="I104" s="1">
        <v>76.19</v>
      </c>
      <c r="J104" s="1">
        <v>9.0</v>
      </c>
      <c r="K104" s="1">
        <v>46.5</v>
      </c>
      <c r="L104" s="1">
        <v>9.0</v>
      </c>
      <c r="M104" s="1">
        <v>46.5</v>
      </c>
      <c r="N104" s="1">
        <v>0.0</v>
      </c>
      <c r="O104" s="1">
        <v>0.0</v>
      </c>
      <c r="P104" s="1">
        <v>609.5</v>
      </c>
    </row>
    <row r="105" ht="14.25" customHeight="1">
      <c r="A105" s="1" t="s">
        <v>716</v>
      </c>
      <c r="B105" s="1" t="s">
        <v>77</v>
      </c>
      <c r="C105" s="1" t="s">
        <v>864</v>
      </c>
      <c r="D105" s="1">
        <v>3.401309E7</v>
      </c>
      <c r="E105" s="1" t="s">
        <v>313</v>
      </c>
      <c r="F105" s="1">
        <v>105.0</v>
      </c>
      <c r="G105" s="1">
        <v>91.17</v>
      </c>
      <c r="H105" s="1">
        <v>1.0</v>
      </c>
      <c r="I105" s="1">
        <v>90.258</v>
      </c>
      <c r="J105" s="1">
        <v>9.0</v>
      </c>
      <c r="K105" s="1">
        <v>41.3</v>
      </c>
      <c r="L105" s="1">
        <v>9.0</v>
      </c>
      <c r="M105" s="1">
        <v>41.3</v>
      </c>
      <c r="N105" s="1">
        <v>0.0</v>
      </c>
      <c r="O105" s="1">
        <v>0.0</v>
      </c>
      <c r="P105" s="1">
        <v>541.5</v>
      </c>
    </row>
    <row r="106" ht="14.25" customHeight="1">
      <c r="A106" s="1" t="s">
        <v>716</v>
      </c>
      <c r="B106" s="1" t="s">
        <v>79</v>
      </c>
      <c r="C106" s="1" t="s">
        <v>865</v>
      </c>
      <c r="D106" s="1">
        <v>3.3059011E7</v>
      </c>
      <c r="E106" s="1" t="s">
        <v>326</v>
      </c>
      <c r="F106" s="1">
        <v>225.0</v>
      </c>
      <c r="G106" s="1">
        <v>183.61</v>
      </c>
      <c r="H106" s="1">
        <v>1.0</v>
      </c>
      <c r="I106" s="1">
        <v>181.774</v>
      </c>
      <c r="J106" s="1">
        <v>9.0</v>
      </c>
      <c r="K106" s="1">
        <v>55.5</v>
      </c>
      <c r="L106" s="1">
        <v>9.0</v>
      </c>
      <c r="M106" s="1">
        <v>55.5</v>
      </c>
      <c r="N106" s="1">
        <v>0.0</v>
      </c>
      <c r="O106" s="1">
        <v>0.0</v>
      </c>
      <c r="P106" s="1">
        <v>727.1</v>
      </c>
    </row>
    <row r="107" ht="14.25" customHeight="1">
      <c r="A107" s="1" t="s">
        <v>716</v>
      </c>
      <c r="B107" s="1" t="s">
        <v>80</v>
      </c>
      <c r="C107" s="1" t="s">
        <v>866</v>
      </c>
      <c r="D107" s="1">
        <v>3.304991E7</v>
      </c>
      <c r="E107" s="1" t="s">
        <v>389</v>
      </c>
      <c r="F107" s="1">
        <v>125.0</v>
      </c>
      <c r="G107" s="1">
        <v>111.72</v>
      </c>
      <c r="H107" s="1">
        <v>1.0</v>
      </c>
      <c r="I107" s="1">
        <v>110.603</v>
      </c>
      <c r="J107" s="1">
        <v>9.0</v>
      </c>
      <c r="K107" s="1">
        <v>101.2</v>
      </c>
      <c r="L107" s="1">
        <v>9.0</v>
      </c>
      <c r="M107" s="1">
        <v>101.2</v>
      </c>
      <c r="N107" s="1">
        <v>0.0</v>
      </c>
      <c r="O107" s="1">
        <v>0.0</v>
      </c>
      <c r="P107" s="1">
        <v>1327.2</v>
      </c>
    </row>
    <row r="108" ht="14.25" customHeight="1">
      <c r="A108" s="1" t="s">
        <v>716</v>
      </c>
      <c r="B108" s="1" t="s">
        <v>81</v>
      </c>
      <c r="C108" s="1" t="s">
        <v>867</v>
      </c>
      <c r="D108" s="1">
        <v>3.301909E7</v>
      </c>
      <c r="E108" s="1" t="s">
        <v>305</v>
      </c>
      <c r="F108" s="1">
        <v>234.0</v>
      </c>
      <c r="G108" s="1">
        <v>179.5</v>
      </c>
      <c r="H108" s="1">
        <v>1.0</v>
      </c>
      <c r="I108" s="1">
        <v>177.705</v>
      </c>
      <c r="J108" s="1">
        <v>6.0</v>
      </c>
      <c r="K108" s="1">
        <v>28.6</v>
      </c>
      <c r="L108" s="1">
        <v>6.0</v>
      </c>
      <c r="M108" s="1">
        <v>28.6</v>
      </c>
      <c r="N108" s="1">
        <v>0.0</v>
      </c>
      <c r="O108" s="1">
        <v>0.0</v>
      </c>
      <c r="P108" s="1">
        <v>533.1</v>
      </c>
    </row>
    <row r="109" ht="14.25" customHeight="1">
      <c r="A109" s="1" t="s">
        <v>716</v>
      </c>
      <c r="B109" s="1" t="s">
        <v>82</v>
      </c>
      <c r="C109" s="1" t="s">
        <v>868</v>
      </c>
      <c r="D109" s="1">
        <v>3.401309E7</v>
      </c>
      <c r="E109" s="1" t="s">
        <v>341</v>
      </c>
      <c r="F109" s="1">
        <v>125.0</v>
      </c>
      <c r="G109" s="1">
        <v>81.25</v>
      </c>
      <c r="H109" s="1">
        <v>1.0</v>
      </c>
      <c r="I109" s="1">
        <v>80.438</v>
      </c>
      <c r="J109" s="1">
        <v>9.0</v>
      </c>
      <c r="K109" s="1">
        <v>30.7</v>
      </c>
      <c r="L109" s="1">
        <v>9.0</v>
      </c>
      <c r="M109" s="1">
        <v>30.7</v>
      </c>
      <c r="N109" s="1">
        <v>0.0</v>
      </c>
      <c r="O109" s="1">
        <v>0.0</v>
      </c>
      <c r="P109" s="1">
        <v>402.2</v>
      </c>
    </row>
    <row r="110" ht="14.25" customHeight="1">
      <c r="A110" s="1" t="s">
        <v>716</v>
      </c>
      <c r="B110" s="1" t="s">
        <v>84</v>
      </c>
      <c r="C110" s="1" t="s">
        <v>869</v>
      </c>
      <c r="D110" s="1">
        <v>1.901109E7</v>
      </c>
      <c r="E110" s="1" t="s">
        <v>305</v>
      </c>
      <c r="F110" s="1">
        <v>294.0</v>
      </c>
      <c r="G110" s="1">
        <v>263.38</v>
      </c>
      <c r="H110" s="1">
        <v>1.0</v>
      </c>
      <c r="I110" s="1">
        <v>260.746</v>
      </c>
      <c r="J110" s="1">
        <v>9.0</v>
      </c>
      <c r="K110" s="1">
        <v>59.7</v>
      </c>
      <c r="L110" s="1">
        <v>9.0</v>
      </c>
      <c r="M110" s="1">
        <v>59.7</v>
      </c>
      <c r="N110" s="1">
        <v>0.0</v>
      </c>
      <c r="O110" s="1">
        <v>0.0</v>
      </c>
      <c r="P110" s="1">
        <v>782.2</v>
      </c>
    </row>
    <row r="111" ht="14.25" customHeight="1">
      <c r="A111" s="1" t="s">
        <v>716</v>
      </c>
      <c r="B111" s="1" t="s">
        <v>86</v>
      </c>
      <c r="C111" s="1" t="s">
        <v>564</v>
      </c>
      <c r="D111" s="1">
        <v>2.1069099E7</v>
      </c>
      <c r="E111" s="1" t="s">
        <v>389</v>
      </c>
      <c r="F111" s="1">
        <v>30.0</v>
      </c>
      <c r="G111" s="1">
        <v>26.5</v>
      </c>
      <c r="H111" s="1">
        <v>1.0</v>
      </c>
      <c r="I111" s="1">
        <v>26.235</v>
      </c>
      <c r="J111" s="1">
        <v>9.0</v>
      </c>
      <c r="K111" s="1">
        <v>24.0</v>
      </c>
      <c r="L111" s="1">
        <v>9.0</v>
      </c>
      <c r="M111" s="1">
        <v>24.0</v>
      </c>
      <c r="N111" s="1">
        <v>0.0</v>
      </c>
      <c r="O111" s="1">
        <v>0.0</v>
      </c>
      <c r="P111" s="1">
        <v>314.8</v>
      </c>
    </row>
    <row r="112" ht="14.25" customHeight="1">
      <c r="A112" s="1" t="s">
        <v>716</v>
      </c>
      <c r="B112" s="1" t="s">
        <v>88</v>
      </c>
      <c r="C112" s="1" t="s">
        <v>870</v>
      </c>
      <c r="D112" s="1">
        <v>3.304999E7</v>
      </c>
      <c r="E112" s="1" t="s">
        <v>313</v>
      </c>
      <c r="F112" s="1">
        <v>100.0</v>
      </c>
      <c r="G112" s="1">
        <v>75.0</v>
      </c>
      <c r="H112" s="1">
        <v>1.0</v>
      </c>
      <c r="I112" s="1">
        <v>74.25</v>
      </c>
      <c r="J112" s="1">
        <v>9.0</v>
      </c>
      <c r="K112" s="1">
        <v>34.0</v>
      </c>
      <c r="L112" s="1">
        <v>9.0</v>
      </c>
      <c r="M112" s="1">
        <v>34.0</v>
      </c>
      <c r="N112" s="1">
        <v>0.0</v>
      </c>
      <c r="O112" s="1">
        <v>0.0</v>
      </c>
      <c r="P112" s="1">
        <v>445.5</v>
      </c>
    </row>
    <row r="113" ht="14.25" customHeight="1">
      <c r="A113" s="1" t="s">
        <v>716</v>
      </c>
      <c r="B113" s="1" t="s">
        <v>90</v>
      </c>
      <c r="C113" s="1" t="s">
        <v>871</v>
      </c>
      <c r="D113" s="1">
        <v>3.306101E7</v>
      </c>
      <c r="E113" s="1" t="s">
        <v>503</v>
      </c>
      <c r="F113" s="1">
        <v>10.0</v>
      </c>
      <c r="G113" s="1">
        <v>8.15</v>
      </c>
      <c r="H113" s="1">
        <v>1.0</v>
      </c>
      <c r="I113" s="1">
        <v>8.069</v>
      </c>
      <c r="J113" s="1">
        <v>9.0</v>
      </c>
      <c r="K113" s="1">
        <v>14.8</v>
      </c>
      <c r="L113" s="1">
        <v>9.0</v>
      </c>
      <c r="M113" s="1">
        <v>14.8</v>
      </c>
      <c r="N113" s="1">
        <v>0.0</v>
      </c>
      <c r="O113" s="1">
        <v>0.0</v>
      </c>
      <c r="P113" s="1">
        <v>193.7</v>
      </c>
    </row>
    <row r="114" ht="14.25" customHeight="1">
      <c r="A114" s="1" t="s">
        <v>716</v>
      </c>
      <c r="B114" s="1" t="s">
        <v>92</v>
      </c>
      <c r="C114" s="1" t="s">
        <v>872</v>
      </c>
      <c r="D114" s="1">
        <v>1.51311E7</v>
      </c>
      <c r="E114" s="1" t="s">
        <v>341</v>
      </c>
      <c r="F114" s="1">
        <v>75.0</v>
      </c>
      <c r="G114" s="1">
        <v>64.58</v>
      </c>
      <c r="H114" s="1">
        <v>1.0</v>
      </c>
      <c r="I114" s="1">
        <v>63.934</v>
      </c>
      <c r="J114" s="1">
        <v>2.5</v>
      </c>
      <c r="K114" s="1">
        <v>7.6</v>
      </c>
      <c r="L114" s="1">
        <v>2.5</v>
      </c>
      <c r="M114" s="1">
        <v>7.6</v>
      </c>
      <c r="N114" s="1">
        <v>0.0</v>
      </c>
      <c r="O114" s="1">
        <v>0.0</v>
      </c>
      <c r="P114" s="1">
        <v>319.7</v>
      </c>
    </row>
    <row r="115" ht="14.25" customHeight="1">
      <c r="A115" s="1" t="s">
        <v>716</v>
      </c>
      <c r="B115" s="1" t="s">
        <v>94</v>
      </c>
      <c r="C115" s="1" t="s">
        <v>777</v>
      </c>
      <c r="D115" s="1">
        <v>1.51311E7</v>
      </c>
      <c r="E115" s="1" t="s">
        <v>305</v>
      </c>
      <c r="F115" s="1">
        <v>226.0</v>
      </c>
      <c r="G115" s="1">
        <v>196.29</v>
      </c>
      <c r="H115" s="1">
        <v>1.0</v>
      </c>
      <c r="I115" s="1">
        <v>194.327</v>
      </c>
      <c r="J115" s="1">
        <v>2.5</v>
      </c>
      <c r="K115" s="1">
        <v>13.9</v>
      </c>
      <c r="L115" s="1">
        <v>2.5</v>
      </c>
      <c r="M115" s="1">
        <v>13.9</v>
      </c>
      <c r="N115" s="1">
        <v>0.0</v>
      </c>
      <c r="O115" s="1">
        <v>0.0</v>
      </c>
      <c r="P115" s="1">
        <v>583.0</v>
      </c>
    </row>
    <row r="116" ht="14.25" customHeight="1">
      <c r="A116" s="1" t="s">
        <v>716</v>
      </c>
      <c r="B116" s="1" t="s">
        <v>97</v>
      </c>
      <c r="C116" s="1" t="s">
        <v>421</v>
      </c>
      <c r="D116" s="1">
        <v>2.1069099E7</v>
      </c>
      <c r="E116" s="1" t="s">
        <v>586</v>
      </c>
      <c r="F116" s="1">
        <v>58.0</v>
      </c>
      <c r="G116" s="1">
        <v>47.9</v>
      </c>
      <c r="H116" s="1">
        <v>1.0</v>
      </c>
      <c r="I116" s="1">
        <v>47.421</v>
      </c>
      <c r="J116" s="1">
        <v>6.0</v>
      </c>
      <c r="K116" s="1">
        <v>2.5</v>
      </c>
      <c r="L116" s="1">
        <v>6.0</v>
      </c>
      <c r="M116" s="1">
        <v>2.5</v>
      </c>
      <c r="N116" s="1">
        <v>0.0</v>
      </c>
      <c r="O116" s="1">
        <v>0.0</v>
      </c>
      <c r="P116" s="1">
        <v>47.4</v>
      </c>
    </row>
    <row r="117" ht="14.25" customHeight="1">
      <c r="A117" s="1" t="s">
        <v>716</v>
      </c>
      <c r="B117" s="1" t="s">
        <v>98</v>
      </c>
      <c r="C117" s="1" t="s">
        <v>781</v>
      </c>
      <c r="D117" s="1">
        <v>210690.0</v>
      </c>
      <c r="E117" s="1" t="s">
        <v>326</v>
      </c>
      <c r="F117" s="1">
        <v>60.0</v>
      </c>
      <c r="G117" s="1">
        <v>49.2</v>
      </c>
      <c r="H117" s="1">
        <v>1.0</v>
      </c>
      <c r="I117" s="1">
        <v>48.708</v>
      </c>
      <c r="J117" s="1">
        <v>6.0</v>
      </c>
      <c r="K117" s="1">
        <v>10.4</v>
      </c>
      <c r="L117" s="1">
        <v>6.0</v>
      </c>
      <c r="M117" s="1">
        <v>10.4</v>
      </c>
      <c r="N117" s="1">
        <v>0.0</v>
      </c>
      <c r="O117" s="1">
        <v>0.0</v>
      </c>
      <c r="P117" s="1">
        <v>194.8</v>
      </c>
    </row>
    <row r="118" ht="14.25" customHeight="1">
      <c r="A118" s="1" t="s">
        <v>716</v>
      </c>
      <c r="B118" s="1" t="s">
        <v>100</v>
      </c>
      <c r="C118" s="1" t="s">
        <v>873</v>
      </c>
      <c r="D118" s="1">
        <v>2.103903E7</v>
      </c>
      <c r="E118" s="1" t="s">
        <v>313</v>
      </c>
      <c r="F118" s="1">
        <v>45.0</v>
      </c>
      <c r="G118" s="1">
        <v>39.24</v>
      </c>
      <c r="H118" s="1">
        <v>1.0</v>
      </c>
      <c r="I118" s="1">
        <v>38.848</v>
      </c>
      <c r="J118" s="1">
        <v>6.0</v>
      </c>
      <c r="K118" s="1">
        <v>12.5</v>
      </c>
      <c r="L118" s="1">
        <v>6.0</v>
      </c>
      <c r="M118" s="1">
        <v>12.5</v>
      </c>
      <c r="N118" s="1">
        <v>0.0</v>
      </c>
      <c r="O118" s="1">
        <v>0.0</v>
      </c>
      <c r="P118" s="1">
        <v>233.1</v>
      </c>
    </row>
    <row r="119" ht="14.25" customHeight="1">
      <c r="A119" s="1" t="s">
        <v>716</v>
      </c>
      <c r="B119" s="1" t="s">
        <v>102</v>
      </c>
      <c r="C119" s="1" t="s">
        <v>874</v>
      </c>
      <c r="D119" s="1">
        <v>2.103903E7</v>
      </c>
      <c r="E119" s="1" t="s">
        <v>326</v>
      </c>
      <c r="F119" s="1">
        <v>89.0</v>
      </c>
      <c r="G119" s="1">
        <v>71.2</v>
      </c>
      <c r="H119" s="1">
        <v>1.0</v>
      </c>
      <c r="I119" s="1">
        <v>70.488</v>
      </c>
      <c r="J119" s="1">
        <v>6.0</v>
      </c>
      <c r="K119" s="1">
        <v>15.1</v>
      </c>
      <c r="L119" s="1">
        <v>6.0</v>
      </c>
      <c r="M119" s="1">
        <v>15.1</v>
      </c>
      <c r="N119" s="1">
        <v>0.0</v>
      </c>
      <c r="O119" s="1">
        <v>0.0</v>
      </c>
      <c r="P119" s="1">
        <v>282.0</v>
      </c>
    </row>
    <row r="120" ht="14.25" customHeight="1">
      <c r="A120" s="1" t="s">
        <v>738</v>
      </c>
      <c r="B120" s="1" t="s">
        <v>55</v>
      </c>
      <c r="C120" s="1" t="s">
        <v>875</v>
      </c>
      <c r="D120" s="1">
        <v>1.905902E7</v>
      </c>
      <c r="E120" s="1" t="s">
        <v>791</v>
      </c>
      <c r="F120" s="1">
        <v>30.0</v>
      </c>
      <c r="G120" s="1">
        <v>24.0</v>
      </c>
      <c r="H120" s="1">
        <v>0.5</v>
      </c>
      <c r="I120" s="1">
        <v>23.88</v>
      </c>
      <c r="J120" s="1">
        <v>9.0</v>
      </c>
      <c r="K120" s="1">
        <v>27.3</v>
      </c>
      <c r="L120" s="1">
        <v>9.0</v>
      </c>
      <c r="M120" s="1">
        <v>27.3</v>
      </c>
      <c r="N120" s="1">
        <v>0.0</v>
      </c>
      <c r="O120" s="1">
        <v>0.0</v>
      </c>
      <c r="P120" s="1">
        <v>358.2</v>
      </c>
    </row>
    <row r="121" ht="14.25" customHeight="1">
      <c r="A121" s="1" t="s">
        <v>738</v>
      </c>
      <c r="B121" s="1" t="s">
        <v>58</v>
      </c>
      <c r="C121" s="1" t="s">
        <v>851</v>
      </c>
      <c r="D121" s="1">
        <v>2.1032E7</v>
      </c>
      <c r="E121" s="1" t="s">
        <v>380</v>
      </c>
      <c r="F121" s="1">
        <v>15.0</v>
      </c>
      <c r="G121" s="1">
        <v>13.41</v>
      </c>
      <c r="H121" s="1">
        <v>0.5</v>
      </c>
      <c r="I121" s="1">
        <v>13.343</v>
      </c>
      <c r="J121" s="1">
        <v>6.0</v>
      </c>
      <c r="K121" s="1">
        <v>14.3</v>
      </c>
      <c r="L121" s="1">
        <v>6.0</v>
      </c>
      <c r="M121" s="1">
        <v>14.3</v>
      </c>
      <c r="N121" s="1">
        <v>0.0</v>
      </c>
      <c r="O121" s="1">
        <v>0.0</v>
      </c>
      <c r="P121" s="1">
        <v>266.9</v>
      </c>
    </row>
    <row r="122" ht="14.25" customHeight="1">
      <c r="A122" s="1" t="s">
        <v>738</v>
      </c>
      <c r="B122" s="1" t="s">
        <v>60</v>
      </c>
      <c r="C122" s="1" t="s">
        <v>876</v>
      </c>
      <c r="D122" s="1">
        <v>2.1032E7</v>
      </c>
      <c r="E122" s="1" t="s">
        <v>305</v>
      </c>
      <c r="F122" s="1">
        <v>150.0</v>
      </c>
      <c r="G122" s="1">
        <v>110.45</v>
      </c>
      <c r="H122" s="1">
        <v>0.5</v>
      </c>
      <c r="I122" s="1">
        <v>109.898</v>
      </c>
      <c r="J122" s="1">
        <v>6.0</v>
      </c>
      <c r="K122" s="1">
        <v>17.7</v>
      </c>
      <c r="L122" s="1">
        <v>6.0</v>
      </c>
      <c r="M122" s="1">
        <v>17.7</v>
      </c>
      <c r="N122" s="1">
        <v>0.0</v>
      </c>
      <c r="O122" s="1">
        <v>0.0</v>
      </c>
      <c r="P122" s="1">
        <v>329.7</v>
      </c>
    </row>
    <row r="123" ht="14.25" customHeight="1">
      <c r="A123" s="1" t="s">
        <v>738</v>
      </c>
      <c r="B123" s="1" t="s">
        <v>63</v>
      </c>
      <c r="C123" s="1" t="s">
        <v>877</v>
      </c>
      <c r="D123" s="1">
        <v>3.306102E7</v>
      </c>
      <c r="E123" s="1" t="s">
        <v>389</v>
      </c>
      <c r="F123" s="1">
        <v>130.0</v>
      </c>
      <c r="G123" s="1">
        <v>99.24</v>
      </c>
      <c r="H123" s="1">
        <v>0.5</v>
      </c>
      <c r="I123" s="1">
        <v>98.744</v>
      </c>
      <c r="J123" s="1">
        <v>9.0</v>
      </c>
      <c r="K123" s="1">
        <v>90.4</v>
      </c>
      <c r="L123" s="1">
        <v>9.0</v>
      </c>
      <c r="M123" s="1">
        <v>90.4</v>
      </c>
      <c r="N123" s="1">
        <v>0.0</v>
      </c>
      <c r="O123" s="1">
        <v>0.0</v>
      </c>
      <c r="P123" s="1">
        <v>1184.9</v>
      </c>
    </row>
    <row r="124" ht="14.25" customHeight="1">
      <c r="A124" s="1" t="s">
        <v>738</v>
      </c>
      <c r="B124" s="1" t="s">
        <v>65</v>
      </c>
      <c r="C124" s="1" t="s">
        <v>878</v>
      </c>
      <c r="D124" s="1">
        <v>2.103901E7</v>
      </c>
      <c r="E124" s="1" t="s">
        <v>389</v>
      </c>
      <c r="F124" s="1">
        <v>25.0</v>
      </c>
      <c r="G124" s="1">
        <v>20.5</v>
      </c>
      <c r="H124" s="1">
        <v>0.5</v>
      </c>
      <c r="I124" s="1">
        <v>20.398</v>
      </c>
      <c r="J124" s="1">
        <v>6.0</v>
      </c>
      <c r="K124" s="1">
        <v>13.1</v>
      </c>
      <c r="L124" s="1">
        <v>6.0</v>
      </c>
      <c r="M124" s="1">
        <v>13.1</v>
      </c>
      <c r="N124" s="1">
        <v>0.0</v>
      </c>
      <c r="O124" s="1">
        <v>0.0</v>
      </c>
      <c r="P124" s="1">
        <v>244.8</v>
      </c>
    </row>
    <row r="125" ht="14.25" customHeight="1">
      <c r="A125" s="1" t="s">
        <v>738</v>
      </c>
      <c r="B125" s="1" t="s">
        <v>68</v>
      </c>
      <c r="C125" s="1" t="s">
        <v>879</v>
      </c>
      <c r="D125" s="1">
        <v>2.1031E7</v>
      </c>
      <c r="E125" s="1" t="s">
        <v>380</v>
      </c>
      <c r="F125" s="1">
        <v>10.0</v>
      </c>
      <c r="G125" s="1">
        <v>8.4</v>
      </c>
      <c r="H125" s="1">
        <v>0.5</v>
      </c>
      <c r="I125" s="1">
        <v>8.358</v>
      </c>
      <c r="J125" s="1">
        <v>6.0</v>
      </c>
      <c r="K125" s="1">
        <v>9.0</v>
      </c>
      <c r="L125" s="1">
        <v>6.0</v>
      </c>
      <c r="M125" s="1">
        <v>9.0</v>
      </c>
      <c r="N125" s="1">
        <v>0.0</v>
      </c>
      <c r="O125" s="1">
        <v>0.0</v>
      </c>
      <c r="P125" s="1">
        <v>167.2</v>
      </c>
    </row>
    <row r="126" ht="14.25" customHeight="1">
      <c r="A126" s="1" t="s">
        <v>738</v>
      </c>
      <c r="B126" s="1" t="s">
        <v>69</v>
      </c>
      <c r="C126" s="1" t="s">
        <v>880</v>
      </c>
      <c r="D126" s="1">
        <v>210690.0</v>
      </c>
      <c r="E126" s="1" t="s">
        <v>462</v>
      </c>
      <c r="F126" s="1">
        <v>60.0</v>
      </c>
      <c r="G126" s="1">
        <v>50.4</v>
      </c>
      <c r="H126" s="1">
        <v>0.5</v>
      </c>
      <c r="I126" s="1">
        <v>50.148</v>
      </c>
      <c r="J126" s="1">
        <v>6.0</v>
      </c>
      <c r="K126" s="1">
        <v>5.4</v>
      </c>
      <c r="L126" s="1">
        <v>6.0</v>
      </c>
      <c r="M126" s="1">
        <v>5.4</v>
      </c>
      <c r="N126" s="1">
        <v>0.0</v>
      </c>
      <c r="O126" s="1">
        <v>0.0</v>
      </c>
      <c r="P126" s="1">
        <v>100.3</v>
      </c>
    </row>
    <row r="127" ht="14.25" customHeight="1">
      <c r="A127" s="1" t="s">
        <v>738</v>
      </c>
      <c r="B127" s="1" t="s">
        <v>71</v>
      </c>
      <c r="C127" s="1" t="s">
        <v>424</v>
      </c>
      <c r="D127" s="1">
        <v>210690.0</v>
      </c>
      <c r="E127" s="1" t="s">
        <v>326</v>
      </c>
      <c r="F127" s="1">
        <v>120.0</v>
      </c>
      <c r="G127" s="1">
        <v>102.0</v>
      </c>
      <c r="H127" s="1">
        <v>0.5</v>
      </c>
      <c r="I127" s="1">
        <v>101.49</v>
      </c>
      <c r="J127" s="1">
        <v>6.0</v>
      </c>
      <c r="K127" s="1">
        <v>21.7</v>
      </c>
      <c r="L127" s="1">
        <v>6.0</v>
      </c>
      <c r="M127" s="1">
        <v>21.7</v>
      </c>
      <c r="N127" s="1">
        <v>0.0</v>
      </c>
      <c r="O127" s="1">
        <v>0.0</v>
      </c>
      <c r="P127" s="1">
        <v>406.0</v>
      </c>
    </row>
    <row r="128" ht="14.25" customHeight="1">
      <c r="A128" s="1" t="s">
        <v>738</v>
      </c>
      <c r="B128" s="1" t="s">
        <v>73</v>
      </c>
      <c r="C128" s="1" t="s">
        <v>881</v>
      </c>
      <c r="D128" s="1">
        <v>1.904101E7</v>
      </c>
      <c r="E128" s="1" t="s">
        <v>462</v>
      </c>
      <c r="F128" s="1">
        <v>299.0</v>
      </c>
      <c r="G128" s="1">
        <v>255.65</v>
      </c>
      <c r="H128" s="1">
        <v>0.5</v>
      </c>
      <c r="I128" s="1">
        <v>254.372</v>
      </c>
      <c r="J128" s="1">
        <v>9.0</v>
      </c>
      <c r="K128" s="1">
        <v>38.8</v>
      </c>
      <c r="L128" s="1">
        <v>9.0</v>
      </c>
      <c r="M128" s="1">
        <v>38.8</v>
      </c>
      <c r="N128" s="1">
        <v>0.0</v>
      </c>
      <c r="O128" s="1">
        <v>0.0</v>
      </c>
      <c r="P128" s="1">
        <v>508.7</v>
      </c>
    </row>
    <row r="129" ht="14.25" customHeight="1">
      <c r="A129" s="1" t="s">
        <v>738</v>
      </c>
      <c r="B129" s="1" t="s">
        <v>75</v>
      </c>
      <c r="C129" s="1" t="s">
        <v>510</v>
      </c>
      <c r="D129" s="1">
        <v>1.905902E7</v>
      </c>
      <c r="E129" s="1" t="s">
        <v>313</v>
      </c>
      <c r="F129" s="1">
        <v>60.0</v>
      </c>
      <c r="G129" s="1">
        <v>27.0</v>
      </c>
      <c r="H129" s="1">
        <v>0.5</v>
      </c>
      <c r="I129" s="1">
        <v>26.865</v>
      </c>
      <c r="J129" s="1">
        <v>9.0</v>
      </c>
      <c r="K129" s="1">
        <v>12.3</v>
      </c>
      <c r="L129" s="1">
        <v>9.0</v>
      </c>
      <c r="M129" s="1">
        <v>12.3</v>
      </c>
      <c r="N129" s="1">
        <v>0.0</v>
      </c>
      <c r="O129" s="1">
        <v>0.0</v>
      </c>
      <c r="P129" s="1">
        <v>161.2</v>
      </c>
    </row>
    <row r="130" ht="14.25" customHeight="1">
      <c r="A130" s="1" t="s">
        <v>760</v>
      </c>
      <c r="B130" s="1" t="s">
        <v>55</v>
      </c>
      <c r="C130" s="1" t="s">
        <v>882</v>
      </c>
      <c r="D130" s="1">
        <v>1.8061E7</v>
      </c>
      <c r="E130" s="1" t="s">
        <v>313</v>
      </c>
      <c r="F130" s="1">
        <v>60.0</v>
      </c>
      <c r="G130" s="1">
        <v>38.0</v>
      </c>
      <c r="H130" s="1">
        <v>0.0</v>
      </c>
      <c r="I130" s="1">
        <v>38.0</v>
      </c>
      <c r="J130" s="1">
        <v>6.0</v>
      </c>
      <c r="K130" s="1">
        <v>12.2</v>
      </c>
      <c r="L130" s="1">
        <v>6.0</v>
      </c>
      <c r="M130" s="1">
        <v>12.2</v>
      </c>
      <c r="N130" s="1">
        <v>0.0</v>
      </c>
      <c r="O130" s="1">
        <v>0.0</v>
      </c>
      <c r="P130" s="1">
        <v>228.0</v>
      </c>
    </row>
    <row r="131" ht="14.25" customHeight="1">
      <c r="A131" s="1" t="s">
        <v>760</v>
      </c>
      <c r="B131" s="1" t="s">
        <v>58</v>
      </c>
      <c r="C131" s="1" t="s">
        <v>651</v>
      </c>
      <c r="D131" s="1">
        <v>1.8061E7</v>
      </c>
      <c r="E131" s="1" t="s">
        <v>586</v>
      </c>
      <c r="F131" s="1">
        <v>60.0</v>
      </c>
      <c r="G131" s="1">
        <v>38.0</v>
      </c>
      <c r="H131" s="1">
        <v>0.0</v>
      </c>
      <c r="I131" s="1">
        <v>38.0</v>
      </c>
      <c r="J131" s="1">
        <v>6.0</v>
      </c>
      <c r="K131" s="1">
        <v>2.0</v>
      </c>
      <c r="L131" s="1">
        <v>6.0</v>
      </c>
      <c r="M131" s="1">
        <v>2.0</v>
      </c>
      <c r="N131" s="1">
        <v>0.0</v>
      </c>
      <c r="O131" s="1">
        <v>0.0</v>
      </c>
      <c r="P131" s="1">
        <v>38.0</v>
      </c>
    </row>
    <row r="132" ht="14.25" customHeight="1">
      <c r="A132" s="1" t="s">
        <v>760</v>
      </c>
      <c r="B132" s="1" t="s">
        <v>60</v>
      </c>
      <c r="C132" s="1" t="s">
        <v>883</v>
      </c>
      <c r="D132" s="1">
        <v>3.401119E7</v>
      </c>
      <c r="E132" s="1" t="s">
        <v>341</v>
      </c>
      <c r="F132" s="1">
        <v>61.0</v>
      </c>
      <c r="G132" s="1">
        <v>54.3</v>
      </c>
      <c r="H132" s="1">
        <v>0.0</v>
      </c>
      <c r="I132" s="1">
        <v>54.3</v>
      </c>
      <c r="J132" s="1">
        <v>9.0</v>
      </c>
      <c r="K132" s="1">
        <v>20.7</v>
      </c>
      <c r="L132" s="1">
        <v>9.0</v>
      </c>
      <c r="M132" s="1">
        <v>20.7</v>
      </c>
      <c r="N132" s="1">
        <v>0.0</v>
      </c>
      <c r="O132" s="1">
        <v>0.0</v>
      </c>
      <c r="P132" s="1">
        <v>271.5</v>
      </c>
    </row>
    <row r="133" ht="14.25" customHeight="1">
      <c r="A133" s="1" t="s">
        <v>760</v>
      </c>
      <c r="B133" s="1" t="s">
        <v>63</v>
      </c>
      <c r="C133" s="1" t="s">
        <v>844</v>
      </c>
      <c r="D133" s="1">
        <v>9023020.0</v>
      </c>
      <c r="E133" s="1" t="s">
        <v>305</v>
      </c>
      <c r="F133" s="1">
        <v>135.0</v>
      </c>
      <c r="G133" s="1">
        <v>120.58</v>
      </c>
      <c r="H133" s="1">
        <v>0.0</v>
      </c>
      <c r="I133" s="1">
        <v>120.58</v>
      </c>
      <c r="J133" s="1">
        <v>2.5</v>
      </c>
      <c r="K133" s="1">
        <v>8.6</v>
      </c>
      <c r="L133" s="1">
        <v>2.5</v>
      </c>
      <c r="M133" s="1">
        <v>8.6</v>
      </c>
      <c r="N133" s="1">
        <v>0.0</v>
      </c>
      <c r="O133" s="1">
        <v>0.0</v>
      </c>
      <c r="P133" s="1">
        <v>361.7</v>
      </c>
    </row>
    <row r="134" ht="14.25" customHeight="1">
      <c r="A134" s="1" t="s">
        <v>774</v>
      </c>
      <c r="B134" s="1" t="s">
        <v>55</v>
      </c>
      <c r="C134" s="1" t="s">
        <v>884</v>
      </c>
      <c r="D134" s="1">
        <v>3.3059011E7</v>
      </c>
      <c r="E134" s="1" t="s">
        <v>313</v>
      </c>
      <c r="F134" s="1">
        <v>89.0</v>
      </c>
      <c r="G134" s="1">
        <v>72.33</v>
      </c>
      <c r="H134" s="1">
        <v>0.0</v>
      </c>
      <c r="I134" s="1">
        <v>72.33</v>
      </c>
      <c r="J134" s="1">
        <v>9.0</v>
      </c>
      <c r="K134" s="1">
        <v>33.1</v>
      </c>
      <c r="L134" s="1">
        <v>9.0</v>
      </c>
      <c r="M134" s="1">
        <v>33.1</v>
      </c>
      <c r="N134" s="1">
        <v>0.0</v>
      </c>
      <c r="O134" s="1">
        <v>0.0</v>
      </c>
      <c r="P134" s="1">
        <v>434.0</v>
      </c>
    </row>
    <row r="135" ht="14.25" customHeight="1">
      <c r="A135" s="1" t="s">
        <v>774</v>
      </c>
      <c r="B135" s="1" t="s">
        <v>58</v>
      </c>
      <c r="C135" s="1" t="s">
        <v>645</v>
      </c>
      <c r="D135" s="1">
        <v>1.90531E7</v>
      </c>
      <c r="E135" s="1" t="s">
        <v>539</v>
      </c>
      <c r="F135" s="1">
        <v>10.0</v>
      </c>
      <c r="G135" s="1">
        <v>8.43</v>
      </c>
      <c r="H135" s="1">
        <v>0.0</v>
      </c>
      <c r="I135" s="1">
        <v>8.43</v>
      </c>
      <c r="J135" s="1">
        <v>9.0</v>
      </c>
      <c r="K135" s="1">
        <v>30.9</v>
      </c>
      <c r="L135" s="1">
        <v>9.0</v>
      </c>
      <c r="M135" s="1">
        <v>30.9</v>
      </c>
      <c r="N135" s="1">
        <v>0.0</v>
      </c>
      <c r="O135" s="1">
        <v>0.0</v>
      </c>
      <c r="P135" s="1">
        <v>404.6</v>
      </c>
    </row>
    <row r="136" ht="14.25" customHeight="1">
      <c r="A136" s="1" t="s">
        <v>774</v>
      </c>
      <c r="B136" s="1" t="s">
        <v>60</v>
      </c>
      <c r="C136" s="1" t="s">
        <v>885</v>
      </c>
      <c r="D136" s="1">
        <v>3.305101E7</v>
      </c>
      <c r="E136" s="1" t="s">
        <v>326</v>
      </c>
      <c r="F136" s="1">
        <v>217.0</v>
      </c>
      <c r="G136" s="1">
        <v>162.95</v>
      </c>
      <c r="H136" s="1">
        <v>0.0</v>
      </c>
      <c r="I136" s="1">
        <v>162.95</v>
      </c>
      <c r="J136" s="1">
        <v>9.0</v>
      </c>
      <c r="K136" s="1">
        <v>49.7</v>
      </c>
      <c r="L136" s="1">
        <v>9.0</v>
      </c>
      <c r="M136" s="1">
        <v>49.7</v>
      </c>
      <c r="N136" s="1">
        <v>0.0</v>
      </c>
      <c r="O136" s="1">
        <v>0.0</v>
      </c>
      <c r="P136" s="1">
        <v>651.8</v>
      </c>
    </row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13.43"/>
    <col customWidth="1" min="3" max="3" width="14.29"/>
    <col customWidth="1" min="4" max="4" width="9.57"/>
    <col customWidth="1" min="5" max="5" width="18.0"/>
    <col customWidth="1" min="6" max="6" width="16.14"/>
    <col customWidth="1" min="7" max="7" width="18.0"/>
    <col customWidth="1" min="8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4.25" customHeight="1">
      <c r="A2" s="1" t="s">
        <v>30</v>
      </c>
      <c r="B2" s="1" t="s">
        <v>11</v>
      </c>
      <c r="C2" s="1" t="s">
        <v>886</v>
      </c>
      <c r="D2" s="1" t="s">
        <v>887</v>
      </c>
      <c r="E2" s="1">
        <v>40.0</v>
      </c>
      <c r="F2" s="1">
        <v>44.0</v>
      </c>
      <c r="G2" s="1">
        <v>968.0</v>
      </c>
    </row>
    <row r="3" ht="14.25" customHeight="1">
      <c r="A3" s="1" t="s">
        <v>30</v>
      </c>
      <c r="B3" s="1" t="s">
        <v>15</v>
      </c>
      <c r="C3" s="1" t="s">
        <v>888</v>
      </c>
      <c r="D3" s="1" t="s">
        <v>889</v>
      </c>
      <c r="E3" s="1">
        <v>135.0</v>
      </c>
      <c r="F3" s="1">
        <v>145.0</v>
      </c>
      <c r="G3" s="1">
        <v>4060.0</v>
      </c>
    </row>
    <row r="4" ht="14.25" customHeight="1">
      <c r="A4" s="1" t="s">
        <v>30</v>
      </c>
      <c r="B4" s="1" t="s">
        <v>17</v>
      </c>
      <c r="C4" s="1" t="s">
        <v>886</v>
      </c>
      <c r="D4" s="1" t="s">
        <v>887</v>
      </c>
      <c r="E4" s="1">
        <v>30.0</v>
      </c>
      <c r="F4" s="1">
        <v>245.0</v>
      </c>
      <c r="G4" s="1">
        <v>5390.0</v>
      </c>
    </row>
    <row r="5" ht="14.25" customHeight="1">
      <c r="A5" s="1" t="s">
        <v>30</v>
      </c>
      <c r="B5" s="1" t="s">
        <v>21</v>
      </c>
      <c r="C5" s="1" t="s">
        <v>890</v>
      </c>
      <c r="D5" s="1" t="s">
        <v>891</v>
      </c>
      <c r="E5" s="1">
        <v>150.0</v>
      </c>
      <c r="F5" s="1">
        <v>155.0</v>
      </c>
      <c r="G5" s="1">
        <v>5890.0</v>
      </c>
    </row>
    <row r="6" ht="14.25" customHeight="1">
      <c r="A6" s="1" t="s">
        <v>31</v>
      </c>
      <c r="B6" s="1" t="s">
        <v>11</v>
      </c>
      <c r="C6" s="1" t="s">
        <v>892</v>
      </c>
      <c r="D6" s="1" t="s">
        <v>893</v>
      </c>
      <c r="E6" s="1">
        <v>40.0</v>
      </c>
      <c r="F6" s="1">
        <v>44.0</v>
      </c>
      <c r="G6" s="1">
        <v>792.0</v>
      </c>
    </row>
    <row r="7" ht="14.25" customHeight="1">
      <c r="A7" s="1" t="s">
        <v>31</v>
      </c>
      <c r="B7" s="1" t="s">
        <v>15</v>
      </c>
      <c r="C7" s="1" t="s">
        <v>886</v>
      </c>
      <c r="D7" s="1" t="s">
        <v>887</v>
      </c>
      <c r="E7" s="1">
        <v>135.0</v>
      </c>
      <c r="F7" s="1">
        <v>145.0</v>
      </c>
      <c r="G7" s="1">
        <v>3190.0</v>
      </c>
    </row>
    <row r="8" ht="14.25" customHeight="1">
      <c r="A8" s="1" t="s">
        <v>31</v>
      </c>
      <c r="B8" s="1" t="s">
        <v>17</v>
      </c>
      <c r="C8" s="1" t="s">
        <v>892</v>
      </c>
      <c r="D8" s="1" t="s">
        <v>893</v>
      </c>
      <c r="E8" s="1">
        <v>30.0</v>
      </c>
      <c r="F8" s="1">
        <v>245.0</v>
      </c>
      <c r="G8" s="1">
        <v>4410.0</v>
      </c>
    </row>
    <row r="9" ht="14.25" customHeight="1">
      <c r="A9" s="1" t="s">
        <v>31</v>
      </c>
      <c r="B9" s="1" t="s">
        <v>21</v>
      </c>
      <c r="C9" s="1" t="s">
        <v>894</v>
      </c>
      <c r="D9" s="1" t="s">
        <v>895</v>
      </c>
      <c r="E9" s="1">
        <v>150.0</v>
      </c>
      <c r="F9" s="1">
        <v>155.0</v>
      </c>
      <c r="G9" s="1">
        <v>4960.0</v>
      </c>
    </row>
    <row r="10" ht="14.25" customHeight="1">
      <c r="A10" s="1" t="s">
        <v>32</v>
      </c>
      <c r="B10" s="1" t="s">
        <v>11</v>
      </c>
      <c r="C10" s="1" t="s">
        <v>896</v>
      </c>
      <c r="D10" s="1" t="s">
        <v>897</v>
      </c>
      <c r="E10" s="1">
        <v>40.0</v>
      </c>
      <c r="F10" s="1">
        <v>45.0</v>
      </c>
      <c r="G10" s="1">
        <v>1710.0</v>
      </c>
    </row>
    <row r="11" ht="14.25" customHeight="1">
      <c r="A11" s="1" t="s">
        <v>32</v>
      </c>
      <c r="B11" s="1" t="s">
        <v>13</v>
      </c>
      <c r="C11" s="1" t="s">
        <v>898</v>
      </c>
      <c r="D11" s="1" t="s">
        <v>899</v>
      </c>
      <c r="E11" s="1">
        <v>290.0</v>
      </c>
      <c r="F11" s="1">
        <v>400.0</v>
      </c>
      <c r="G11" s="1">
        <v>5600.0</v>
      </c>
    </row>
    <row r="12" ht="14.25" customHeight="1">
      <c r="A12" s="1" t="s">
        <v>32</v>
      </c>
      <c r="B12" s="1" t="s">
        <v>15</v>
      </c>
      <c r="C12" s="1" t="s">
        <v>900</v>
      </c>
      <c r="D12" s="1" t="s">
        <v>901</v>
      </c>
      <c r="E12" s="1">
        <v>135.0</v>
      </c>
      <c r="F12" s="1">
        <v>150.0</v>
      </c>
      <c r="G12" s="1">
        <v>7200.0</v>
      </c>
    </row>
    <row r="13" ht="14.25" customHeight="1">
      <c r="A13" s="1" t="s">
        <v>32</v>
      </c>
      <c r="B13" s="1" t="s">
        <v>17</v>
      </c>
      <c r="C13" s="1" t="s">
        <v>896</v>
      </c>
      <c r="D13" s="1" t="s">
        <v>897</v>
      </c>
      <c r="E13" s="1">
        <v>30.0</v>
      </c>
      <c r="F13" s="1">
        <v>245.0</v>
      </c>
      <c r="G13" s="1">
        <v>9310.0</v>
      </c>
    </row>
    <row r="14" ht="14.25" customHeight="1">
      <c r="A14" s="1" t="s">
        <v>32</v>
      </c>
      <c r="B14" s="1" t="s">
        <v>21</v>
      </c>
      <c r="C14" s="1" t="s">
        <v>902</v>
      </c>
      <c r="D14" s="1" t="s">
        <v>903</v>
      </c>
      <c r="E14" s="1">
        <v>150.0</v>
      </c>
      <c r="F14" s="1">
        <v>160.0</v>
      </c>
      <c r="G14" s="1">
        <v>9280.0</v>
      </c>
    </row>
    <row r="15" ht="14.25" customHeight="1">
      <c r="A15" s="1" t="s">
        <v>33</v>
      </c>
      <c r="B15" s="1" t="s">
        <v>11</v>
      </c>
      <c r="C15" s="1" t="s">
        <v>904</v>
      </c>
      <c r="D15" s="1" t="s">
        <v>905</v>
      </c>
      <c r="E15" s="1">
        <v>40.0</v>
      </c>
      <c r="F15" s="1">
        <v>48.0</v>
      </c>
      <c r="G15" s="1">
        <v>3264.0</v>
      </c>
    </row>
    <row r="16" ht="14.25" customHeight="1">
      <c r="A16" s="1" t="s">
        <v>33</v>
      </c>
      <c r="B16" s="1" t="s">
        <v>13</v>
      </c>
      <c r="C16" s="1" t="s">
        <v>886</v>
      </c>
      <c r="D16" s="1" t="s">
        <v>906</v>
      </c>
      <c r="E16" s="1">
        <v>290.0</v>
      </c>
      <c r="F16" s="1">
        <v>410.0</v>
      </c>
      <c r="G16" s="1">
        <v>9430.0</v>
      </c>
    </row>
    <row r="17" ht="14.25" customHeight="1">
      <c r="A17" s="1" t="s">
        <v>33</v>
      </c>
      <c r="B17" s="1" t="s">
        <v>15</v>
      </c>
      <c r="C17" s="1" t="s">
        <v>907</v>
      </c>
      <c r="D17" s="1" t="s">
        <v>908</v>
      </c>
      <c r="E17" s="1">
        <v>135.0</v>
      </c>
      <c r="F17" s="1">
        <v>155.0</v>
      </c>
      <c r="G17" s="1">
        <v>18290.0</v>
      </c>
    </row>
    <row r="18" ht="14.25" customHeight="1">
      <c r="A18" s="1" t="s">
        <v>33</v>
      </c>
      <c r="B18" s="1" t="s">
        <v>17</v>
      </c>
      <c r="C18" s="1" t="s">
        <v>909</v>
      </c>
      <c r="D18" s="1" t="s">
        <v>910</v>
      </c>
      <c r="E18" s="1">
        <v>30.0</v>
      </c>
      <c r="F18" s="1">
        <v>250.0</v>
      </c>
      <c r="G18" s="1">
        <v>24500.0</v>
      </c>
    </row>
    <row r="19" ht="14.25" customHeight="1">
      <c r="A19" s="1" t="s">
        <v>33</v>
      </c>
      <c r="B19" s="1" t="s">
        <v>19</v>
      </c>
      <c r="C19" s="1" t="s">
        <v>911</v>
      </c>
      <c r="D19" s="1" t="s">
        <v>912</v>
      </c>
      <c r="E19" s="1">
        <v>900.0</v>
      </c>
      <c r="F19" s="1">
        <v>1200.0</v>
      </c>
      <c r="G19" s="1">
        <v>69600.0</v>
      </c>
    </row>
    <row r="20" ht="14.25" customHeight="1">
      <c r="A20" s="1" t="s">
        <v>33</v>
      </c>
      <c r="B20" s="1" t="s">
        <v>20</v>
      </c>
      <c r="C20" s="1" t="s">
        <v>900</v>
      </c>
      <c r="D20" s="1" t="s">
        <v>901</v>
      </c>
      <c r="E20" s="1">
        <v>860.0</v>
      </c>
      <c r="F20" s="1">
        <v>1000.0</v>
      </c>
      <c r="G20" s="1">
        <v>48000.0</v>
      </c>
    </row>
    <row r="21" ht="14.25" customHeight="1">
      <c r="A21" s="1" t="s">
        <v>33</v>
      </c>
      <c r="B21" s="1" t="s">
        <v>22</v>
      </c>
      <c r="C21" s="1" t="s">
        <v>913</v>
      </c>
      <c r="D21" s="1" t="s">
        <v>914</v>
      </c>
      <c r="E21" s="1">
        <v>250.0</v>
      </c>
      <c r="F21" s="1">
        <v>350.0</v>
      </c>
      <c r="G21" s="1">
        <v>18200.0</v>
      </c>
    </row>
    <row r="22" ht="14.25" customHeight="1">
      <c r="A22" s="1" t="s">
        <v>33</v>
      </c>
      <c r="B22" s="1" t="s">
        <v>21</v>
      </c>
      <c r="C22" s="1" t="s">
        <v>915</v>
      </c>
      <c r="D22" s="1" t="s">
        <v>916</v>
      </c>
      <c r="E22" s="1">
        <v>150.0</v>
      </c>
      <c r="F22" s="1">
        <v>165.0</v>
      </c>
      <c r="G22" s="1">
        <v>23925.0</v>
      </c>
    </row>
    <row r="23" ht="14.25" customHeight="1">
      <c r="A23" s="1" t="s">
        <v>33</v>
      </c>
      <c r="B23" s="1" t="s">
        <v>34</v>
      </c>
      <c r="C23" s="1" t="s">
        <v>900</v>
      </c>
      <c r="D23" s="1" t="s">
        <v>901</v>
      </c>
      <c r="E23" s="1">
        <v>200.0</v>
      </c>
      <c r="F23" s="1">
        <v>300.0</v>
      </c>
      <c r="G23" s="1">
        <v>14400.0</v>
      </c>
    </row>
    <row r="24" ht="14.25" customHeight="1">
      <c r="A24" s="1" t="s">
        <v>35</v>
      </c>
      <c r="B24" s="1" t="s">
        <v>11</v>
      </c>
      <c r="C24" s="1" t="s">
        <v>900</v>
      </c>
      <c r="D24" s="1" t="s">
        <v>901</v>
      </c>
      <c r="E24" s="1">
        <v>40.0</v>
      </c>
      <c r="F24" s="1">
        <v>45.0</v>
      </c>
      <c r="G24" s="1">
        <v>2160.0</v>
      </c>
    </row>
    <row r="25" ht="14.25" customHeight="1">
      <c r="A25" s="1" t="s">
        <v>35</v>
      </c>
      <c r="B25" s="1" t="s">
        <v>13</v>
      </c>
      <c r="C25" s="1" t="s">
        <v>892</v>
      </c>
      <c r="D25" s="1" t="s">
        <v>893</v>
      </c>
      <c r="E25" s="1">
        <v>290.0</v>
      </c>
      <c r="F25" s="1">
        <v>400.0</v>
      </c>
      <c r="G25" s="1">
        <v>7200.0</v>
      </c>
    </row>
    <row r="26" ht="14.25" customHeight="1">
      <c r="A26" s="1" t="s">
        <v>35</v>
      </c>
      <c r="B26" s="1" t="s">
        <v>15</v>
      </c>
      <c r="C26" s="1" t="s">
        <v>917</v>
      </c>
      <c r="D26" s="1" t="s">
        <v>918</v>
      </c>
      <c r="E26" s="1">
        <v>135.0</v>
      </c>
      <c r="F26" s="1">
        <v>150.0</v>
      </c>
      <c r="G26" s="1">
        <v>11250.0</v>
      </c>
    </row>
    <row r="27" ht="14.25" customHeight="1">
      <c r="A27" s="1" t="s">
        <v>35</v>
      </c>
      <c r="B27" s="1" t="s">
        <v>17</v>
      </c>
      <c r="C27" s="1" t="s">
        <v>911</v>
      </c>
      <c r="D27" s="1" t="s">
        <v>912</v>
      </c>
      <c r="E27" s="1">
        <v>30.0</v>
      </c>
      <c r="F27" s="1">
        <v>245.0</v>
      </c>
      <c r="G27" s="1">
        <v>14210.0</v>
      </c>
    </row>
    <row r="28" ht="14.25" customHeight="1">
      <c r="A28" s="1" t="s">
        <v>35</v>
      </c>
      <c r="B28" s="1" t="s">
        <v>19</v>
      </c>
      <c r="C28" s="1" t="s">
        <v>888</v>
      </c>
      <c r="D28" s="1" t="s">
        <v>889</v>
      </c>
      <c r="E28" s="1">
        <v>900.0</v>
      </c>
      <c r="F28" s="1">
        <v>1000.0</v>
      </c>
      <c r="G28" s="1">
        <v>28000.0</v>
      </c>
    </row>
    <row r="29" ht="14.25" customHeight="1">
      <c r="A29" s="1" t="s">
        <v>35</v>
      </c>
      <c r="B29" s="1" t="s">
        <v>21</v>
      </c>
      <c r="C29" s="1" t="s">
        <v>919</v>
      </c>
      <c r="D29" s="1" t="s">
        <v>920</v>
      </c>
      <c r="E29" s="1">
        <v>150.0</v>
      </c>
      <c r="F29" s="1">
        <v>160.0</v>
      </c>
      <c r="G29" s="1">
        <v>14080.0</v>
      </c>
    </row>
    <row r="30" ht="14.25" customHeight="1">
      <c r="A30" s="1" t="s">
        <v>36</v>
      </c>
      <c r="B30" s="1" t="s">
        <v>11</v>
      </c>
      <c r="C30" s="1" t="s">
        <v>921</v>
      </c>
      <c r="D30" s="1" t="s">
        <v>922</v>
      </c>
      <c r="E30" s="1">
        <v>40.0</v>
      </c>
      <c r="F30" s="1">
        <v>45.0</v>
      </c>
      <c r="G30" s="1">
        <v>1890.0</v>
      </c>
    </row>
    <row r="31" ht="14.25" customHeight="1">
      <c r="A31" s="1" t="s">
        <v>36</v>
      </c>
      <c r="B31" s="1" t="s">
        <v>13</v>
      </c>
      <c r="C31" s="1" t="s">
        <v>898</v>
      </c>
      <c r="D31" s="1" t="s">
        <v>899</v>
      </c>
      <c r="E31" s="1">
        <v>290.0</v>
      </c>
      <c r="F31" s="1">
        <v>400.0</v>
      </c>
      <c r="G31" s="1">
        <v>5600.0</v>
      </c>
    </row>
    <row r="32" ht="14.25" customHeight="1">
      <c r="A32" s="1" t="s">
        <v>36</v>
      </c>
      <c r="B32" s="1" t="s">
        <v>15</v>
      </c>
      <c r="C32" s="1" t="s">
        <v>904</v>
      </c>
      <c r="D32" s="1" t="s">
        <v>905</v>
      </c>
      <c r="E32" s="1">
        <v>135.0</v>
      </c>
      <c r="F32" s="1">
        <v>150.0</v>
      </c>
      <c r="G32" s="1">
        <v>10200.0</v>
      </c>
    </row>
    <row r="33" ht="14.25" customHeight="1">
      <c r="A33" s="1" t="s">
        <v>36</v>
      </c>
      <c r="B33" s="1" t="s">
        <v>17</v>
      </c>
      <c r="C33" s="1" t="s">
        <v>900</v>
      </c>
      <c r="D33" s="1" t="s">
        <v>901</v>
      </c>
      <c r="E33" s="1">
        <v>30.0</v>
      </c>
      <c r="F33" s="1">
        <v>245.0</v>
      </c>
      <c r="G33" s="1">
        <v>11760.0</v>
      </c>
    </row>
    <row r="34" ht="14.25" customHeight="1">
      <c r="A34" s="1" t="s">
        <v>36</v>
      </c>
      <c r="B34" s="1" t="s">
        <v>19</v>
      </c>
      <c r="C34" s="1" t="s">
        <v>886</v>
      </c>
      <c r="D34" s="1" t="s">
        <v>906</v>
      </c>
      <c r="E34" s="1">
        <v>900.0</v>
      </c>
      <c r="F34" s="1">
        <v>1000.0</v>
      </c>
      <c r="G34" s="1">
        <v>23000.0</v>
      </c>
    </row>
    <row r="35" ht="14.25" customHeight="1">
      <c r="A35" s="1" t="s">
        <v>36</v>
      </c>
      <c r="B35" s="1" t="s">
        <v>21</v>
      </c>
      <c r="C35" s="1" t="s">
        <v>923</v>
      </c>
      <c r="D35" s="1" t="s">
        <v>924</v>
      </c>
      <c r="E35" s="1">
        <v>150.0</v>
      </c>
      <c r="F35" s="1">
        <v>160.0</v>
      </c>
      <c r="G35" s="1">
        <v>12000.0</v>
      </c>
    </row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12.71"/>
    <col customWidth="1" min="3" max="3" width="14.29"/>
    <col customWidth="1" min="4" max="4" width="9.57"/>
    <col customWidth="1" min="5" max="5" width="18.0"/>
    <col customWidth="1" min="6" max="6" width="16.14"/>
    <col customWidth="1" min="7" max="7" width="18.0"/>
    <col customWidth="1" min="8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4.25" customHeight="1">
      <c r="A2" s="1" t="s">
        <v>10</v>
      </c>
      <c r="B2" s="1" t="s">
        <v>11</v>
      </c>
      <c r="C2" s="1" t="s">
        <v>900</v>
      </c>
      <c r="D2" s="1" t="s">
        <v>901</v>
      </c>
      <c r="E2" s="1">
        <v>40.0</v>
      </c>
      <c r="F2" s="1">
        <v>45.0</v>
      </c>
      <c r="G2" s="1">
        <v>2160.0</v>
      </c>
    </row>
    <row r="3" ht="14.25" customHeight="1">
      <c r="A3" s="1" t="s">
        <v>10</v>
      </c>
      <c r="B3" s="1" t="s">
        <v>13</v>
      </c>
      <c r="C3" s="1" t="s">
        <v>898</v>
      </c>
      <c r="D3" s="1" t="s">
        <v>899</v>
      </c>
      <c r="E3" s="1">
        <v>290.0</v>
      </c>
      <c r="F3" s="1">
        <v>400.0</v>
      </c>
      <c r="G3" s="1">
        <v>5600.0</v>
      </c>
    </row>
    <row r="4" ht="14.25" customHeight="1">
      <c r="A4" s="1" t="s">
        <v>10</v>
      </c>
      <c r="B4" s="1" t="s">
        <v>15</v>
      </c>
      <c r="C4" s="1" t="s">
        <v>917</v>
      </c>
      <c r="D4" s="1" t="s">
        <v>918</v>
      </c>
      <c r="E4" s="1">
        <v>135.0</v>
      </c>
      <c r="F4" s="1">
        <v>150.0</v>
      </c>
      <c r="G4" s="1">
        <v>11250.0</v>
      </c>
    </row>
    <row r="5" ht="14.25" customHeight="1">
      <c r="A5" s="1" t="s">
        <v>10</v>
      </c>
      <c r="B5" s="1" t="s">
        <v>17</v>
      </c>
      <c r="C5" s="1" t="s">
        <v>900</v>
      </c>
      <c r="D5" s="1" t="s">
        <v>901</v>
      </c>
      <c r="E5" s="1">
        <v>30.0</v>
      </c>
      <c r="F5" s="1">
        <v>245.0</v>
      </c>
      <c r="G5" s="1">
        <v>11760.0</v>
      </c>
    </row>
    <row r="6" ht="14.25" customHeight="1">
      <c r="A6" s="1" t="s">
        <v>10</v>
      </c>
      <c r="B6" s="1" t="s">
        <v>19</v>
      </c>
      <c r="C6" s="1" t="s">
        <v>888</v>
      </c>
      <c r="D6" s="1" t="s">
        <v>889</v>
      </c>
      <c r="E6" s="1">
        <v>900.0</v>
      </c>
      <c r="F6" s="1">
        <v>1000.0</v>
      </c>
      <c r="G6" s="1">
        <v>28000.0</v>
      </c>
    </row>
    <row r="7" ht="14.25" customHeight="1">
      <c r="A7" s="1" t="s">
        <v>10</v>
      </c>
      <c r="B7" s="1" t="s">
        <v>20</v>
      </c>
      <c r="C7" s="1" t="s">
        <v>886</v>
      </c>
      <c r="D7" s="1" t="s">
        <v>906</v>
      </c>
      <c r="E7" s="1">
        <v>860.0</v>
      </c>
      <c r="F7" s="1">
        <v>950.0</v>
      </c>
      <c r="G7" s="1">
        <v>21850.0</v>
      </c>
    </row>
    <row r="8" ht="14.25" customHeight="1">
      <c r="A8" s="1" t="s">
        <v>10</v>
      </c>
      <c r="B8" s="1" t="s">
        <v>21</v>
      </c>
      <c r="C8" s="1" t="s">
        <v>925</v>
      </c>
      <c r="D8" s="1" t="s">
        <v>926</v>
      </c>
      <c r="E8" s="1">
        <v>150.0</v>
      </c>
      <c r="F8" s="1">
        <v>160.0</v>
      </c>
      <c r="G8" s="1">
        <v>15200.0</v>
      </c>
    </row>
    <row r="9" ht="14.25" customHeight="1">
      <c r="A9" s="1" t="s">
        <v>10</v>
      </c>
      <c r="B9" s="1" t="s">
        <v>22</v>
      </c>
      <c r="C9" s="1" t="s">
        <v>892</v>
      </c>
      <c r="D9" s="1" t="s">
        <v>893</v>
      </c>
      <c r="E9" s="1">
        <v>250.0</v>
      </c>
      <c r="F9" s="1">
        <v>320.0</v>
      </c>
      <c r="G9" s="1">
        <v>5760.0</v>
      </c>
    </row>
    <row r="10" ht="14.25" customHeight="1">
      <c r="A10" s="1" t="s">
        <v>24</v>
      </c>
      <c r="B10" s="1" t="s">
        <v>11</v>
      </c>
      <c r="C10" s="1" t="s">
        <v>896</v>
      </c>
      <c r="D10" s="1" t="s">
        <v>927</v>
      </c>
      <c r="E10" s="1">
        <v>40.0</v>
      </c>
      <c r="F10" s="1">
        <v>44.0</v>
      </c>
      <c r="G10" s="1">
        <v>1540.0</v>
      </c>
    </row>
    <row r="11" ht="14.25" customHeight="1">
      <c r="A11" s="1" t="s">
        <v>24</v>
      </c>
      <c r="B11" s="1" t="s">
        <v>15</v>
      </c>
      <c r="C11" s="1" t="s">
        <v>900</v>
      </c>
      <c r="D11" s="1" t="s">
        <v>921</v>
      </c>
      <c r="E11" s="1">
        <v>135.0</v>
      </c>
      <c r="F11" s="1">
        <v>145.0</v>
      </c>
      <c r="G11" s="1">
        <v>6525.0</v>
      </c>
    </row>
    <row r="12" ht="14.25" customHeight="1">
      <c r="A12" s="1" t="s">
        <v>24</v>
      </c>
      <c r="B12" s="1" t="s">
        <v>17</v>
      </c>
      <c r="C12" s="1" t="s">
        <v>896</v>
      </c>
      <c r="D12" s="1" t="s">
        <v>897</v>
      </c>
      <c r="E12" s="1">
        <v>30.0</v>
      </c>
      <c r="F12" s="1">
        <v>245.0</v>
      </c>
      <c r="G12" s="1">
        <v>9310.0</v>
      </c>
    </row>
    <row r="13" ht="14.25" customHeight="1">
      <c r="A13" s="1" t="s">
        <v>24</v>
      </c>
      <c r="B13" s="1" t="s">
        <v>21</v>
      </c>
      <c r="C13" s="1" t="s">
        <v>928</v>
      </c>
      <c r="D13" s="1" t="s">
        <v>929</v>
      </c>
      <c r="E13" s="1">
        <v>150.0</v>
      </c>
      <c r="F13" s="1">
        <v>155.0</v>
      </c>
      <c r="G13" s="1">
        <v>10075.0</v>
      </c>
    </row>
    <row r="14" ht="14.25" customHeight="1">
      <c r="A14" s="1" t="s">
        <v>25</v>
      </c>
      <c r="B14" s="1" t="s">
        <v>11</v>
      </c>
      <c r="C14" s="1" t="s">
        <v>911</v>
      </c>
      <c r="D14" s="1" t="s">
        <v>912</v>
      </c>
      <c r="E14" s="1">
        <v>40.0</v>
      </c>
      <c r="F14" s="1">
        <v>48.0</v>
      </c>
      <c r="G14" s="1">
        <v>2784.0</v>
      </c>
    </row>
    <row r="15" ht="14.25" customHeight="1">
      <c r="A15" s="1" t="s">
        <v>25</v>
      </c>
      <c r="B15" s="1" t="s">
        <v>13</v>
      </c>
      <c r="C15" s="1" t="s">
        <v>892</v>
      </c>
      <c r="D15" s="1" t="s">
        <v>930</v>
      </c>
      <c r="E15" s="1">
        <v>290.0</v>
      </c>
      <c r="F15" s="1">
        <v>410.0</v>
      </c>
      <c r="G15" s="1">
        <v>7790.0</v>
      </c>
    </row>
    <row r="16" ht="14.25" customHeight="1">
      <c r="A16" s="1" t="s">
        <v>25</v>
      </c>
      <c r="B16" s="1" t="s">
        <v>15</v>
      </c>
      <c r="C16" s="1" t="s">
        <v>909</v>
      </c>
      <c r="D16" s="1" t="s">
        <v>910</v>
      </c>
      <c r="E16" s="1">
        <v>135.0</v>
      </c>
      <c r="F16" s="1">
        <v>155.0</v>
      </c>
      <c r="G16" s="1">
        <v>15190.0</v>
      </c>
    </row>
    <row r="17" ht="14.25" customHeight="1">
      <c r="A17" s="1" t="s">
        <v>25</v>
      </c>
      <c r="B17" s="1" t="s">
        <v>17</v>
      </c>
      <c r="C17" s="1" t="s">
        <v>917</v>
      </c>
      <c r="D17" s="1" t="s">
        <v>931</v>
      </c>
      <c r="E17" s="1">
        <v>30.0</v>
      </c>
      <c r="F17" s="1">
        <v>250.0</v>
      </c>
      <c r="G17" s="1">
        <v>19500.0</v>
      </c>
    </row>
    <row r="18" ht="14.25" customHeight="1">
      <c r="A18" s="1" t="s">
        <v>25</v>
      </c>
      <c r="B18" s="1" t="s">
        <v>19</v>
      </c>
      <c r="C18" s="1" t="s">
        <v>900</v>
      </c>
      <c r="D18" s="1" t="s">
        <v>901</v>
      </c>
      <c r="E18" s="1">
        <v>900.0</v>
      </c>
      <c r="F18" s="1">
        <v>1200.0</v>
      </c>
      <c r="G18" s="1">
        <v>57600.0</v>
      </c>
    </row>
    <row r="19" ht="14.25" customHeight="1">
      <c r="A19" s="1" t="s">
        <v>25</v>
      </c>
      <c r="B19" s="1" t="s">
        <v>20</v>
      </c>
      <c r="C19" s="1" t="s">
        <v>896</v>
      </c>
      <c r="D19" s="1" t="s">
        <v>897</v>
      </c>
      <c r="E19" s="1">
        <v>860.0</v>
      </c>
      <c r="F19" s="1">
        <v>1000.0</v>
      </c>
      <c r="G19" s="1">
        <v>38000.0</v>
      </c>
    </row>
    <row r="20" ht="14.25" customHeight="1">
      <c r="A20" s="1" t="s">
        <v>25</v>
      </c>
      <c r="B20" s="1" t="s">
        <v>22</v>
      </c>
      <c r="C20" s="1" t="s">
        <v>921</v>
      </c>
      <c r="D20" s="1" t="s">
        <v>922</v>
      </c>
      <c r="E20" s="1">
        <v>250.0</v>
      </c>
      <c r="F20" s="1">
        <v>350.0</v>
      </c>
      <c r="G20" s="1">
        <v>14700.0</v>
      </c>
    </row>
    <row r="21" ht="14.25" customHeight="1">
      <c r="A21" s="1" t="s">
        <v>25</v>
      </c>
      <c r="B21" s="1" t="s">
        <v>21</v>
      </c>
      <c r="C21" s="1" t="s">
        <v>932</v>
      </c>
      <c r="D21" s="1" t="s">
        <v>933</v>
      </c>
      <c r="E21" s="1">
        <v>150.0</v>
      </c>
      <c r="F21" s="1">
        <v>165.0</v>
      </c>
      <c r="G21" s="1">
        <v>18975.0</v>
      </c>
    </row>
    <row r="22" ht="14.25" customHeight="1">
      <c r="A22" s="1" t="s">
        <v>25</v>
      </c>
      <c r="B22" s="1" t="s">
        <v>26</v>
      </c>
      <c r="C22" s="1" t="s">
        <v>896</v>
      </c>
      <c r="D22" s="1" t="s">
        <v>897</v>
      </c>
      <c r="E22" s="1">
        <v>200.0</v>
      </c>
      <c r="F22" s="1">
        <v>300.0</v>
      </c>
      <c r="G22" s="1">
        <v>11400.0</v>
      </c>
    </row>
    <row r="23" ht="14.25" customHeight="1">
      <c r="A23" s="1" t="s">
        <v>27</v>
      </c>
      <c r="B23" s="1" t="s">
        <v>11</v>
      </c>
      <c r="C23" s="1" t="s">
        <v>927</v>
      </c>
      <c r="D23" s="1" t="s">
        <v>934</v>
      </c>
      <c r="E23" s="1">
        <v>40.0</v>
      </c>
      <c r="F23" s="1">
        <v>44.0</v>
      </c>
      <c r="G23" s="1">
        <v>1408.0</v>
      </c>
    </row>
    <row r="24" ht="14.25" customHeight="1">
      <c r="A24" s="1" t="s">
        <v>27</v>
      </c>
      <c r="B24" s="1" t="s">
        <v>15</v>
      </c>
      <c r="C24" s="1" t="s">
        <v>896</v>
      </c>
      <c r="D24" s="1" t="s">
        <v>897</v>
      </c>
      <c r="E24" s="1">
        <v>135.0</v>
      </c>
      <c r="F24" s="1">
        <v>145.0</v>
      </c>
      <c r="G24" s="1">
        <v>5510.0</v>
      </c>
    </row>
    <row r="25" ht="14.25" customHeight="1">
      <c r="A25" s="1" t="s">
        <v>27</v>
      </c>
      <c r="B25" s="1" t="s">
        <v>17</v>
      </c>
      <c r="C25" s="1" t="s">
        <v>888</v>
      </c>
      <c r="D25" s="1" t="s">
        <v>889</v>
      </c>
      <c r="E25" s="1">
        <v>30.0</v>
      </c>
      <c r="F25" s="1">
        <v>245.0</v>
      </c>
      <c r="G25" s="1">
        <v>6860.0</v>
      </c>
    </row>
    <row r="26" ht="14.25" customHeight="1">
      <c r="A26" s="1" t="s">
        <v>27</v>
      </c>
      <c r="B26" s="1" t="s">
        <v>21</v>
      </c>
      <c r="C26" s="1" t="s">
        <v>902</v>
      </c>
      <c r="D26" s="1" t="s">
        <v>935</v>
      </c>
      <c r="E26" s="1">
        <v>150.0</v>
      </c>
      <c r="F26" s="1">
        <v>155.0</v>
      </c>
      <c r="G26" s="1">
        <v>8525.0</v>
      </c>
    </row>
    <row r="27" ht="14.25" customHeight="1">
      <c r="A27" s="1" t="s">
        <v>28</v>
      </c>
      <c r="B27" s="1" t="s">
        <v>11</v>
      </c>
      <c r="C27" s="1" t="s">
        <v>888</v>
      </c>
      <c r="D27" s="1" t="s">
        <v>889</v>
      </c>
      <c r="E27" s="1">
        <v>40.0</v>
      </c>
      <c r="F27" s="1">
        <v>44.0</v>
      </c>
      <c r="G27" s="1">
        <v>1232.0</v>
      </c>
    </row>
    <row r="28" ht="14.25" customHeight="1">
      <c r="A28" s="1" t="s">
        <v>28</v>
      </c>
      <c r="B28" s="1" t="s">
        <v>15</v>
      </c>
      <c r="C28" s="1" t="s">
        <v>927</v>
      </c>
      <c r="D28" s="1" t="s">
        <v>934</v>
      </c>
      <c r="E28" s="1">
        <v>135.0</v>
      </c>
      <c r="F28" s="1">
        <v>145.0</v>
      </c>
      <c r="G28" s="1">
        <v>4640.0</v>
      </c>
    </row>
    <row r="29" ht="14.25" customHeight="1">
      <c r="A29" s="1" t="s">
        <v>28</v>
      </c>
      <c r="B29" s="1" t="s">
        <v>17</v>
      </c>
      <c r="C29" s="1" t="s">
        <v>886</v>
      </c>
      <c r="D29" s="1" t="s">
        <v>906</v>
      </c>
      <c r="E29" s="1">
        <v>30.0</v>
      </c>
      <c r="F29" s="1">
        <v>245.0</v>
      </c>
      <c r="G29" s="1">
        <v>5635.0</v>
      </c>
    </row>
    <row r="30" ht="14.25" customHeight="1">
      <c r="A30" s="1" t="s">
        <v>28</v>
      </c>
      <c r="B30" s="1" t="s">
        <v>21</v>
      </c>
      <c r="C30" s="1" t="s">
        <v>936</v>
      </c>
      <c r="D30" s="1" t="s">
        <v>937</v>
      </c>
      <c r="E30" s="1">
        <v>150.0</v>
      </c>
      <c r="F30" s="1">
        <v>155.0</v>
      </c>
      <c r="G30" s="1">
        <v>7440.0</v>
      </c>
    </row>
    <row r="31" ht="14.25" customHeight="1">
      <c r="A31" s="1" t="s">
        <v>29</v>
      </c>
      <c r="B31" s="1" t="s">
        <v>11</v>
      </c>
      <c r="C31" s="1" t="s">
        <v>886</v>
      </c>
      <c r="D31" s="1" t="s">
        <v>887</v>
      </c>
      <c r="E31" s="1">
        <v>40.0</v>
      </c>
      <c r="F31" s="1">
        <v>44.0</v>
      </c>
      <c r="G31" s="1">
        <v>968.0</v>
      </c>
    </row>
    <row r="32" ht="14.25" customHeight="1">
      <c r="A32" s="1" t="s">
        <v>29</v>
      </c>
      <c r="B32" s="1" t="s">
        <v>15</v>
      </c>
      <c r="C32" s="1" t="s">
        <v>888</v>
      </c>
      <c r="D32" s="1" t="s">
        <v>889</v>
      </c>
      <c r="E32" s="1">
        <v>135.0</v>
      </c>
      <c r="F32" s="1">
        <v>145.0</v>
      </c>
      <c r="G32" s="1">
        <v>4060.0</v>
      </c>
    </row>
    <row r="33" ht="14.25" customHeight="1">
      <c r="A33" s="1" t="s">
        <v>29</v>
      </c>
      <c r="B33" s="1" t="s">
        <v>17</v>
      </c>
      <c r="C33" s="1" t="s">
        <v>892</v>
      </c>
      <c r="D33" s="1" t="s">
        <v>893</v>
      </c>
      <c r="E33" s="1">
        <v>30.0</v>
      </c>
      <c r="F33" s="1">
        <v>245.0</v>
      </c>
      <c r="G33" s="1">
        <v>4410.0</v>
      </c>
    </row>
    <row r="34" ht="14.25" customHeight="1">
      <c r="A34" s="1" t="s">
        <v>29</v>
      </c>
      <c r="B34" s="1" t="s">
        <v>21</v>
      </c>
      <c r="C34" s="1" t="s">
        <v>938</v>
      </c>
      <c r="D34" s="1" t="s">
        <v>939</v>
      </c>
      <c r="E34" s="1">
        <v>150.0</v>
      </c>
      <c r="F34" s="1">
        <v>155.0</v>
      </c>
      <c r="G34" s="1">
        <v>6510.0</v>
      </c>
    </row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43"/>
    <col customWidth="1" min="2" max="2" width="28.86"/>
    <col customWidth="1" min="3" max="3" width="34.29"/>
    <col customWidth="1" min="4" max="4" width="30.29"/>
    <col customWidth="1" min="5" max="5" width="20.29"/>
    <col customWidth="1" min="6" max="6" width="19.57"/>
    <col customWidth="1" min="7" max="36" width="8.71"/>
  </cols>
  <sheetData>
    <row r="1" ht="14.25" customHeight="1"/>
    <row r="2" ht="14.25" customHeight="1"/>
    <row r="3" ht="14.25" customHeight="1">
      <c r="A3" s="19" t="s">
        <v>940</v>
      </c>
      <c r="B3" s="20" t="s">
        <v>941</v>
      </c>
      <c r="C3" s="20" t="s">
        <v>942</v>
      </c>
      <c r="D3" s="21" t="s">
        <v>943</v>
      </c>
    </row>
    <row r="4" ht="14.25" customHeight="1">
      <c r="A4" s="22" t="s">
        <v>66</v>
      </c>
      <c r="B4" s="23">
        <v>19.0</v>
      </c>
      <c r="C4" s="23">
        <v>136.0</v>
      </c>
      <c r="D4" s="24">
        <v>-3841.9999999999995</v>
      </c>
    </row>
    <row r="5" ht="14.25" customHeight="1">
      <c r="A5" s="25" t="s">
        <v>95</v>
      </c>
      <c r="B5" s="26">
        <v>47.0</v>
      </c>
      <c r="C5" s="26">
        <v>74.0</v>
      </c>
      <c r="D5" s="27">
        <v>-1581.2</v>
      </c>
    </row>
    <row r="6" ht="14.25" customHeight="1">
      <c r="A6" s="22" t="s">
        <v>119</v>
      </c>
      <c r="B6" s="23">
        <v>29.0</v>
      </c>
      <c r="C6" s="23">
        <v>49.0</v>
      </c>
      <c r="D6" s="24">
        <v>-992.8000000000002</v>
      </c>
    </row>
    <row r="7" ht="14.25" customHeight="1">
      <c r="A7" s="25" t="s">
        <v>114</v>
      </c>
      <c r="B7" s="26">
        <v>20.0</v>
      </c>
      <c r="C7" s="26">
        <v>32.0</v>
      </c>
      <c r="D7" s="27">
        <v>-603.4000000000001</v>
      </c>
    </row>
    <row r="8" ht="14.25" customHeight="1">
      <c r="A8" s="22" t="s">
        <v>250</v>
      </c>
      <c r="B8" s="23">
        <v>26.0</v>
      </c>
      <c r="C8" s="23">
        <v>36.0</v>
      </c>
      <c r="D8" s="24">
        <v>-518.6000000000001</v>
      </c>
    </row>
    <row r="9" ht="14.25" customHeight="1">
      <c r="A9" s="25" t="s">
        <v>111</v>
      </c>
      <c r="B9" s="26">
        <v>15.0</v>
      </c>
      <c r="C9" s="26">
        <v>26.0</v>
      </c>
      <c r="D9" s="27">
        <v>-326.90000000000003</v>
      </c>
    </row>
    <row r="10" ht="14.25" customHeight="1">
      <c r="A10" s="22" t="s">
        <v>64</v>
      </c>
      <c r="B10" s="23">
        <v>74.0</v>
      </c>
      <c r="C10" s="23">
        <v>92.0</v>
      </c>
      <c r="D10" s="24">
        <v>-231.7999999999999</v>
      </c>
    </row>
    <row r="11" ht="14.25" customHeight="1">
      <c r="A11" s="25" t="s">
        <v>117</v>
      </c>
      <c r="B11" s="26">
        <v>14.0</v>
      </c>
      <c r="C11" s="26">
        <v>24.0</v>
      </c>
      <c r="D11" s="27">
        <v>-204.40000000000003</v>
      </c>
    </row>
    <row r="12" ht="14.25" customHeight="1">
      <c r="A12" s="22" t="s">
        <v>93</v>
      </c>
      <c r="B12" s="23">
        <v>10.0</v>
      </c>
      <c r="C12" s="23">
        <v>15.0</v>
      </c>
      <c r="D12" s="24">
        <v>-190.0</v>
      </c>
    </row>
    <row r="13" ht="14.25" customHeight="1">
      <c r="A13" s="25" t="s">
        <v>129</v>
      </c>
      <c r="B13" s="26">
        <v>66.0</v>
      </c>
      <c r="C13" s="26">
        <v>76.0</v>
      </c>
      <c r="D13" s="27">
        <v>-154.4999999999999</v>
      </c>
    </row>
    <row r="14" ht="14.25" customHeight="1">
      <c r="A14" s="22" t="s">
        <v>231</v>
      </c>
      <c r="B14" s="23">
        <v>25.0</v>
      </c>
      <c r="C14" s="23">
        <v>43.0</v>
      </c>
      <c r="D14" s="24">
        <v>-84.79999999999995</v>
      </c>
    </row>
    <row r="15" ht="14.25" customHeight="1">
      <c r="A15" s="25" t="s">
        <v>89</v>
      </c>
      <c r="B15" s="26">
        <v>7.0</v>
      </c>
      <c r="C15" s="26">
        <v>10.0</v>
      </c>
      <c r="D15" s="27">
        <v>-62.10000000000002</v>
      </c>
    </row>
    <row r="16" ht="14.25" customHeight="1">
      <c r="A16" s="22" t="s">
        <v>76</v>
      </c>
      <c r="B16" s="23">
        <v>14.0</v>
      </c>
      <c r="C16" s="23">
        <v>20.0</v>
      </c>
      <c r="D16" s="24">
        <v>-47.80000000000001</v>
      </c>
    </row>
    <row r="17" ht="14.25" customHeight="1">
      <c r="A17" s="25" t="s">
        <v>59</v>
      </c>
      <c r="B17" s="26">
        <v>19.0</v>
      </c>
      <c r="C17" s="26">
        <v>24.0</v>
      </c>
      <c r="D17" s="27">
        <v>-41.0</v>
      </c>
    </row>
    <row r="18" ht="14.25" customHeight="1">
      <c r="A18" s="22" t="s">
        <v>109</v>
      </c>
      <c r="B18" s="23">
        <v>50.0</v>
      </c>
      <c r="C18" s="23">
        <v>58.0</v>
      </c>
      <c r="D18" s="24">
        <v>-3.8999999999999773</v>
      </c>
    </row>
    <row r="19" ht="14.25" customHeight="1">
      <c r="A19" s="25" t="s">
        <v>106</v>
      </c>
      <c r="B19" s="26">
        <v>141.0</v>
      </c>
      <c r="C19" s="26">
        <v>174.0</v>
      </c>
      <c r="D19" s="27">
        <v>10.199999999999932</v>
      </c>
    </row>
    <row r="20" ht="14.25" customHeight="1">
      <c r="A20" s="22" t="s">
        <v>215</v>
      </c>
      <c r="B20" s="23">
        <v>46.0</v>
      </c>
      <c r="C20" s="23">
        <v>52.0</v>
      </c>
      <c r="D20" s="24">
        <v>15.0</v>
      </c>
    </row>
    <row r="21" ht="14.25" customHeight="1">
      <c r="A21" s="25" t="s">
        <v>199</v>
      </c>
      <c r="B21" s="26">
        <v>8.0</v>
      </c>
      <c r="C21" s="26">
        <v>9.0</v>
      </c>
      <c r="D21" s="27">
        <v>27.799999999999983</v>
      </c>
    </row>
    <row r="22" ht="14.25" customHeight="1">
      <c r="A22" s="22" t="s">
        <v>61</v>
      </c>
      <c r="B22" s="23">
        <v>3.0</v>
      </c>
      <c r="C22" s="23">
        <v>3.0</v>
      </c>
      <c r="D22" s="24">
        <v>69.0</v>
      </c>
    </row>
    <row r="23" ht="14.25" customHeight="1">
      <c r="A23" s="25" t="s">
        <v>85</v>
      </c>
      <c r="B23" s="26">
        <v>11.0</v>
      </c>
      <c r="C23" s="26">
        <v>11.0</v>
      </c>
      <c r="D23" s="27">
        <v>74.19999999999999</v>
      </c>
    </row>
    <row r="24" ht="14.25" customHeight="1">
      <c r="A24" s="22" t="s">
        <v>72</v>
      </c>
      <c r="B24" s="23">
        <v>6.0</v>
      </c>
      <c r="C24" s="23">
        <v>6.0</v>
      </c>
      <c r="D24" s="24">
        <v>84.0</v>
      </c>
    </row>
    <row r="25" ht="14.25" customHeight="1">
      <c r="A25" s="25" t="s">
        <v>229</v>
      </c>
      <c r="B25" s="26">
        <v>6.0</v>
      </c>
      <c r="C25" s="26">
        <v>6.0</v>
      </c>
      <c r="D25" s="27">
        <v>85.19999999999999</v>
      </c>
    </row>
    <row r="26" ht="14.25" customHeight="1">
      <c r="A26" s="22" t="s">
        <v>151</v>
      </c>
      <c r="B26" s="23">
        <v>6.0</v>
      </c>
      <c r="C26" s="23">
        <v>6.0</v>
      </c>
      <c r="D26" s="24">
        <v>85.69999999999999</v>
      </c>
    </row>
    <row r="27" ht="14.25" customHeight="1">
      <c r="A27" s="25" t="s">
        <v>87</v>
      </c>
      <c r="B27" s="26">
        <v>15.0</v>
      </c>
      <c r="C27" s="26">
        <v>16.0</v>
      </c>
      <c r="D27" s="27">
        <v>87.9</v>
      </c>
    </row>
    <row r="28" ht="14.25" customHeight="1">
      <c r="A28" s="22" t="s">
        <v>83</v>
      </c>
      <c r="B28" s="23">
        <v>2.0</v>
      </c>
      <c r="C28" s="23">
        <v>2.0</v>
      </c>
      <c r="D28" s="24">
        <v>93.89999999999998</v>
      </c>
    </row>
    <row r="29" ht="14.25" customHeight="1">
      <c r="A29" s="25" t="s">
        <v>104</v>
      </c>
      <c r="B29" s="26">
        <v>29.0</v>
      </c>
      <c r="C29" s="26">
        <v>34.0</v>
      </c>
      <c r="D29" s="27">
        <v>111.30000000000001</v>
      </c>
    </row>
    <row r="30" ht="14.25" customHeight="1">
      <c r="A30" s="22" t="s">
        <v>149</v>
      </c>
      <c r="B30" s="23">
        <v>9.0</v>
      </c>
      <c r="C30" s="23">
        <v>9.0</v>
      </c>
      <c r="D30" s="24">
        <v>128.39999999999998</v>
      </c>
    </row>
    <row r="31" ht="14.25" customHeight="1">
      <c r="A31" s="25" t="s">
        <v>134</v>
      </c>
      <c r="B31" s="26">
        <v>3.0</v>
      </c>
      <c r="C31" s="26">
        <v>3.0</v>
      </c>
      <c r="D31" s="27">
        <v>128.89999999999998</v>
      </c>
    </row>
    <row r="32" ht="14.25" customHeight="1">
      <c r="A32" s="22" t="s">
        <v>176</v>
      </c>
      <c r="B32" s="23">
        <v>8.0</v>
      </c>
      <c r="C32" s="23">
        <v>9.0</v>
      </c>
      <c r="D32" s="24">
        <v>141.0</v>
      </c>
    </row>
    <row r="33" ht="14.25" customHeight="1">
      <c r="A33" s="25" t="s">
        <v>157</v>
      </c>
      <c r="B33" s="26">
        <v>2.0</v>
      </c>
      <c r="C33" s="26">
        <v>2.0</v>
      </c>
      <c r="D33" s="27">
        <v>157.6</v>
      </c>
    </row>
    <row r="34" ht="14.25" customHeight="1">
      <c r="A34" s="22" t="s">
        <v>167</v>
      </c>
      <c r="B34" s="23">
        <v>14.0</v>
      </c>
      <c r="C34" s="23">
        <v>14.0</v>
      </c>
      <c r="D34" s="24">
        <v>165.39999999999998</v>
      </c>
    </row>
    <row r="35" ht="14.25" customHeight="1">
      <c r="A35" s="25" t="s">
        <v>244</v>
      </c>
      <c r="B35" s="26">
        <v>3.0</v>
      </c>
      <c r="C35" s="26">
        <v>3.0</v>
      </c>
      <c r="D35" s="27">
        <v>168.89999999999998</v>
      </c>
    </row>
    <row r="36" ht="14.25" customHeight="1">
      <c r="A36" s="22" t="s">
        <v>143</v>
      </c>
      <c r="B36" s="23">
        <v>7.0</v>
      </c>
      <c r="C36" s="23">
        <v>7.0</v>
      </c>
      <c r="D36" s="24">
        <v>191.3</v>
      </c>
    </row>
    <row r="37" ht="14.25" customHeight="1">
      <c r="A37" s="25" t="s">
        <v>78</v>
      </c>
      <c r="B37" s="26">
        <v>10.0</v>
      </c>
      <c r="C37" s="26">
        <v>10.0</v>
      </c>
      <c r="D37" s="27">
        <v>216.1</v>
      </c>
    </row>
    <row r="38" ht="14.25" customHeight="1">
      <c r="A38" s="22" t="s">
        <v>169</v>
      </c>
      <c r="B38" s="23">
        <v>1.0</v>
      </c>
      <c r="C38" s="23">
        <v>1.0</v>
      </c>
      <c r="D38" s="24">
        <v>230.0</v>
      </c>
    </row>
    <row r="39" ht="14.25" customHeight="1">
      <c r="A39" s="25" t="s">
        <v>202</v>
      </c>
      <c r="B39" s="26">
        <v>17.0</v>
      </c>
      <c r="C39" s="26">
        <v>17.0</v>
      </c>
      <c r="D39" s="27">
        <v>239.89999999999998</v>
      </c>
    </row>
    <row r="40" ht="14.25" customHeight="1">
      <c r="A40" s="22" t="s">
        <v>194</v>
      </c>
      <c r="B40" s="23">
        <v>3.0</v>
      </c>
      <c r="C40" s="23">
        <v>3.0</v>
      </c>
      <c r="D40" s="24">
        <v>316.4</v>
      </c>
    </row>
    <row r="41" ht="14.25" customHeight="1">
      <c r="A41" s="25" t="s">
        <v>121</v>
      </c>
      <c r="B41" s="26">
        <v>24.0</v>
      </c>
      <c r="C41" s="26">
        <v>24.0</v>
      </c>
      <c r="D41" s="27">
        <v>362.4</v>
      </c>
      <c r="T41" s="4" t="s">
        <v>944</v>
      </c>
    </row>
    <row r="42" ht="14.25" customHeight="1">
      <c r="A42" s="22" t="s">
        <v>52</v>
      </c>
      <c r="B42" s="23">
        <v>13.0</v>
      </c>
      <c r="C42" s="23">
        <v>13.0</v>
      </c>
      <c r="D42" s="24">
        <v>367.69999999999993</v>
      </c>
    </row>
    <row r="43" ht="14.25" customHeight="1">
      <c r="A43" s="25" t="s">
        <v>126</v>
      </c>
      <c r="B43" s="26">
        <v>11.0</v>
      </c>
      <c r="C43" s="26">
        <v>11.0</v>
      </c>
      <c r="D43" s="27">
        <v>401.0</v>
      </c>
    </row>
    <row r="44" ht="14.25" customHeight="1">
      <c r="A44" s="22" t="s">
        <v>101</v>
      </c>
      <c r="B44" s="23">
        <v>9.0</v>
      </c>
      <c r="C44" s="23">
        <v>9.0</v>
      </c>
      <c r="D44" s="24">
        <v>433.5999999999999</v>
      </c>
    </row>
    <row r="45" ht="14.25" customHeight="1">
      <c r="A45" s="25" t="s">
        <v>213</v>
      </c>
      <c r="B45" s="26">
        <v>4.0</v>
      </c>
      <c r="C45" s="26">
        <v>4.0</v>
      </c>
      <c r="D45" s="27">
        <v>444.0</v>
      </c>
    </row>
    <row r="46" ht="14.25" customHeight="1">
      <c r="A46" s="22" t="s">
        <v>217</v>
      </c>
      <c r="B46" s="23">
        <v>12.0</v>
      </c>
      <c r="C46" s="23">
        <v>12.0</v>
      </c>
      <c r="D46" s="24">
        <v>481.79999999999995</v>
      </c>
    </row>
    <row r="47" ht="14.25" customHeight="1">
      <c r="A47" s="25" t="s">
        <v>99</v>
      </c>
      <c r="B47" s="26">
        <v>17.0</v>
      </c>
      <c r="C47" s="26">
        <v>17.0</v>
      </c>
      <c r="D47" s="27">
        <v>548.6</v>
      </c>
    </row>
    <row r="48" ht="14.25" customHeight="1">
      <c r="A48" s="22" t="s">
        <v>154</v>
      </c>
      <c r="B48" s="23">
        <v>14.0</v>
      </c>
      <c r="C48" s="23">
        <v>14.0</v>
      </c>
      <c r="D48" s="24">
        <v>589.3</v>
      </c>
    </row>
    <row r="49" ht="14.25" customHeight="1">
      <c r="A49" s="25" t="s">
        <v>56</v>
      </c>
      <c r="B49" s="26">
        <v>7.0</v>
      </c>
      <c r="C49" s="26">
        <v>7.0</v>
      </c>
      <c r="D49" s="27">
        <v>660.2</v>
      </c>
    </row>
    <row r="50" ht="14.25" customHeight="1">
      <c r="A50" s="22" t="s">
        <v>137</v>
      </c>
      <c r="B50" s="23">
        <v>39.0</v>
      </c>
      <c r="C50" s="23">
        <v>49.0</v>
      </c>
      <c r="D50" s="24">
        <v>710.0</v>
      </c>
    </row>
    <row r="51" ht="14.25" customHeight="1">
      <c r="A51" s="25" t="s">
        <v>187</v>
      </c>
      <c r="B51" s="26">
        <v>20.0</v>
      </c>
      <c r="C51" s="26">
        <v>20.0</v>
      </c>
      <c r="D51" s="27">
        <v>880.8</v>
      </c>
    </row>
    <row r="52" ht="14.25" customHeight="1">
      <c r="A52" s="22" t="s">
        <v>54</v>
      </c>
      <c r="B52" s="23">
        <v>24.0</v>
      </c>
      <c r="C52" s="23">
        <v>25.0</v>
      </c>
      <c r="D52" s="24">
        <v>919.6999999999998</v>
      </c>
    </row>
    <row r="53" ht="14.25" customHeight="1">
      <c r="A53" s="25" t="s">
        <v>48</v>
      </c>
      <c r="B53" s="26">
        <v>14.0</v>
      </c>
      <c r="C53" s="26">
        <v>15.0</v>
      </c>
      <c r="D53" s="27">
        <v>920.1</v>
      </c>
    </row>
    <row r="54" ht="14.25" customHeight="1">
      <c r="A54" s="22" t="s">
        <v>50</v>
      </c>
      <c r="B54" s="23">
        <v>21.0</v>
      </c>
      <c r="C54" s="23">
        <v>21.0</v>
      </c>
      <c r="D54" s="24">
        <v>972.0</v>
      </c>
    </row>
    <row r="55" ht="14.25" customHeight="1">
      <c r="A55" s="25" t="s">
        <v>74</v>
      </c>
      <c r="B55" s="26">
        <v>20.0</v>
      </c>
      <c r="C55" s="26">
        <v>21.0</v>
      </c>
      <c r="D55" s="27">
        <v>1386.0</v>
      </c>
    </row>
    <row r="56" ht="14.25" customHeight="1">
      <c r="A56" s="28" t="s">
        <v>794</v>
      </c>
      <c r="B56" s="29">
        <v>1034.0</v>
      </c>
      <c r="C56" s="29">
        <v>1374.0</v>
      </c>
      <c r="D56" s="30">
        <v>4020.1</v>
      </c>
    </row>
    <row r="57" ht="14.25" customHeight="1">
      <c r="F57" s="7"/>
    </row>
    <row r="58" ht="14.25" customHeight="1">
      <c r="F58" s="7"/>
    </row>
    <row r="59" ht="14.25" customHeight="1">
      <c r="F59" s="7"/>
    </row>
    <row r="60" ht="14.25" customHeight="1">
      <c r="F60" s="7"/>
    </row>
    <row r="61" ht="14.25" customHeight="1">
      <c r="F61" s="7"/>
    </row>
    <row r="62" ht="14.25" customHeight="1">
      <c r="F62" s="7"/>
    </row>
    <row r="63" ht="14.25" customHeight="1">
      <c r="F63" s="7"/>
    </row>
    <row r="64" ht="14.25" customHeight="1">
      <c r="F64" s="7"/>
    </row>
    <row r="65" ht="14.25" customHeight="1">
      <c r="F65" s="7"/>
    </row>
    <row r="66" ht="14.25" customHeight="1">
      <c r="F66" s="7"/>
    </row>
    <row r="67" ht="14.25" customHeight="1">
      <c r="F67" s="7"/>
    </row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4:D56">
      <formula1>AND(ISNUMBER(B4),(NOT(OR(NOT(ISERROR(DATEVALUE(B4))), AND(ISNUMBER(B4), LEFT(CELL("format", B4))="D")))))</formula1>
    </dataValidation>
  </dataValidations>
  <printOptions/>
  <pageMargins bottom="0.75" footer="0.0" header="0.0" left="0.7" right="0.7" top="0.75"/>
  <pageSetup orientation="landscape"/>
  <drawing r:id="rId2"/>
  <tableParts count="1"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29.57"/>
    <col customWidth="1" min="3" max="3" width="24.14"/>
    <col customWidth="1" min="4" max="4" width="27.29"/>
    <col customWidth="1" min="5" max="6" width="18.71"/>
    <col customWidth="1" min="7" max="7" width="22.71"/>
    <col customWidth="1" min="8" max="8" width="21.43"/>
    <col customWidth="1" min="9" max="9" width="22.86"/>
    <col customWidth="1" min="10" max="10" width="21.29"/>
    <col customWidth="1" min="11" max="254" width="8.71"/>
  </cols>
  <sheetData>
    <row r="1" ht="14.25" customHeight="1"/>
    <row r="2" ht="14.25" customHeight="1"/>
    <row r="3" ht="14.25" customHeight="1">
      <c r="A3" s="19" t="s">
        <v>940</v>
      </c>
      <c r="B3" s="20" t="s">
        <v>947</v>
      </c>
      <c r="C3" s="20" t="s">
        <v>948</v>
      </c>
      <c r="D3" s="21" t="s">
        <v>949</v>
      </c>
    </row>
    <row r="4" ht="14.25" customHeight="1">
      <c r="A4" s="22" t="s">
        <v>20</v>
      </c>
      <c r="B4" s="23">
        <v>115.0</v>
      </c>
      <c r="C4" s="23">
        <v>109.0</v>
      </c>
      <c r="D4" s="31">
        <v>370.0</v>
      </c>
    </row>
    <row r="5" ht="14.25" customHeight="1">
      <c r="A5" s="25" t="s">
        <v>13</v>
      </c>
      <c r="B5" s="26">
        <v>110.0</v>
      </c>
      <c r="C5" s="26">
        <v>102.0</v>
      </c>
      <c r="D5" s="32">
        <v>680.0</v>
      </c>
    </row>
    <row r="6" ht="14.25" customHeight="1">
      <c r="A6" s="22" t="s">
        <v>19</v>
      </c>
      <c r="B6" s="23">
        <v>195.0</v>
      </c>
      <c r="C6" s="23">
        <v>185.0</v>
      </c>
      <c r="D6" s="31">
        <v>900.0</v>
      </c>
    </row>
    <row r="7" ht="14.25" customHeight="1">
      <c r="A7" s="25" t="s">
        <v>26</v>
      </c>
      <c r="B7" s="26">
        <v>40.0</v>
      </c>
      <c r="C7" s="26">
        <v>38.0</v>
      </c>
      <c r="D7" s="32">
        <v>100.0</v>
      </c>
    </row>
    <row r="8" ht="14.25" customHeight="1">
      <c r="A8" s="22" t="s">
        <v>34</v>
      </c>
      <c r="B8" s="23">
        <v>50.0</v>
      </c>
      <c r="C8" s="23">
        <v>48.0</v>
      </c>
      <c r="D8" s="31">
        <v>100.0</v>
      </c>
    </row>
    <row r="9" ht="14.25" customHeight="1">
      <c r="A9" s="25" t="s">
        <v>21</v>
      </c>
      <c r="B9" s="26">
        <v>900.0</v>
      </c>
      <c r="C9" s="26">
        <v>856.0</v>
      </c>
      <c r="D9" s="32">
        <v>100.0</v>
      </c>
    </row>
    <row r="10" ht="14.25" customHeight="1">
      <c r="A10" s="22" t="s">
        <v>22</v>
      </c>
      <c r="B10" s="23">
        <v>120.0</v>
      </c>
      <c r="C10" s="23">
        <v>112.0</v>
      </c>
      <c r="D10" s="31">
        <v>270.0</v>
      </c>
    </row>
    <row r="11" ht="14.25" customHeight="1">
      <c r="A11" s="25" t="s">
        <v>15</v>
      </c>
      <c r="B11" s="26">
        <v>710.0</v>
      </c>
      <c r="C11" s="26">
        <v>675.0</v>
      </c>
      <c r="D11" s="32">
        <v>160.0</v>
      </c>
    </row>
    <row r="12" ht="14.25" customHeight="1">
      <c r="A12" s="22" t="s">
        <v>11</v>
      </c>
      <c r="B12" s="23">
        <v>490.0</v>
      </c>
      <c r="C12" s="23">
        <v>459.0</v>
      </c>
      <c r="D12" s="31">
        <v>60.0</v>
      </c>
    </row>
    <row r="13" ht="14.25" customHeight="1">
      <c r="A13" s="25" t="s">
        <v>17</v>
      </c>
      <c r="B13" s="26">
        <v>540.0</v>
      </c>
      <c r="C13" s="26">
        <v>515.0</v>
      </c>
      <c r="D13" s="32">
        <v>190.0</v>
      </c>
    </row>
    <row r="14" ht="14.25" customHeight="1">
      <c r="A14" s="28" t="s">
        <v>794</v>
      </c>
      <c r="B14" s="29">
        <v>3270.0</v>
      </c>
      <c r="C14" s="29">
        <v>3099.0</v>
      </c>
      <c r="D14" s="33">
        <v>2930.0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>
      <c r="E91" s="36" t="s">
        <v>965</v>
      </c>
    </row>
    <row r="92" ht="14.25" customHeight="1">
      <c r="E92" s="37">
        <f t="shared" ref="E92:E102" si="1">B92-C92</f>
        <v>6</v>
      </c>
    </row>
    <row r="93" ht="14.25" customHeight="1">
      <c r="E93" s="38">
        <f t="shared" si="1"/>
        <v>8</v>
      </c>
    </row>
    <row r="94" ht="14.25" customHeight="1">
      <c r="E94" s="38">
        <f t="shared" si="1"/>
        <v>10</v>
      </c>
    </row>
    <row r="95" ht="14.25" customHeight="1">
      <c r="E95" s="38">
        <f t="shared" si="1"/>
        <v>2</v>
      </c>
    </row>
    <row r="96" ht="14.25" customHeight="1">
      <c r="E96" s="38">
        <f t="shared" si="1"/>
        <v>2</v>
      </c>
    </row>
    <row r="97" ht="14.25" customHeight="1">
      <c r="E97" s="38">
        <f t="shared" si="1"/>
        <v>44</v>
      </c>
    </row>
    <row r="98" ht="14.25" customHeight="1">
      <c r="E98" s="38">
        <f t="shared" si="1"/>
        <v>8</v>
      </c>
    </row>
    <row r="99" ht="14.25" customHeight="1">
      <c r="E99" s="38">
        <f t="shared" si="1"/>
        <v>35</v>
      </c>
    </row>
    <row r="100" ht="14.25" customHeight="1">
      <c r="E100" s="38">
        <f t="shared" si="1"/>
        <v>31</v>
      </c>
    </row>
    <row r="101" ht="14.25" customHeight="1">
      <c r="E101" s="38">
        <f t="shared" si="1"/>
        <v>25</v>
      </c>
    </row>
    <row r="102" ht="14.25" customHeight="1">
      <c r="E102" s="39">
        <f t="shared" si="1"/>
        <v>171</v>
      </c>
    </row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4:D14">
      <formula1>AND(ISNUMBER(B4),(NOT(OR(NOT(ISERROR(DATEVALUE(B4))), AND(ISNUMBER(B4), LEFT(CELL("format", B4))="D")))))</formula1>
    </dataValidation>
  </dataValidations>
  <printOptions/>
  <pageMargins bottom="0.75" footer="0.0" header="0.0" left="0.7" right="0.7" top="0.75"/>
  <pageSetup orientation="landscape"/>
  <drawing r:id="rId4"/>
  <tableParts count="1">
    <tablePart r:id="rId6"/>
  </tableParts>
</worksheet>
</file>