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91B2D717-5A02-4BF3-ADC4-556E72225345}" xr6:coauthVersionLast="36" xr6:coauthVersionMax="36" xr10:uidLastSave="{00000000-0000-0000-0000-000000000000}"/>
  <bookViews>
    <workbookView xWindow="0" yWindow="0" windowWidth="22260" windowHeight="12645" firstSheet="6" activeTab="9" xr2:uid="{00000000-000D-0000-FFFF-FFFF00000000}"/>
  </bookViews>
  <sheets>
    <sheet name="NOT" sheetId="1" r:id="rId1"/>
    <sheet name="IF ERROR FN" sheetId="2" r:id="rId2"/>
    <sheet name="Auditing Tools" sheetId="3" r:id="rId3"/>
    <sheet name="Evaluate Formula" sheetId="4" r:id="rId4"/>
    <sheet name="TEXT FUNCTION" sheetId="5" r:id="rId5"/>
    <sheet name="Date Function 1" sheetId="6" r:id="rId6"/>
    <sheet name="Date Function 2" sheetId="7" r:id="rId7"/>
    <sheet name="Date Function 3" sheetId="8" r:id="rId8"/>
    <sheet name="Name Range" sheetId="9" r:id="rId9"/>
    <sheet name="Name Range Function" sheetId="10" r:id="rId10"/>
  </sheets>
  <definedNames>
    <definedName name="Department">'Name Range'!$G$3:$G$7</definedName>
    <definedName name="Designation">'Name Range'!$E$3:$E$7</definedName>
    <definedName name="Name">'Name Range'!$D$3:$D$7</definedName>
    <definedName name="Name2">'Name Range'!$D$2:$D$7</definedName>
    <definedName name="NUmbers">'Name Range Function'!$F$5:$F$11</definedName>
    <definedName name="Salary">'Name Range'!$F$3:$F$7</definedName>
    <definedName name="Text">'Name Range Function'!$E$5:$E$11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0" l="1"/>
  <c r="D10" i="10"/>
  <c r="D9" i="10"/>
  <c r="D8" i="10"/>
  <c r="D7" i="10"/>
  <c r="D6" i="10"/>
  <c r="D5" i="10"/>
  <c r="C8" i="8" l="1"/>
  <c r="C11" i="8" s="1"/>
  <c r="D23" i="7"/>
  <c r="C24" i="7"/>
  <c r="C25" i="7"/>
  <c r="C26" i="7"/>
  <c r="C27" i="7"/>
  <c r="C28" i="7"/>
  <c r="C23" i="7"/>
  <c r="C15" i="7"/>
  <c r="C16" i="7"/>
  <c r="C14" i="7"/>
  <c r="C18" i="8" l="1"/>
  <c r="C17" i="8"/>
  <c r="C16" i="8"/>
  <c r="C13" i="8"/>
  <c r="C12" i="8"/>
  <c r="C27" i="6"/>
  <c r="C28" i="6" s="1"/>
  <c r="C29" i="6" s="1"/>
  <c r="C22" i="6"/>
  <c r="C23" i="6" s="1"/>
  <c r="C24" i="6" s="1"/>
  <c r="C17" i="6"/>
  <c r="C18" i="6" s="1"/>
  <c r="C19" i="6" s="1"/>
  <c r="D13" i="6"/>
  <c r="D14" i="6" s="1"/>
  <c r="D12" i="6"/>
  <c r="D11" i="6"/>
  <c r="D10" i="6"/>
  <c r="D9" i="6"/>
  <c r="M9" i="5"/>
  <c r="M16" i="5" l="1"/>
  <c r="M15" i="5"/>
  <c r="M14" i="5"/>
  <c r="M13" i="5"/>
  <c r="M12" i="5"/>
  <c r="M11" i="5"/>
  <c r="M10" i="5"/>
  <c r="F10" i="5"/>
  <c r="G10" i="5" s="1"/>
  <c r="H10" i="5" s="1"/>
  <c r="I10" i="5" s="1"/>
  <c r="F11" i="5"/>
  <c r="G11" i="5" s="1"/>
  <c r="H11" i="5" s="1"/>
  <c r="I11" i="5" s="1"/>
  <c r="F12" i="5"/>
  <c r="G12" i="5" s="1"/>
  <c r="H12" i="5" s="1"/>
  <c r="I12" i="5" s="1"/>
  <c r="F13" i="5"/>
  <c r="G13" i="5" s="1"/>
  <c r="H13" i="5" s="1"/>
  <c r="I13" i="5" s="1"/>
  <c r="F14" i="5"/>
  <c r="G14" i="5" s="1"/>
  <c r="H14" i="5" s="1"/>
  <c r="I14" i="5" s="1"/>
  <c r="F15" i="5"/>
  <c r="G15" i="5" s="1"/>
  <c r="H15" i="5" s="1"/>
  <c r="I15" i="5" s="1"/>
  <c r="F16" i="5"/>
  <c r="G16" i="5" s="1"/>
  <c r="H16" i="5" s="1"/>
  <c r="I16" i="5" s="1"/>
  <c r="F17" i="5"/>
  <c r="G17" i="5" s="1"/>
  <c r="H17" i="5" s="1"/>
  <c r="I17" i="5" s="1"/>
  <c r="F18" i="5"/>
  <c r="G18" i="5" s="1"/>
  <c r="H18" i="5" s="1"/>
  <c r="I18" i="5" s="1"/>
  <c r="F19" i="5"/>
  <c r="G19" i="5" s="1"/>
  <c r="H19" i="5" s="1"/>
  <c r="I19" i="5" s="1"/>
  <c r="F9" i="5"/>
  <c r="G9" i="5" s="1"/>
  <c r="H9" i="5" s="1"/>
  <c r="I9" i="5" s="1"/>
  <c r="E10" i="5"/>
  <c r="E11" i="5"/>
  <c r="E12" i="5"/>
  <c r="E13" i="5"/>
  <c r="E14" i="5"/>
  <c r="E15" i="5"/>
  <c r="E16" i="5"/>
  <c r="E17" i="5"/>
  <c r="E18" i="5"/>
  <c r="E19" i="5"/>
  <c r="E9" i="5"/>
  <c r="D3" i="4"/>
  <c r="G11" i="3"/>
  <c r="G10" i="3"/>
  <c r="G9" i="3"/>
  <c r="F10" i="3"/>
  <c r="F11" i="3"/>
  <c r="F9" i="3"/>
  <c r="D9" i="2"/>
  <c r="D10" i="2"/>
  <c r="D11" i="2"/>
  <c r="D8" i="2"/>
  <c r="D7" i="2"/>
  <c r="C11" i="2"/>
  <c r="C6" i="1"/>
  <c r="C5" i="1"/>
  <c r="I9" i="3"/>
  <c r="I11" i="3"/>
  <c r="I10" i="3"/>
</calcChain>
</file>

<file path=xl/sharedStrings.xml><?xml version="1.0" encoding="utf-8"?>
<sst xmlns="http://schemas.openxmlformats.org/spreadsheetml/2006/main" count="158" uniqueCount="138">
  <si>
    <t>Logical Function</t>
  </si>
  <si>
    <t>IF ERROR FUNCTION</t>
  </si>
  <si>
    <t xml:space="preserve">DATATYPE </t>
  </si>
  <si>
    <t>DATA</t>
  </si>
  <si>
    <t>If Error Function</t>
  </si>
  <si>
    <t>TEXT</t>
  </si>
  <si>
    <t>NUMBER</t>
  </si>
  <si>
    <t>Omkar Pomendkar</t>
  </si>
  <si>
    <t>Using Auditing Tools</t>
  </si>
  <si>
    <t>Displaying Dependent and Preceding Arrow</t>
  </si>
  <si>
    <t>Removing Dependent and Preceding Arrow</t>
  </si>
  <si>
    <t>Evaluate Formula</t>
  </si>
  <si>
    <t xml:space="preserve">Product </t>
  </si>
  <si>
    <t>Quantity</t>
  </si>
  <si>
    <t>Price</t>
  </si>
  <si>
    <t>Total</t>
  </si>
  <si>
    <t>Tax</t>
  </si>
  <si>
    <t>Chair</t>
  </si>
  <si>
    <t>Table</t>
  </si>
  <si>
    <t>Desk</t>
  </si>
  <si>
    <t xml:space="preserve">Tax Per 100 </t>
  </si>
  <si>
    <t>FORMULATEXT(CELL)</t>
  </si>
  <si>
    <t>8*45+96/9-5</t>
  </si>
  <si>
    <t>Result</t>
  </si>
  <si>
    <t>TEXT RELATED FUNCTION</t>
  </si>
  <si>
    <t>Names</t>
  </si>
  <si>
    <t>Trim</t>
  </si>
  <si>
    <t xml:space="preserve">        Surbhi Pomendkar</t>
  </si>
  <si>
    <t>Proper</t>
  </si>
  <si>
    <t>Upper</t>
  </si>
  <si>
    <t>Lower</t>
  </si>
  <si>
    <t>Len</t>
  </si>
  <si>
    <t>Proper - For every  word first alphabet will be Capital</t>
  </si>
  <si>
    <t>omkar pomendkar</t>
  </si>
  <si>
    <t>Left</t>
  </si>
  <si>
    <t>Right</t>
  </si>
  <si>
    <t>Mid</t>
  </si>
  <si>
    <t>Concatenate</t>
  </si>
  <si>
    <t>Pomendkar</t>
  </si>
  <si>
    <t xml:space="preserve">Left </t>
  </si>
  <si>
    <t>Left Function is used to get the leftmost  alphabet from the Word</t>
  </si>
  <si>
    <t>Find</t>
  </si>
  <si>
    <t>Search</t>
  </si>
  <si>
    <t>Replace</t>
  </si>
  <si>
    <t>Substitute</t>
  </si>
  <si>
    <t>Find is Case Sensitive</t>
  </si>
  <si>
    <t>Search is not Case Sensitive</t>
  </si>
  <si>
    <t>Date  Function Part- 1</t>
  </si>
  <si>
    <t>Today,Now Function</t>
  </si>
  <si>
    <t>Month,Day,Year Functin</t>
  </si>
  <si>
    <t>Date Function</t>
  </si>
  <si>
    <t>Adding Days,Month,Years to today's Date</t>
  </si>
  <si>
    <t>Function</t>
  </si>
  <si>
    <t>Date</t>
  </si>
  <si>
    <t>Formula</t>
  </si>
  <si>
    <t>TODAY</t>
  </si>
  <si>
    <t>NOW</t>
  </si>
  <si>
    <t>DAY</t>
  </si>
  <si>
    <t>MONTH</t>
  </si>
  <si>
    <t>YEAR</t>
  </si>
  <si>
    <t>DATE</t>
  </si>
  <si>
    <t>Date and Time both are Together</t>
  </si>
  <si>
    <t>Add and Subtract Days</t>
  </si>
  <si>
    <t>Date + 5 Days</t>
  </si>
  <si>
    <t>Add and Subtract Months</t>
  </si>
  <si>
    <t>Date + 10 Months</t>
  </si>
  <si>
    <t>Months</t>
  </si>
  <si>
    <t>Add and Subtract Years</t>
  </si>
  <si>
    <t>Date + 10 Years</t>
  </si>
  <si>
    <t>Date Function 2</t>
  </si>
  <si>
    <t>Network Day , NetworkDays.intl</t>
  </si>
  <si>
    <t>Date vs Days</t>
  </si>
  <si>
    <t>Start Date</t>
  </si>
  <si>
    <t xml:space="preserve">End Date </t>
  </si>
  <si>
    <t>Network Days</t>
  </si>
  <si>
    <t>Network Days .intl</t>
  </si>
  <si>
    <t>Network Days with Holidays</t>
  </si>
  <si>
    <t>Holidays</t>
  </si>
  <si>
    <t>Independence Day</t>
  </si>
  <si>
    <t>Gandhi Jayanti</t>
  </si>
  <si>
    <t>Days vs Date</t>
  </si>
  <si>
    <t>Date Function 3</t>
  </si>
  <si>
    <t>Calculate how old are You</t>
  </si>
  <si>
    <t>Date of Birth</t>
  </si>
  <si>
    <t>Todays Date</t>
  </si>
  <si>
    <t>Date Diff</t>
  </si>
  <si>
    <t>Total Years</t>
  </si>
  <si>
    <t>Total Days</t>
  </si>
  <si>
    <t>Total Months</t>
  </si>
  <si>
    <t>Years</t>
  </si>
  <si>
    <t xml:space="preserve">Months </t>
  </si>
  <si>
    <t>Days</t>
  </si>
  <si>
    <t>Datediff</t>
  </si>
  <si>
    <t>Define Name Range</t>
  </si>
  <si>
    <t>Name</t>
  </si>
  <si>
    <t>Designation</t>
  </si>
  <si>
    <t>Creating Name Range</t>
  </si>
  <si>
    <t>Rename Name Range</t>
  </si>
  <si>
    <t>Create from Selection</t>
  </si>
  <si>
    <t>Deleting Name Range</t>
  </si>
  <si>
    <t>Use Name Range in WorkBook</t>
  </si>
  <si>
    <t>Johnny</t>
  </si>
  <si>
    <t>Roy</t>
  </si>
  <si>
    <t>Joseph</t>
  </si>
  <si>
    <t>Kumar</t>
  </si>
  <si>
    <t>Ajay</t>
  </si>
  <si>
    <t>Manager</t>
  </si>
  <si>
    <t>Accountant</t>
  </si>
  <si>
    <t>Clerk</t>
  </si>
  <si>
    <t>Supervisor</t>
  </si>
  <si>
    <t>Housekeeper</t>
  </si>
  <si>
    <t xml:space="preserve">Salary </t>
  </si>
  <si>
    <t>Department</t>
  </si>
  <si>
    <t>Housekeper</t>
  </si>
  <si>
    <t>Maintainence</t>
  </si>
  <si>
    <t>Front Office</t>
  </si>
  <si>
    <t>Hekp Desk</t>
  </si>
  <si>
    <t>Working with Name Range Function</t>
  </si>
  <si>
    <t>Working with Functions</t>
  </si>
  <si>
    <t>with Name Range</t>
  </si>
  <si>
    <t>Text</t>
  </si>
  <si>
    <t>Numbers</t>
  </si>
  <si>
    <t>Sum</t>
  </si>
  <si>
    <t>Minimum</t>
  </si>
  <si>
    <t>Maximum</t>
  </si>
  <si>
    <t>Average</t>
  </si>
  <si>
    <t>Count</t>
  </si>
  <si>
    <t>Counta</t>
  </si>
  <si>
    <t>CountBlank</t>
  </si>
  <si>
    <t>Small</t>
  </si>
  <si>
    <t>Large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</si>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</sst>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9" fontId="0" fillId="0" borderId="0" xfId="0" applyNumberFormat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Font="1" applyFill="1"/>
    <xf numFmtId="0" fontId="0" fillId="0" borderId="0" xfId="0" applyBorder="1"/>
    <xf numFmtId="0" fontId="0" fillId="2" borderId="0" xfId="0" applyFont="1" applyFill="1"/>
    <xf numFmtId="0" fontId="0" fillId="2" borderId="0" xfId="0" applyFill="1"/>
    <xf numFmtId="14" fontId="0" fillId="0" borderId="1" xfId="0" applyNumberFormat="1" applyBorder="1"/>
    <xf numFmtId="14" fontId="0" fillId="4" borderId="1" xfId="0" applyNumberFormat="1" applyFill="1" applyBorder="1"/>
    <xf numFmtId="22" fontId="0" fillId="4" borderId="1" xfId="0" applyNumberFormat="1" applyFill="1" applyBorder="1"/>
    <xf numFmtId="0" fontId="0" fillId="4" borderId="1" xfId="0" applyFill="1" applyBorder="1"/>
    <xf numFmtId="14" fontId="0" fillId="0" borderId="0" xfId="0" applyNumberFormat="1"/>
    <xf numFmtId="14" fontId="0" fillId="0" borderId="1" xfId="0" applyNumberFormat="1" applyFill="1" applyBorder="1"/>
    <xf numFmtId="0" fontId="0" fillId="0" borderId="0" xfId="0" applyFill="1" applyBorder="1"/>
    <xf numFmtId="0" fontId="0" fillId="3" borderId="0" xfId="0" applyFill="1"/>
    <xf numFmtId="0" fontId="0" fillId="0" borderId="1" xfId="0" applyNumberFormat="1" applyBorder="1"/>
    <xf numFmtId="164" fontId="0" fillId="0" borderId="0" xfId="0" applyNumberFormat="1"/>
    <xf numFmtId="0" fontId="3" fillId="3" borderId="1" xfId="0" applyFont="1" applyFill="1" applyBorder="1"/>
    <xf numFmtId="15" fontId="0" fillId="0" borderId="1" xfId="0" applyNumberFormat="1" applyBorder="1"/>
    <xf numFmtId="0" fontId="0" fillId="5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showFormulas="1" workbookViewId="0">
      <selection activeCell="G9" sqref="G9"/>
    </sheetView>
  </sheetViews>
  <sheetFormatPr defaultRowHeight="15" x14ac:dyDescent="0.25"/>
  <cols>
    <col min="2" max="2" width="15.28515625" bestFit="1" customWidth="1"/>
  </cols>
  <sheetData>
    <row r="3" spans="2:3" x14ac:dyDescent="0.25">
      <c r="B3" t="s">
        <v>0</v>
      </c>
    </row>
    <row r="5" spans="2:3" x14ac:dyDescent="0.25">
      <c r="B5" t="b">
        <v>1</v>
      </c>
      <c r="C5" t="b">
        <f>NOT(B5)</f>
        <v>0</v>
      </c>
    </row>
    <row r="6" spans="2:3" x14ac:dyDescent="0.25">
      <c r="B6" t="b">
        <v>0</v>
      </c>
      <c r="C6" t="b">
        <f>NOT(B6)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028A-FAD2-47E7-97C8-C1AF5EDA8D2B}">
  <dimension ref="B2:D11"/>
  <sheetViews>
    <sheetView showFormulas="1" workbookViewId="0">
      <selection activeCell="F10" sqref="F10"/>
    </sheetView>
  </sheetViews>
  <sheetFormatPr defaultRowHeight="15" x14ac:dyDescent="0.25"/>
  <cols>
    <col min="2" max="2" width="18.85546875" bestFit="1" customWidth="1"/>
    <col min="3" max="4" width="17.7109375" bestFit="1" customWidth="1"/>
  </cols>
  <sheetData>
    <row r="2" spans="2:4" x14ac:dyDescent="0.25">
      <c r="B2" t="s">
        <v>0</v>
      </c>
    </row>
    <row r="3" spans="2:4" x14ac:dyDescent="0.25">
      <c r="B3" t="s">
        <v>1</v>
      </c>
    </row>
    <row r="6" spans="2:4" x14ac:dyDescent="0.25">
      <c r="B6" s="1" t="s">
        <v>2</v>
      </c>
      <c r="C6" s="1" t="s">
        <v>3</v>
      </c>
      <c r="D6" s="1" t="s">
        <v>4</v>
      </c>
    </row>
    <row r="7" spans="2:4" x14ac:dyDescent="0.25">
      <c r="B7" s="2" t="s">
        <v>5</v>
      </c>
      <c r="C7" s="2" t="s">
        <v>7</v>
      </c>
      <c r="D7" s="2" t="str">
        <f>IFERROR(C7,"Skip this")</f>
        <v>Omkar Pomendkar</v>
      </c>
    </row>
    <row r="8" spans="2:4" x14ac:dyDescent="0.25">
      <c r="B8" s="2" t="s">
        <v>6</v>
      </c>
      <c r="C8" s="2">
        <v>123</v>
      </c>
      <c r="D8" s="2">
        <f>IFERROR(C8,"Skip This")</f>
        <v>123</v>
      </c>
    </row>
    <row r="9" spans="2:4" x14ac:dyDescent="0.25">
      <c r="B9" s="2" t="b">
        <v>1</v>
      </c>
      <c r="C9" s="2" t="b">
        <v>1</v>
      </c>
      <c r="D9" s="2" t="b">
        <f t="shared" ref="D9:D11" si="0">IFERROR(C9,"Skip This")</f>
        <v>1</v>
      </c>
    </row>
    <row r="10" spans="2:4" x14ac:dyDescent="0.25">
      <c r="B10" s="2" t="b">
        <v>0</v>
      </c>
      <c r="C10" s="2" t="b">
        <v>0</v>
      </c>
      <c r="D10" s="2" t="b">
        <f t="shared" si="0"/>
        <v>0</v>
      </c>
    </row>
    <row r="11" spans="2:4" x14ac:dyDescent="0.25">
      <c r="B11" s="2" t="s">
        <v>4</v>
      </c>
      <c r="C11" s="2" t="e">
        <f>Sudvdk</f>
        <v>#NAME?</v>
      </c>
      <c r="D11" s="2" t="str">
        <f t="shared" si="0"/>
        <v>Skip This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2930-BF8E-4D2A-B173-5018CA55610C}">
  <dimension ref="B2:I16"/>
  <sheetViews>
    <sheetView topLeftCell="B1" workbookViewId="0">
      <selection activeCell="H15" sqref="H15"/>
    </sheetView>
  </sheetViews>
  <sheetFormatPr defaultRowHeight="15" x14ac:dyDescent="0.25"/>
  <cols>
    <col min="2" max="2" width="19.28515625" bestFit="1" customWidth="1"/>
    <col min="4" max="4" width="11.28515625" bestFit="1" customWidth="1"/>
    <col min="9" max="9" width="19.42578125" bestFit="1" customWidth="1"/>
  </cols>
  <sheetData>
    <row r="2" spans="2:9" x14ac:dyDescent="0.25">
      <c r="B2" t="s">
        <v>8</v>
      </c>
    </row>
    <row r="3" spans="2:9" x14ac:dyDescent="0.25">
      <c r="B3" t="s">
        <v>9</v>
      </c>
    </row>
    <row r="4" spans="2:9" x14ac:dyDescent="0.25">
      <c r="B4" t="s">
        <v>10</v>
      </c>
    </row>
    <row r="5" spans="2:9" x14ac:dyDescent="0.25">
      <c r="B5" t="s">
        <v>11</v>
      </c>
    </row>
    <row r="8" spans="2:9" x14ac:dyDescent="0.25"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I8" s="5" t="s">
        <v>21</v>
      </c>
    </row>
    <row r="9" spans="2:9" x14ac:dyDescent="0.25">
      <c r="C9" s="2" t="s">
        <v>17</v>
      </c>
      <c r="D9" s="2">
        <v>123</v>
      </c>
      <c r="E9" s="2">
        <v>25</v>
      </c>
      <c r="F9" s="2">
        <f>E9*D9</f>
        <v>3075</v>
      </c>
      <c r="G9" s="2">
        <f>$F$9*D16</f>
        <v>246</v>
      </c>
      <c r="I9" t="str">
        <f ca="1">_xlfn.FORMULATEXT(G9)</f>
        <v>=$F$9*D16</v>
      </c>
    </row>
    <row r="10" spans="2:9" x14ac:dyDescent="0.25">
      <c r="C10" s="2" t="s">
        <v>18</v>
      </c>
      <c r="D10" s="2">
        <v>103</v>
      </c>
      <c r="E10" s="2">
        <v>30</v>
      </c>
      <c r="F10" s="2">
        <f t="shared" ref="F10:F11" si="0">E10*D10</f>
        <v>3090</v>
      </c>
      <c r="G10" s="2">
        <f>$F$10*D16</f>
        <v>247.20000000000002</v>
      </c>
      <c r="I10" t="str">
        <f t="shared" ref="I10:I11" ca="1" si="1">_xlfn.FORMULATEXT(G10)</f>
        <v>=$F$10*D16</v>
      </c>
    </row>
    <row r="11" spans="2:9" x14ac:dyDescent="0.25">
      <c r="C11" s="2" t="s">
        <v>19</v>
      </c>
      <c r="D11" s="2">
        <v>85</v>
      </c>
      <c r="E11" s="2">
        <v>15</v>
      </c>
      <c r="F11" s="2">
        <f t="shared" si="0"/>
        <v>1275</v>
      </c>
      <c r="G11" s="2">
        <f>$F$11*D16</f>
        <v>102</v>
      </c>
      <c r="I11" t="str">
        <f t="shared" ca="1" si="1"/>
        <v>=$F$11*D16</v>
      </c>
    </row>
    <row r="15" spans="2:9" x14ac:dyDescent="0.25">
      <c r="D15" t="s">
        <v>20</v>
      </c>
    </row>
    <row r="16" spans="2:9" x14ac:dyDescent="0.25">
      <c r="D16" s="4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A030-BC60-418D-B6EA-83788C717700}">
  <dimension ref="B2:D3"/>
  <sheetViews>
    <sheetView workbookViewId="0">
      <selection activeCell="H9" sqref="H9"/>
    </sheetView>
  </sheetViews>
  <sheetFormatPr defaultRowHeight="15" x14ac:dyDescent="0.25"/>
  <cols>
    <col min="2" max="2" width="16.42578125" bestFit="1" customWidth="1"/>
  </cols>
  <sheetData>
    <row r="2" spans="2:4" x14ac:dyDescent="0.25">
      <c r="B2" s="3" t="s">
        <v>11</v>
      </c>
      <c r="D2" s="3" t="s">
        <v>23</v>
      </c>
    </row>
    <row r="3" spans="2:4" x14ac:dyDescent="0.25">
      <c r="B3" t="s">
        <v>22</v>
      </c>
      <c r="D3">
        <f>8*45+96/9-5</f>
        <v>365.66666666666669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D559-7934-42F9-95AA-FDC34A34DF4A}">
  <dimension ref="B5:O21"/>
  <sheetViews>
    <sheetView topLeftCell="J1" workbookViewId="0">
      <selection activeCell="K3" sqref="K3"/>
    </sheetView>
  </sheetViews>
  <sheetFormatPr defaultRowHeight="15" x14ac:dyDescent="0.25"/>
  <cols>
    <col min="2" max="2" width="23.28515625" bestFit="1" customWidth="1"/>
    <col min="4" max="4" width="21" bestFit="1" customWidth="1"/>
    <col min="5" max="5" width="17.7109375" bestFit="1" customWidth="1"/>
    <col min="6" max="6" width="21" bestFit="1" customWidth="1"/>
    <col min="7" max="7" width="23.28515625" bestFit="1" customWidth="1"/>
    <col min="8" max="8" width="20.85546875" bestFit="1" customWidth="1"/>
    <col min="12" max="12" width="12.140625" bestFit="1" customWidth="1"/>
    <col min="13" max="13" width="60" style="9" bestFit="1" customWidth="1"/>
    <col min="14" max="14" width="11.140625" bestFit="1" customWidth="1"/>
  </cols>
  <sheetData>
    <row r="5" spans="2:15" x14ac:dyDescent="0.25">
      <c r="E5" t="s">
        <v>32</v>
      </c>
    </row>
    <row r="7" spans="2:15" x14ac:dyDescent="0.25">
      <c r="B7" s="3" t="s">
        <v>24</v>
      </c>
      <c r="M7" s="12" t="s">
        <v>7</v>
      </c>
      <c r="N7" s="13" t="s">
        <v>38</v>
      </c>
    </row>
    <row r="8" spans="2:15" x14ac:dyDescent="0.25">
      <c r="D8" s="6" t="s">
        <v>25</v>
      </c>
      <c r="E8" s="6" t="s">
        <v>26</v>
      </c>
      <c r="F8" t="s">
        <v>28</v>
      </c>
      <c r="G8" t="s">
        <v>29</v>
      </c>
      <c r="H8" t="s">
        <v>30</v>
      </c>
      <c r="I8" t="s">
        <v>31</v>
      </c>
      <c r="L8" s="3"/>
    </row>
    <row r="9" spans="2:15" x14ac:dyDescent="0.25">
      <c r="D9" t="s">
        <v>33</v>
      </c>
      <c r="E9" t="str">
        <f>TRIM(D9)</f>
        <v>omkar pomendkar</v>
      </c>
      <c r="F9" t="str">
        <f>PROPER(D9)</f>
        <v>Omkar Pomendkar</v>
      </c>
      <c r="G9" t="str">
        <f>UPPER(F9)</f>
        <v>OMKAR POMENDKAR</v>
      </c>
      <c r="H9" t="str">
        <f>LOWER(G9)</f>
        <v>omkar pomendkar</v>
      </c>
      <c r="I9">
        <f>LEN(H9)</f>
        <v>15</v>
      </c>
      <c r="L9" s="3" t="s">
        <v>34</v>
      </c>
      <c r="M9" s="9" t="str">
        <f>LEFT(M7,3)</f>
        <v>Omk</v>
      </c>
    </row>
    <row r="10" spans="2:15" x14ac:dyDescent="0.25">
      <c r="D10" t="s">
        <v>27</v>
      </c>
      <c r="E10" t="str">
        <f t="shared" ref="E10:E19" si="0">TRIM(D10)</f>
        <v>Surbhi Pomendkar</v>
      </c>
      <c r="F10" t="str">
        <f t="shared" ref="F10:F19" si="1">PROPER(D10)</f>
        <v xml:space="preserve">        Surbhi Pomendkar</v>
      </c>
      <c r="G10" t="str">
        <f t="shared" ref="G10:G19" si="2">UPPER(F10)</f>
        <v xml:space="preserve">        SURBHI POMENDKAR</v>
      </c>
      <c r="H10" t="str">
        <f t="shared" ref="H10:H19" si="3">LOWER(G10)</f>
        <v xml:space="preserve">        surbhi pomendkar</v>
      </c>
      <c r="I10">
        <f t="shared" ref="I10:I19" si="4">LEN(H10)</f>
        <v>24</v>
      </c>
      <c r="L10" s="3" t="s">
        <v>35</v>
      </c>
      <c r="M10" s="9" t="str">
        <f>RIGHT((M7))</f>
        <v>r</v>
      </c>
    </row>
    <row r="11" spans="2:15" x14ac:dyDescent="0.25">
      <c r="D11" t="s">
        <v>7</v>
      </c>
      <c r="E11" t="str">
        <f t="shared" si="0"/>
        <v>Omkar Pomendkar</v>
      </c>
      <c r="F11" t="str">
        <f t="shared" si="1"/>
        <v>Omkar Pomendkar</v>
      </c>
      <c r="G11" t="str">
        <f t="shared" si="2"/>
        <v>OMKAR POMENDKAR</v>
      </c>
      <c r="H11" t="str">
        <f t="shared" si="3"/>
        <v>omkar pomendkar</v>
      </c>
      <c r="I11">
        <f t="shared" si="4"/>
        <v>15</v>
      </c>
      <c r="L11" s="3" t="s">
        <v>36</v>
      </c>
      <c r="M11" s="9" t="str">
        <f>MID(M7,1,4)</f>
        <v>Omka</v>
      </c>
    </row>
    <row r="12" spans="2:15" x14ac:dyDescent="0.25">
      <c r="D12" t="s">
        <v>27</v>
      </c>
      <c r="E12" t="str">
        <f t="shared" si="0"/>
        <v>Surbhi Pomendkar</v>
      </c>
      <c r="F12" t="str">
        <f t="shared" si="1"/>
        <v xml:space="preserve">        Surbhi Pomendkar</v>
      </c>
      <c r="G12" t="str">
        <f t="shared" si="2"/>
        <v xml:space="preserve">        SURBHI POMENDKAR</v>
      </c>
      <c r="H12" t="str">
        <f t="shared" si="3"/>
        <v xml:space="preserve">        surbhi pomendkar</v>
      </c>
      <c r="I12">
        <f t="shared" si="4"/>
        <v>24</v>
      </c>
      <c r="L12" s="3" t="s">
        <v>37</v>
      </c>
      <c r="M12" s="9" t="str">
        <f>CONCATENATE(M7," ",N7)</f>
        <v>Omkar Pomendkar Pomendkar</v>
      </c>
    </row>
    <row r="13" spans="2:15" x14ac:dyDescent="0.25">
      <c r="D13" t="s">
        <v>7</v>
      </c>
      <c r="E13" t="str">
        <f t="shared" si="0"/>
        <v>Omkar Pomendkar</v>
      </c>
      <c r="F13" t="str">
        <f t="shared" si="1"/>
        <v>Omkar Pomendkar</v>
      </c>
      <c r="G13" t="str">
        <f t="shared" si="2"/>
        <v>OMKAR POMENDKAR</v>
      </c>
      <c r="H13" t="str">
        <f t="shared" si="3"/>
        <v>omkar pomendkar</v>
      </c>
      <c r="I13">
        <f t="shared" si="4"/>
        <v>15</v>
      </c>
      <c r="L13" s="8" t="s">
        <v>41</v>
      </c>
      <c r="M13" s="10">
        <f>FIND("O",M7)</f>
        <v>1</v>
      </c>
      <c r="O13" s="7"/>
    </row>
    <row r="14" spans="2:15" x14ac:dyDescent="0.25">
      <c r="D14" t="s">
        <v>27</v>
      </c>
      <c r="E14" t="str">
        <f t="shared" si="0"/>
        <v>Surbhi Pomendkar</v>
      </c>
      <c r="F14" t="str">
        <f t="shared" si="1"/>
        <v xml:space="preserve">        Surbhi Pomendkar</v>
      </c>
      <c r="G14" t="str">
        <f t="shared" si="2"/>
        <v xml:space="preserve">        SURBHI POMENDKAR</v>
      </c>
      <c r="H14" t="str">
        <f t="shared" si="3"/>
        <v xml:space="preserve">        surbhi pomendkar</v>
      </c>
      <c r="I14">
        <f t="shared" si="4"/>
        <v>24</v>
      </c>
      <c r="L14" s="8" t="s">
        <v>42</v>
      </c>
      <c r="M14" s="10">
        <f>SEARCH("o",M7)</f>
        <v>1</v>
      </c>
    </row>
    <row r="15" spans="2:15" x14ac:dyDescent="0.25">
      <c r="D15" t="s">
        <v>7</v>
      </c>
      <c r="E15" t="str">
        <f t="shared" si="0"/>
        <v>Omkar Pomendkar</v>
      </c>
      <c r="F15" t="str">
        <f t="shared" si="1"/>
        <v>Omkar Pomendkar</v>
      </c>
      <c r="G15" t="str">
        <f t="shared" si="2"/>
        <v>OMKAR POMENDKAR</v>
      </c>
      <c r="H15" t="str">
        <f t="shared" si="3"/>
        <v>omkar pomendkar</v>
      </c>
      <c r="I15">
        <f t="shared" si="4"/>
        <v>15</v>
      </c>
      <c r="L15" s="8" t="s">
        <v>43</v>
      </c>
      <c r="M15" s="10" t="str">
        <f>REPLACE(M7,2,4,"osp")</f>
        <v>Oosp Pomendkar</v>
      </c>
    </row>
    <row r="16" spans="2:15" x14ac:dyDescent="0.25">
      <c r="D16" t="s">
        <v>27</v>
      </c>
      <c r="E16" t="str">
        <f t="shared" si="0"/>
        <v>Surbhi Pomendkar</v>
      </c>
      <c r="F16" t="str">
        <f t="shared" si="1"/>
        <v xml:space="preserve">        Surbhi Pomendkar</v>
      </c>
      <c r="G16" t="str">
        <f t="shared" si="2"/>
        <v xml:space="preserve">        SURBHI POMENDKAR</v>
      </c>
      <c r="H16" t="str">
        <f t="shared" si="3"/>
        <v xml:space="preserve">        surbhi pomendkar</v>
      </c>
      <c r="I16">
        <f t="shared" si="4"/>
        <v>24</v>
      </c>
      <c r="L16" s="8" t="s">
        <v>44</v>
      </c>
      <c r="M16" s="10" t="str">
        <f>SUBSTITUTE(N7,"P","S")</f>
        <v>Somendkar</v>
      </c>
    </row>
    <row r="17" spans="4:13" x14ac:dyDescent="0.25">
      <c r="D17" t="s">
        <v>7</v>
      </c>
      <c r="E17" t="str">
        <f t="shared" si="0"/>
        <v>Omkar Pomendkar</v>
      </c>
      <c r="F17" t="str">
        <f t="shared" si="1"/>
        <v>Omkar Pomendkar</v>
      </c>
      <c r="G17" t="str">
        <f t="shared" si="2"/>
        <v>OMKAR POMENDKAR</v>
      </c>
      <c r="H17" t="str">
        <f t="shared" si="3"/>
        <v>omkar pomendkar</v>
      </c>
      <c r="I17">
        <f t="shared" si="4"/>
        <v>15</v>
      </c>
      <c r="L17" s="11"/>
    </row>
    <row r="18" spans="4:13" x14ac:dyDescent="0.25">
      <c r="D18" t="s">
        <v>27</v>
      </c>
      <c r="E18" t="str">
        <f t="shared" si="0"/>
        <v>Surbhi Pomendkar</v>
      </c>
      <c r="F18" t="str">
        <f t="shared" si="1"/>
        <v xml:space="preserve">        Surbhi Pomendkar</v>
      </c>
      <c r="G18" t="str">
        <f t="shared" si="2"/>
        <v xml:space="preserve">        SURBHI POMENDKAR</v>
      </c>
      <c r="H18" t="str">
        <f t="shared" si="3"/>
        <v xml:space="preserve">        surbhi pomendkar</v>
      </c>
      <c r="I18">
        <f t="shared" si="4"/>
        <v>24</v>
      </c>
    </row>
    <row r="19" spans="4:13" x14ac:dyDescent="0.25">
      <c r="D19" t="s">
        <v>7</v>
      </c>
      <c r="E19" t="str">
        <f t="shared" si="0"/>
        <v>Omkar Pomendkar</v>
      </c>
      <c r="F19" t="str">
        <f t="shared" si="1"/>
        <v>Omkar Pomendkar</v>
      </c>
      <c r="G19" t="str">
        <f t="shared" si="2"/>
        <v>OMKAR POMENDKAR</v>
      </c>
      <c r="H19" t="str">
        <f t="shared" si="3"/>
        <v>omkar pomendkar</v>
      </c>
      <c r="I19">
        <f t="shared" si="4"/>
        <v>15</v>
      </c>
      <c r="L19" t="s">
        <v>39</v>
      </c>
      <c r="M19" s="9" t="s">
        <v>40</v>
      </c>
    </row>
    <row r="20" spans="4:13" x14ac:dyDescent="0.25">
      <c r="L20" t="s">
        <v>41</v>
      </c>
      <c r="M20" s="9" t="s">
        <v>45</v>
      </c>
    </row>
    <row r="21" spans="4:13" x14ac:dyDescent="0.25">
      <c r="L21" t="s">
        <v>42</v>
      </c>
      <c r="M21" s="9" t="s">
        <v>46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398A-95BC-4103-8EA7-5B0EE41CF5FC}">
  <dimension ref="B2:F29"/>
  <sheetViews>
    <sheetView workbookViewId="0">
      <selection activeCell="H16" sqref="H16"/>
    </sheetView>
  </sheetViews>
  <sheetFormatPr defaultRowHeight="15" x14ac:dyDescent="0.25"/>
  <cols>
    <col min="2" max="2" width="38.140625" bestFit="1" customWidth="1"/>
    <col min="3" max="3" width="10.42578125" bestFit="1" customWidth="1"/>
    <col min="4" max="4" width="15.5703125" bestFit="1" customWidth="1"/>
  </cols>
  <sheetData>
    <row r="2" spans="2:6" x14ac:dyDescent="0.25">
      <c r="B2" t="s">
        <v>47</v>
      </c>
    </row>
    <row r="3" spans="2:6" x14ac:dyDescent="0.25">
      <c r="B3" t="s">
        <v>48</v>
      </c>
    </row>
    <row r="4" spans="2:6" x14ac:dyDescent="0.25">
      <c r="B4" t="s">
        <v>49</v>
      </c>
    </row>
    <row r="5" spans="2:6" x14ac:dyDescent="0.25">
      <c r="B5" t="s">
        <v>50</v>
      </c>
    </row>
    <row r="6" spans="2:6" x14ac:dyDescent="0.25">
      <c r="B6" t="s">
        <v>51</v>
      </c>
    </row>
    <row r="8" spans="2:6" x14ac:dyDescent="0.25">
      <c r="B8" s="3" t="s">
        <v>52</v>
      </c>
      <c r="C8" s="3" t="s">
        <v>53</v>
      </c>
      <c r="D8" s="3" t="s">
        <v>54</v>
      </c>
    </row>
    <row r="9" spans="2:6" x14ac:dyDescent="0.25">
      <c r="B9" s="2" t="s">
        <v>55</v>
      </c>
      <c r="C9" s="2"/>
      <c r="D9" s="15">
        <f ca="1">TODAY()</f>
        <v>44766</v>
      </c>
    </row>
    <row r="10" spans="2:6" x14ac:dyDescent="0.25">
      <c r="B10" s="2" t="s">
        <v>56</v>
      </c>
      <c r="C10" s="2"/>
      <c r="D10" s="16">
        <f ca="1">NOW()</f>
        <v>44766.834083912036</v>
      </c>
      <c r="F10" t="s">
        <v>61</v>
      </c>
    </row>
    <row r="11" spans="2:6" x14ac:dyDescent="0.25">
      <c r="B11" s="2" t="s">
        <v>57</v>
      </c>
      <c r="C11" s="14">
        <v>39480</v>
      </c>
      <c r="D11" s="17">
        <f>DAY(C11)</f>
        <v>2</v>
      </c>
    </row>
    <row r="12" spans="2:6" x14ac:dyDescent="0.25">
      <c r="B12" s="2" t="s">
        <v>58</v>
      </c>
      <c r="C12" s="14">
        <v>39480</v>
      </c>
      <c r="D12" s="17">
        <f>MONTH(C12)</f>
        <v>2</v>
      </c>
    </row>
    <row r="13" spans="2:6" x14ac:dyDescent="0.25">
      <c r="B13" s="2" t="s">
        <v>59</v>
      </c>
      <c r="C13" s="14">
        <v>39480</v>
      </c>
      <c r="D13" s="17">
        <f>YEAR(C13)</f>
        <v>2008</v>
      </c>
    </row>
    <row r="14" spans="2:6" x14ac:dyDescent="0.25">
      <c r="B14" s="2" t="s">
        <v>60</v>
      </c>
      <c r="C14" s="2"/>
      <c r="D14" s="15">
        <f>DATE(D13,D12,D11)</f>
        <v>39480</v>
      </c>
    </row>
    <row r="16" spans="2:6" x14ac:dyDescent="0.25">
      <c r="B16" t="s">
        <v>62</v>
      </c>
    </row>
    <row r="17" spans="2:4" x14ac:dyDescent="0.25">
      <c r="B17" s="3" t="s">
        <v>53</v>
      </c>
      <c r="C17" s="19">
        <f ca="1">TODAY()</f>
        <v>44766</v>
      </c>
      <c r="D17" s="2"/>
    </row>
    <row r="18" spans="2:4" x14ac:dyDescent="0.25">
      <c r="B18" s="3" t="s">
        <v>63</v>
      </c>
      <c r="C18" s="14">
        <f ca="1">C17+D18</f>
        <v>44771</v>
      </c>
      <c r="D18" s="2">
        <v>5</v>
      </c>
    </row>
    <row r="19" spans="2:4" x14ac:dyDescent="0.25">
      <c r="B19" s="3" t="s">
        <v>63</v>
      </c>
      <c r="C19" s="14">
        <f ca="1">C18-D19</f>
        <v>44761</v>
      </c>
      <c r="D19" s="2">
        <v>10</v>
      </c>
    </row>
    <row r="21" spans="2:4" x14ac:dyDescent="0.25">
      <c r="B21" s="20" t="s">
        <v>64</v>
      </c>
    </row>
    <row r="22" spans="2:4" x14ac:dyDescent="0.25">
      <c r="B22" s="3" t="s">
        <v>66</v>
      </c>
      <c r="C22" s="14">
        <f ca="1">TODAY()</f>
        <v>44766</v>
      </c>
      <c r="D22" s="2"/>
    </row>
    <row r="23" spans="2:4" x14ac:dyDescent="0.25">
      <c r="B23" s="2" t="s">
        <v>65</v>
      </c>
      <c r="C23" s="14">
        <f ca="1">EDATE(C22,10)</f>
        <v>45070</v>
      </c>
      <c r="D23" s="2">
        <v>10</v>
      </c>
    </row>
    <row r="24" spans="2:4" x14ac:dyDescent="0.25">
      <c r="B24" s="2" t="s">
        <v>65</v>
      </c>
      <c r="C24" s="14">
        <f ca="1">EDATE(C23,-10)</f>
        <v>44766</v>
      </c>
      <c r="D24" s="2">
        <v>-10</v>
      </c>
    </row>
    <row r="27" spans="2:4" x14ac:dyDescent="0.25">
      <c r="B27" t="s">
        <v>67</v>
      </c>
      <c r="C27" s="14">
        <f ca="1">TODAY()</f>
        <v>44766</v>
      </c>
    </row>
    <row r="28" spans="2:4" x14ac:dyDescent="0.25">
      <c r="B28" s="3" t="s">
        <v>68</v>
      </c>
      <c r="C28" s="18">
        <f ca="1">EDATE(C27,120)</f>
        <v>48419</v>
      </c>
      <c r="D28" s="2">
        <v>10</v>
      </c>
    </row>
    <row r="29" spans="2:4" x14ac:dyDescent="0.25">
      <c r="B29" s="3" t="s">
        <v>68</v>
      </c>
      <c r="C29" s="18">
        <f ca="1">EDATE(C28,-120)</f>
        <v>44766</v>
      </c>
      <c r="D29" s="2">
        <v>-10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6E73-9190-41B7-9812-F6912FE9AD0B}">
  <dimension ref="B2:G28"/>
  <sheetViews>
    <sheetView topLeftCell="B7" workbookViewId="0">
      <selection activeCell="J17" sqref="J17"/>
    </sheetView>
  </sheetViews>
  <sheetFormatPr defaultRowHeight="15" x14ac:dyDescent="0.25"/>
  <cols>
    <col min="2" max="2" width="30" bestFit="1" customWidth="1"/>
    <col min="3" max="3" width="10.42578125" bestFit="1" customWidth="1"/>
    <col min="4" max="4" width="15" bestFit="1" customWidth="1"/>
    <col min="6" max="6" width="10.42578125" bestFit="1" customWidth="1"/>
  </cols>
  <sheetData>
    <row r="2" spans="2:7" x14ac:dyDescent="0.25">
      <c r="B2" t="s">
        <v>69</v>
      </c>
    </row>
    <row r="3" spans="2:7" x14ac:dyDescent="0.25">
      <c r="B3" t="s">
        <v>70</v>
      </c>
    </row>
    <row r="4" spans="2:7" x14ac:dyDescent="0.25">
      <c r="B4" t="s">
        <v>71</v>
      </c>
    </row>
    <row r="10" spans="2:7" x14ac:dyDescent="0.25">
      <c r="B10" s="3" t="s">
        <v>72</v>
      </c>
      <c r="C10" s="14">
        <v>42370</v>
      </c>
    </row>
    <row r="11" spans="2:7" x14ac:dyDescent="0.25">
      <c r="B11" s="3" t="s">
        <v>73</v>
      </c>
      <c r="C11" s="14">
        <v>42735</v>
      </c>
    </row>
    <row r="13" spans="2:7" x14ac:dyDescent="0.25">
      <c r="F13" s="29" t="s">
        <v>77</v>
      </c>
      <c r="G13" s="29"/>
    </row>
    <row r="14" spans="2:7" x14ac:dyDescent="0.25">
      <c r="B14" s="3" t="s">
        <v>74</v>
      </c>
      <c r="C14" s="2">
        <f>NETWORKDAYS(C10,C11)</f>
        <v>261</v>
      </c>
      <c r="F14" s="18">
        <v>42597</v>
      </c>
      <c r="G14" t="s">
        <v>78</v>
      </c>
    </row>
    <row r="15" spans="2:7" x14ac:dyDescent="0.25">
      <c r="B15" s="3" t="s">
        <v>76</v>
      </c>
      <c r="C15" s="22">
        <f>NETWORKDAYS(C10,C11,F14:F15)</f>
        <v>260</v>
      </c>
      <c r="F15" s="18">
        <v>42645</v>
      </c>
      <c r="G15" t="s">
        <v>79</v>
      </c>
    </row>
    <row r="16" spans="2:7" x14ac:dyDescent="0.25">
      <c r="B16" s="3" t="s">
        <v>75</v>
      </c>
      <c r="C16" s="2">
        <f>NETWORKDAYS.INTL(C10,C11,1,F14:F15)</f>
        <v>260</v>
      </c>
    </row>
    <row r="21" spans="3:4" x14ac:dyDescent="0.25">
      <c r="C21" t="s">
        <v>80</v>
      </c>
    </row>
    <row r="23" spans="3:4" x14ac:dyDescent="0.25">
      <c r="C23" s="18">
        <f ca="1">TODAY()</f>
        <v>44766</v>
      </c>
      <c r="D23" s="23">
        <f ca="1">TODAY()</f>
        <v>44766</v>
      </c>
    </row>
    <row r="24" spans="3:4" x14ac:dyDescent="0.25">
      <c r="C24" s="18">
        <f t="shared" ref="C24:C28" ca="1" si="0">TODAY()</f>
        <v>44766</v>
      </c>
    </row>
    <row r="25" spans="3:4" x14ac:dyDescent="0.25">
      <c r="C25" s="18">
        <f t="shared" ca="1" si="0"/>
        <v>44766</v>
      </c>
    </row>
    <row r="26" spans="3:4" x14ac:dyDescent="0.25">
      <c r="C26" s="18">
        <f t="shared" ca="1" si="0"/>
        <v>44766</v>
      </c>
    </row>
    <row r="27" spans="3:4" x14ac:dyDescent="0.25">
      <c r="C27" s="18">
        <f t="shared" ca="1" si="0"/>
        <v>44766</v>
      </c>
    </row>
    <row r="28" spans="3:4" x14ac:dyDescent="0.25">
      <c r="C28" s="18">
        <f t="shared" ca="1" si="0"/>
        <v>44766</v>
      </c>
    </row>
  </sheetData>
  <mergeCells count="1">
    <mergeCell ref="F13:G13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A4F1-61FA-4158-96B4-2EB6A3F61B7B}">
  <dimension ref="B2:E18"/>
  <sheetViews>
    <sheetView workbookViewId="0">
      <selection activeCell="F16" sqref="F16"/>
    </sheetView>
  </sheetViews>
  <sheetFormatPr defaultRowHeight="15" x14ac:dyDescent="0.25"/>
  <cols>
    <col min="2" max="2" width="24.140625" bestFit="1" customWidth="1"/>
    <col min="3" max="3" width="19.5703125" customWidth="1"/>
  </cols>
  <sheetData>
    <row r="2" spans="2:5" x14ac:dyDescent="0.25">
      <c r="B2" t="s">
        <v>81</v>
      </c>
    </row>
    <row r="3" spans="2:5" x14ac:dyDescent="0.25">
      <c r="B3" t="s">
        <v>92</v>
      </c>
    </row>
    <row r="4" spans="2:5" x14ac:dyDescent="0.25">
      <c r="B4" t="s">
        <v>82</v>
      </c>
    </row>
    <row r="7" spans="2:5" x14ac:dyDescent="0.25">
      <c r="B7" s="24" t="s">
        <v>83</v>
      </c>
      <c r="C7" s="24" t="s">
        <v>84</v>
      </c>
      <c r="E7" s="21" t="s">
        <v>85</v>
      </c>
    </row>
    <row r="8" spans="2:5" x14ac:dyDescent="0.25">
      <c r="B8" s="25">
        <v>36600</v>
      </c>
      <c r="C8" s="14">
        <f ca="1">TODAY()</f>
        <v>44766</v>
      </c>
    </row>
    <row r="11" spans="2:5" x14ac:dyDescent="0.25">
      <c r="B11" s="3" t="s">
        <v>86</v>
      </c>
      <c r="C11" s="26">
        <f ca="1">DATEDIF(B8,C8,"Y")</f>
        <v>22</v>
      </c>
    </row>
    <row r="12" spans="2:5" x14ac:dyDescent="0.25">
      <c r="B12" s="3" t="s">
        <v>88</v>
      </c>
      <c r="C12" s="26">
        <f ca="1">DATEDIF(B8,C8,"M")</f>
        <v>268</v>
      </c>
    </row>
    <row r="13" spans="2:5" x14ac:dyDescent="0.25">
      <c r="B13" s="3" t="s">
        <v>87</v>
      </c>
      <c r="C13" s="26">
        <f ca="1">DATEDIF(B8,C8,"D")</f>
        <v>8166</v>
      </c>
    </row>
    <row r="16" spans="2:5" x14ac:dyDescent="0.25">
      <c r="B16" s="3" t="s">
        <v>89</v>
      </c>
      <c r="C16" s="26">
        <f ca="1">DATEDIF(B8,C8,"Y")</f>
        <v>22</v>
      </c>
    </row>
    <row r="17" spans="2:3" x14ac:dyDescent="0.25">
      <c r="B17" s="3" t="s">
        <v>90</v>
      </c>
      <c r="C17" s="26">
        <f ca="1">DATEDIF(B8,C8,"MD")</f>
        <v>9</v>
      </c>
    </row>
    <row r="18" spans="2:3" x14ac:dyDescent="0.25">
      <c r="B18" s="3" t="s">
        <v>91</v>
      </c>
      <c r="C18" s="26">
        <f ca="1">DATEDIF(B8,C8,"MD")</f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8155-D09E-48CE-9B08-37F52A77B896}">
  <dimension ref="B2:G7"/>
  <sheetViews>
    <sheetView topLeftCell="C1" workbookViewId="0">
      <selection activeCell="N14" sqref="N14"/>
    </sheetView>
  </sheetViews>
  <sheetFormatPr defaultRowHeight="15" x14ac:dyDescent="0.25"/>
  <cols>
    <col min="2" max="2" width="28.140625" bestFit="1" customWidth="1"/>
    <col min="4" max="4" width="7.28515625" bestFit="1" customWidth="1"/>
    <col min="5" max="5" width="12.85546875" bestFit="1" customWidth="1"/>
    <col min="6" max="6" width="6.7109375" bestFit="1" customWidth="1"/>
    <col min="7" max="7" width="13.28515625" bestFit="1" customWidth="1"/>
  </cols>
  <sheetData>
    <row r="2" spans="2:7" x14ac:dyDescent="0.25">
      <c r="B2" s="28" t="s">
        <v>93</v>
      </c>
      <c r="C2" s="27"/>
      <c r="D2" s="28" t="s">
        <v>94</v>
      </c>
      <c r="E2" s="28" t="s">
        <v>95</v>
      </c>
      <c r="F2" s="28" t="s">
        <v>111</v>
      </c>
      <c r="G2" s="28" t="s">
        <v>112</v>
      </c>
    </row>
    <row r="3" spans="2:7" x14ac:dyDescent="0.25">
      <c r="B3" s="2" t="s">
        <v>96</v>
      </c>
      <c r="D3" s="2" t="s">
        <v>101</v>
      </c>
      <c r="E3" s="2" t="s">
        <v>106</v>
      </c>
      <c r="F3" s="2">
        <v>15000</v>
      </c>
      <c r="G3" s="2" t="s">
        <v>107</v>
      </c>
    </row>
    <row r="4" spans="2:7" x14ac:dyDescent="0.25">
      <c r="B4" s="2" t="s">
        <v>97</v>
      </c>
      <c r="D4" s="2" t="s">
        <v>102</v>
      </c>
      <c r="E4" s="2" t="s">
        <v>107</v>
      </c>
      <c r="F4" s="2">
        <v>25000</v>
      </c>
      <c r="G4" s="2" t="s">
        <v>113</v>
      </c>
    </row>
    <row r="5" spans="2:7" x14ac:dyDescent="0.25">
      <c r="B5" s="2" t="s">
        <v>98</v>
      </c>
      <c r="D5" s="2" t="s">
        <v>103</v>
      </c>
      <c r="E5" s="2" t="s">
        <v>108</v>
      </c>
      <c r="F5" s="2">
        <v>45000</v>
      </c>
      <c r="G5" s="2" t="s">
        <v>114</v>
      </c>
    </row>
    <row r="6" spans="2:7" x14ac:dyDescent="0.25">
      <c r="B6" s="2" t="s">
        <v>99</v>
      </c>
      <c r="D6" s="2" t="s">
        <v>104</v>
      </c>
      <c r="E6" s="2" t="s">
        <v>109</v>
      </c>
      <c r="F6" s="2">
        <v>45000</v>
      </c>
      <c r="G6" s="2" t="s">
        <v>115</v>
      </c>
    </row>
    <row r="7" spans="2:7" x14ac:dyDescent="0.25">
      <c r="B7" s="2" t="s">
        <v>100</v>
      </c>
      <c r="D7" s="2" t="s">
        <v>105</v>
      </c>
      <c r="E7" s="2" t="s">
        <v>110</v>
      </c>
      <c r="F7" s="2">
        <v>12000</v>
      </c>
      <c r="G7" s="2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793A-B114-432C-81C9-A6C71EE505CE}">
  <dimension ref="B2:F13"/>
  <sheetViews>
    <sheetView tabSelected="1" workbookViewId="0">
      <selection activeCell="I5" sqref="I5"/>
    </sheetView>
  </sheetViews>
  <sheetFormatPr defaultRowHeight="15" x14ac:dyDescent="0.25"/>
  <cols>
    <col min="2" max="2" width="33.28515625" bestFit="1" customWidth="1"/>
    <col min="4" max="4" width="19" bestFit="1" customWidth="1"/>
    <col min="5" max="5" width="11.42578125" bestFit="1" customWidth="1"/>
  </cols>
  <sheetData>
    <row r="2" spans="2:6" x14ac:dyDescent="0.25">
      <c r="B2" t="s">
        <v>117</v>
      </c>
    </row>
    <row r="4" spans="2:6" x14ac:dyDescent="0.25">
      <c r="B4" s="30" t="s">
        <v>118</v>
      </c>
      <c r="C4" s="30"/>
      <c r="D4" s="30" t="s">
        <v>119</v>
      </c>
      <c r="E4" s="30" t="s">
        <v>120</v>
      </c>
      <c r="F4" s="30" t="s">
        <v>121</v>
      </c>
    </row>
    <row r="5" spans="2:6" x14ac:dyDescent="0.25">
      <c r="B5" s="2" t="s">
        <v>122</v>
      </c>
      <c r="C5" s="2"/>
      <c r="D5" s="2">
        <f>SUM(NUmbers)</f>
        <v>280</v>
      </c>
      <c r="E5" s="2" t="s">
        <v>131</v>
      </c>
      <c r="F5" s="2">
        <v>10</v>
      </c>
    </row>
    <row r="6" spans="2:6" x14ac:dyDescent="0.25">
      <c r="B6" s="2" t="s">
        <v>123</v>
      </c>
      <c r="C6" s="2"/>
      <c r="D6" s="2">
        <f>MIN(NUmbers)</f>
        <v>10</v>
      </c>
      <c r="E6" s="2" t="s">
        <v>132</v>
      </c>
      <c r="F6" s="2">
        <v>20</v>
      </c>
    </row>
    <row r="7" spans="2:6" x14ac:dyDescent="0.25">
      <c r="B7" s="2" t="s">
        <v>124</v>
      </c>
      <c r="C7" s="2"/>
      <c r="D7" s="2">
        <f>MAX(NUmbers)</f>
        <v>70</v>
      </c>
      <c r="E7" s="2" t="s">
        <v>133</v>
      </c>
      <c r="F7" s="2">
        <v>30</v>
      </c>
    </row>
    <row r="8" spans="2:6" x14ac:dyDescent="0.25">
      <c r="B8" s="2" t="s">
        <v>125</v>
      </c>
      <c r="C8" s="2"/>
      <c r="D8" s="2">
        <f>AVERAGE(NUmbers)</f>
        <v>40</v>
      </c>
      <c r="E8" s="2" t="s">
        <v>134</v>
      </c>
      <c r="F8" s="2">
        <v>40</v>
      </c>
    </row>
    <row r="9" spans="2:6" x14ac:dyDescent="0.25">
      <c r="B9" s="2" t="s">
        <v>126</v>
      </c>
      <c r="C9" s="2"/>
      <c r="D9" s="2">
        <f>COUNT(NUmbers)</f>
        <v>7</v>
      </c>
      <c r="E9" s="2" t="s">
        <v>135</v>
      </c>
      <c r="F9" s="2">
        <v>50</v>
      </c>
    </row>
    <row r="10" spans="2:6" x14ac:dyDescent="0.25">
      <c r="B10" s="2" t="s">
        <v>127</v>
      </c>
      <c r="C10" s="2"/>
      <c r="D10" s="2">
        <f>COUNTA(Text)</f>
        <v>7</v>
      </c>
      <c r="E10" s="2" t="s">
        <v>136</v>
      </c>
      <c r="F10" s="2">
        <v>60</v>
      </c>
    </row>
    <row r="11" spans="2:6" x14ac:dyDescent="0.25">
      <c r="B11" s="2" t="s">
        <v>128</v>
      </c>
      <c r="C11" s="2"/>
      <c r="D11" s="2">
        <f>COUNTBLANK(NUmbers)</f>
        <v>0</v>
      </c>
      <c r="E11" s="2" t="s">
        <v>137</v>
      </c>
      <c r="F11" s="2">
        <v>70</v>
      </c>
    </row>
    <row r="12" spans="2:6" x14ac:dyDescent="0.25">
      <c r="B12" s="2" t="s">
        <v>129</v>
      </c>
      <c r="C12" s="2"/>
      <c r="D12" s="2"/>
      <c r="E12" s="2"/>
      <c r="F12" s="2"/>
    </row>
    <row r="13" spans="2:6" x14ac:dyDescent="0.25">
      <c r="B13" s="2" t="s">
        <v>130</v>
      </c>
      <c r="C13" s="2"/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NOT</vt:lpstr>
      <vt:lpstr>IF ERROR FN</vt:lpstr>
      <vt:lpstr>Auditing Tools</vt:lpstr>
      <vt:lpstr>Evaluate Formula</vt:lpstr>
      <vt:lpstr>TEXT FUNCTION</vt:lpstr>
      <vt:lpstr>Date Function 1</vt:lpstr>
      <vt:lpstr>Date Function 2</vt:lpstr>
      <vt:lpstr>Date Function 3</vt:lpstr>
      <vt:lpstr>Name Range</vt:lpstr>
      <vt:lpstr>Name Range Function</vt:lpstr>
      <vt:lpstr>Department</vt:lpstr>
      <vt:lpstr>Designation</vt:lpstr>
      <vt:lpstr>Name</vt:lpstr>
      <vt:lpstr>Name2</vt:lpstr>
      <vt:lpstr>NUmbers</vt:lpstr>
      <vt:lpstr>Salary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2022-07-24T14:35:15Z</dcterms:modified>
</cp:coreProperties>
</file>