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omkar\Desktop\MBA\Managerial Science\"/>
    </mc:Choice>
  </mc:AlternateContent>
  <xr:revisionPtr revIDLastSave="0" documentId="13_ncr:1_{EAF9BCB4-98D4-4D20-8E46-402F01FF5850}" xr6:coauthVersionLast="47" xr6:coauthVersionMax="47" xr10:uidLastSave="{00000000-0000-0000-0000-000000000000}"/>
  <bookViews>
    <workbookView xWindow="-108" yWindow="-108" windowWidth="23256" windowHeight="12456" firstSheet="7" activeTab="8" xr2:uid="{00000000-000D-0000-FFFF-FFFF00000000}"/>
  </bookViews>
  <sheets>
    <sheet name="1" sheetId="1" r:id="rId1"/>
    <sheet name="Q2" sheetId="2" r:id="rId2"/>
    <sheet name="3" sheetId="3" r:id="rId3"/>
    <sheet name="Sensitivity Q4" sheetId="21" r:id="rId4"/>
    <sheet name="4" sheetId="4" r:id="rId5"/>
    <sheet name="Sensitivity 5" sheetId="22" r:id="rId6"/>
    <sheet name="5" sheetId="5" r:id="rId7"/>
    <sheet name="Sensitivity 6" sheetId="23" r:id="rId8"/>
    <sheet name="6" sheetId="6" r:id="rId9"/>
    <sheet name="Q7" sheetId="7" r:id="rId10"/>
    <sheet name="Sensitivity 8" sheetId="24" r:id="rId11"/>
    <sheet name="8" sheetId="8" r:id="rId12"/>
    <sheet name="Sensitivity 9" sheetId="25" r:id="rId13"/>
    <sheet name="9" sheetId="9" r:id="rId14"/>
    <sheet name="Sensitivity 10" sheetId="26" r:id="rId15"/>
    <sheet name="10" sheetId="10" r:id="rId16"/>
    <sheet name="11" sheetId="11" r:id="rId17"/>
    <sheet name="12" sheetId="12" r:id="rId18"/>
    <sheet name="13" sheetId="13" r:id="rId19"/>
    <sheet name="14" sheetId="14" r:id="rId20"/>
    <sheet name="15" sheetId="15" r:id="rId21"/>
    <sheet name="16" sheetId="16" r:id="rId22"/>
    <sheet name="17" sheetId="17" r:id="rId23"/>
    <sheet name="18" sheetId="18" r:id="rId24"/>
  </sheets>
  <definedNames>
    <definedName name="solver_adj" localSheetId="0" hidden="1">'1'!$C$19:$D$19</definedName>
    <definedName name="solver_adj" localSheetId="15" hidden="1">'10'!$C$31:$F$33</definedName>
    <definedName name="solver_adj" localSheetId="16" hidden="1">'11'!$N$15:$O$16,'11'!$N$22:$P$23</definedName>
    <definedName name="solver_adj" localSheetId="17" hidden="1">'12'!$C$26:$G$28</definedName>
    <definedName name="solver_adj" localSheetId="18" hidden="1">'13'!$N$12:$Q$14</definedName>
    <definedName name="solver_adj" localSheetId="19" hidden="1">'14'!$O$9:$T$11</definedName>
    <definedName name="solver_adj" localSheetId="20" hidden="1">'15'!$M$9:$P$11</definedName>
    <definedName name="solver_adj" localSheetId="21" hidden="1">'16'!$L$20:$N$21,'16'!$L$14:$M$15</definedName>
    <definedName name="solver_adj" localSheetId="22" hidden="1">'17'!$L$10:$P$14</definedName>
    <definedName name="solver_adj" localSheetId="23" hidden="1">'18'!$C$19:$E$21</definedName>
    <definedName name="solver_adj" localSheetId="2" hidden="1">'3'!$C$21:$D$21</definedName>
    <definedName name="solver_adj" localSheetId="4" hidden="1">'4'!$C$26:$D$26</definedName>
    <definedName name="solver_adj" localSheetId="6" hidden="1">'5'!$C$31:$E$31</definedName>
    <definedName name="solver_adj" localSheetId="8" hidden="1">'6'!$C$25:$D$25</definedName>
    <definedName name="solver_adj" localSheetId="11" hidden="1">'8'!$C$26:$E$26</definedName>
    <definedName name="solver_adj" localSheetId="13" hidden="1">'9'!$C$26:$E$28</definedName>
    <definedName name="solver_adj" localSheetId="1" hidden="1">'Q2'!$C$23:$D$23</definedName>
    <definedName name="solver_adj" localSheetId="9" hidden="1">'Q7'!$C$29:$F$29</definedName>
    <definedName name="solver_cvg" localSheetId="0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9" hidden="1">0.0001</definedName>
    <definedName name="solver_cvg" localSheetId="20" hidden="1">0.0001</definedName>
    <definedName name="solver_cvg" localSheetId="21" hidden="1">0.0001</definedName>
    <definedName name="solver_cvg" localSheetId="22" hidden="1">0.0001</definedName>
    <definedName name="solver_cvg" localSheetId="23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11" hidden="1">0.0001</definedName>
    <definedName name="solver_cvg" localSheetId="13" hidden="1">0.0001</definedName>
    <definedName name="solver_cvg" localSheetId="1" hidden="1">0.0001</definedName>
    <definedName name="solver_cvg" localSheetId="9" hidden="1">0.0001</definedName>
    <definedName name="solver_drv" localSheetId="0" hidden="1">2</definedName>
    <definedName name="solver_drv" localSheetId="15" hidden="1">1</definedName>
    <definedName name="solver_drv" localSheetId="16" hidden="1">1</definedName>
    <definedName name="solver_drv" localSheetId="17" hidden="1">1</definedName>
    <definedName name="solver_drv" localSheetId="18" hidden="1">1</definedName>
    <definedName name="solver_drv" localSheetId="19" hidden="1">1</definedName>
    <definedName name="solver_drv" localSheetId="20" hidden="1">1</definedName>
    <definedName name="solver_drv" localSheetId="21" hidden="1">1</definedName>
    <definedName name="solver_drv" localSheetId="22" hidden="1">1</definedName>
    <definedName name="solver_drv" localSheetId="23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drv" localSheetId="11" hidden="1">1</definedName>
    <definedName name="solver_drv" localSheetId="13" hidden="1">1</definedName>
    <definedName name="solver_drv" localSheetId="1" hidden="1">1</definedName>
    <definedName name="solver_drv" localSheetId="9" hidden="1">1</definedName>
    <definedName name="solver_eng" localSheetId="0" hidden="1">2</definedName>
    <definedName name="solver_eng" localSheetId="15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9" hidden="1">2</definedName>
    <definedName name="solver_eng" localSheetId="20" hidden="1">2</definedName>
    <definedName name="solver_eng" localSheetId="21" hidden="1">2</definedName>
    <definedName name="solver_eng" localSheetId="22" hidden="1">2</definedName>
    <definedName name="solver_eng" localSheetId="23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ng" localSheetId="8" hidden="1">2</definedName>
    <definedName name="solver_eng" localSheetId="11" hidden="1">2</definedName>
    <definedName name="solver_eng" localSheetId="13" hidden="1">2</definedName>
    <definedName name="solver_eng" localSheetId="1" hidden="1">2</definedName>
    <definedName name="solver_eng" localSheetId="9" hidden="1">2</definedName>
    <definedName name="solver_est" localSheetId="0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23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est" localSheetId="11" hidden="1">1</definedName>
    <definedName name="solver_est" localSheetId="13" hidden="1">1</definedName>
    <definedName name="solver_est" localSheetId="1" hidden="1">1</definedName>
    <definedName name="solver_est" localSheetId="9" hidden="1">1</definedName>
    <definedName name="solver_itr" localSheetId="0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9" hidden="1">2147483647</definedName>
    <definedName name="solver_itr" localSheetId="20" hidden="1">2147483647</definedName>
    <definedName name="solver_itr" localSheetId="21" hidden="1">2147483647</definedName>
    <definedName name="solver_itr" localSheetId="22" hidden="1">2147483647</definedName>
    <definedName name="solver_itr" localSheetId="23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11" hidden="1">2147483647</definedName>
    <definedName name="solver_itr" localSheetId="13" hidden="1">2147483647</definedName>
    <definedName name="solver_itr" localSheetId="1" hidden="1">2147483647</definedName>
    <definedName name="solver_itr" localSheetId="9" hidden="1">2147483647</definedName>
    <definedName name="solver_lhs1" localSheetId="0" hidden="1">'1'!$E$21:$E$22</definedName>
    <definedName name="solver_lhs1" localSheetId="15" hidden="1">'10'!$C$34:$F$34</definedName>
    <definedName name="solver_lhs1" localSheetId="16" hidden="1">'11'!$N$17:$O$17</definedName>
    <definedName name="solver_lhs1" localSheetId="17" hidden="1">'12'!$C$29:$G$29</definedName>
    <definedName name="solver_lhs1" localSheetId="18" hidden="1">'13'!$N$15:$Q$15</definedName>
    <definedName name="solver_lhs1" localSheetId="19" hidden="1">'14'!$O$12:$T$12</definedName>
    <definedName name="solver_lhs1" localSheetId="20" hidden="1">'15'!$M$12:$P$12</definedName>
    <definedName name="solver_lhs1" localSheetId="21" hidden="1">'16'!$L$16:$M$16</definedName>
    <definedName name="solver_lhs1" localSheetId="22" hidden="1">'17'!$L$15:$P$15</definedName>
    <definedName name="solver_lhs1" localSheetId="23" hidden="1">'18'!$C$22:$E$22</definedName>
    <definedName name="solver_lhs1" localSheetId="2" hidden="1">'3'!$E$25:$E$26</definedName>
    <definedName name="solver_lhs1" localSheetId="4" hidden="1">'4'!$E$29:$E$30</definedName>
    <definedName name="solver_lhs1" localSheetId="6" hidden="1">'5'!$F$34:$F$36</definedName>
    <definedName name="solver_lhs1" localSheetId="8" hidden="1">'6'!$E$28:$E$29</definedName>
    <definedName name="solver_lhs1" localSheetId="11" hidden="1">'8'!$F$29:$F$31</definedName>
    <definedName name="solver_lhs1" localSheetId="13" hidden="1">'9'!$C$29:$E$29</definedName>
    <definedName name="solver_lhs1" localSheetId="1" hidden="1">'Q2'!$E$26:$E$27</definedName>
    <definedName name="solver_lhs1" localSheetId="9" hidden="1">'Q7'!$G$32:$G$37</definedName>
    <definedName name="solver_lhs2" localSheetId="15" hidden="1">'10'!$G$31:$G$33</definedName>
    <definedName name="solver_lhs2" localSheetId="16" hidden="1">'11'!$N$24:$P$24</definedName>
    <definedName name="solver_lhs2" localSheetId="17" hidden="1">'12'!$H$26:$H$28</definedName>
    <definedName name="solver_lhs2" localSheetId="18" hidden="1">'13'!$R$12:$R$14</definedName>
    <definedName name="solver_lhs2" localSheetId="19" hidden="1">'14'!$U$9:$U$11</definedName>
    <definedName name="solver_lhs2" localSheetId="20" hidden="1">'15'!$Q$9:$Q$11</definedName>
    <definedName name="solver_lhs2" localSheetId="21" hidden="1">'16'!$L$22:$N$22</definedName>
    <definedName name="solver_lhs2" localSheetId="22" hidden="1">'17'!$Q$10:$Q$14</definedName>
    <definedName name="solver_lhs2" localSheetId="23" hidden="1">'18'!$F$19:$F$21</definedName>
    <definedName name="solver_lhs2" localSheetId="4" hidden="1">'4'!$E$31:$E$32</definedName>
    <definedName name="solver_lhs2" localSheetId="6" hidden="1">'5'!$F$37</definedName>
    <definedName name="solver_lhs2" localSheetId="8" hidden="1">'6'!$E$30</definedName>
    <definedName name="solver_lhs2" localSheetId="13" hidden="1">'9'!$F$26:$F$28</definedName>
    <definedName name="solver_lhs2" localSheetId="1" hidden="1">'Q2'!$E$28</definedName>
    <definedName name="solver_lhs3" localSheetId="16" hidden="1">'11'!$P$15:$P$16</definedName>
    <definedName name="solver_lhs3" localSheetId="21" hidden="1">'16'!$N$14:$N$15</definedName>
    <definedName name="solver_lhs3" localSheetId="6" hidden="1">'5'!$F$38</definedName>
    <definedName name="solver_lhs4" localSheetId="16" hidden="1">'11'!$Q$22:$Q$23</definedName>
    <definedName name="solver_lhs4" localSheetId="21" hidden="1">'16'!$O$22</definedName>
    <definedName name="solver_mip" localSheetId="0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9" hidden="1">2147483647</definedName>
    <definedName name="solver_mip" localSheetId="20" hidden="1">2147483647</definedName>
    <definedName name="solver_mip" localSheetId="21" hidden="1">2147483647</definedName>
    <definedName name="solver_mip" localSheetId="22" hidden="1">2147483647</definedName>
    <definedName name="solver_mip" localSheetId="23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11" hidden="1">2147483647</definedName>
    <definedName name="solver_mip" localSheetId="13" hidden="1">2147483647</definedName>
    <definedName name="solver_mip" localSheetId="1" hidden="1">2147483647</definedName>
    <definedName name="solver_mip" localSheetId="9" hidden="1">2147483647</definedName>
    <definedName name="solver_mni" localSheetId="0" hidden="1">30</definedName>
    <definedName name="solver_mni" localSheetId="15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9" hidden="1">30</definedName>
    <definedName name="solver_mni" localSheetId="20" hidden="1">30</definedName>
    <definedName name="solver_mni" localSheetId="21" hidden="1">30</definedName>
    <definedName name="solver_mni" localSheetId="22" hidden="1">30</definedName>
    <definedName name="solver_mni" localSheetId="23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11" hidden="1">30</definedName>
    <definedName name="solver_mni" localSheetId="13" hidden="1">30</definedName>
    <definedName name="solver_mni" localSheetId="1" hidden="1">30</definedName>
    <definedName name="solver_mni" localSheetId="9" hidden="1">30</definedName>
    <definedName name="solver_mrt" localSheetId="0" hidden="1">0.075</definedName>
    <definedName name="solver_mrt" localSheetId="15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9" hidden="1">0.075</definedName>
    <definedName name="solver_mrt" localSheetId="20" hidden="1">0.075</definedName>
    <definedName name="solver_mrt" localSheetId="21" hidden="1">0.075</definedName>
    <definedName name="solver_mrt" localSheetId="22" hidden="1">0.075</definedName>
    <definedName name="solver_mrt" localSheetId="23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11" hidden="1">0.075</definedName>
    <definedName name="solver_mrt" localSheetId="13" hidden="1">0.075</definedName>
    <definedName name="solver_mrt" localSheetId="1" hidden="1">0.075</definedName>
    <definedName name="solver_mrt" localSheetId="9" hidden="1">0.075</definedName>
    <definedName name="solver_msl" localSheetId="0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9" hidden="1">2</definedName>
    <definedName name="solver_msl" localSheetId="20" hidden="1">2</definedName>
    <definedName name="solver_msl" localSheetId="21" hidden="1">2</definedName>
    <definedName name="solver_msl" localSheetId="22" hidden="1">2</definedName>
    <definedName name="solver_msl" localSheetId="23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11" hidden="1">2</definedName>
    <definedName name="solver_msl" localSheetId="13" hidden="1">2</definedName>
    <definedName name="solver_msl" localSheetId="1" hidden="1">2</definedName>
    <definedName name="solver_msl" localSheetId="9" hidden="1">2</definedName>
    <definedName name="solver_neg" localSheetId="0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23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11" hidden="1">1</definedName>
    <definedName name="solver_neg" localSheetId="13" hidden="1">1</definedName>
    <definedName name="solver_neg" localSheetId="1" hidden="1">1</definedName>
    <definedName name="solver_neg" localSheetId="9" hidden="1">1</definedName>
    <definedName name="solver_nod" localSheetId="0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9" hidden="1">2147483647</definedName>
    <definedName name="solver_nod" localSheetId="20" hidden="1">2147483647</definedName>
    <definedName name="solver_nod" localSheetId="21" hidden="1">2147483647</definedName>
    <definedName name="solver_nod" localSheetId="22" hidden="1">2147483647</definedName>
    <definedName name="solver_nod" localSheetId="23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11" hidden="1">2147483647</definedName>
    <definedName name="solver_nod" localSheetId="13" hidden="1">2147483647</definedName>
    <definedName name="solver_nod" localSheetId="1" hidden="1">2147483647</definedName>
    <definedName name="solver_nod" localSheetId="9" hidden="1">2147483647</definedName>
    <definedName name="solver_num" localSheetId="0" hidden="1">1</definedName>
    <definedName name="solver_num" localSheetId="15" hidden="1">2</definedName>
    <definedName name="solver_num" localSheetId="16" hidden="1">4</definedName>
    <definedName name="solver_num" localSheetId="17" hidden="1">2</definedName>
    <definedName name="solver_num" localSheetId="18" hidden="1">2</definedName>
    <definedName name="solver_num" localSheetId="19" hidden="1">2</definedName>
    <definedName name="solver_num" localSheetId="20" hidden="1">2</definedName>
    <definedName name="solver_num" localSheetId="21" hidden="1">3</definedName>
    <definedName name="solver_num" localSheetId="22" hidden="1">2</definedName>
    <definedName name="solver_num" localSheetId="23" hidden="1">2</definedName>
    <definedName name="solver_num" localSheetId="2" hidden="1">1</definedName>
    <definedName name="solver_num" localSheetId="4" hidden="1">2</definedName>
    <definedName name="solver_num" localSheetId="6" hidden="1">3</definedName>
    <definedName name="solver_num" localSheetId="8" hidden="1">2</definedName>
    <definedName name="solver_num" localSheetId="11" hidden="1">1</definedName>
    <definedName name="solver_num" localSheetId="13" hidden="1">2</definedName>
    <definedName name="solver_num" localSheetId="1" hidden="1">2</definedName>
    <definedName name="solver_num" localSheetId="9" hidden="1">1</definedName>
    <definedName name="solver_nwt" localSheetId="0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23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nwt" localSheetId="11" hidden="1">1</definedName>
    <definedName name="solver_nwt" localSheetId="13" hidden="1">1</definedName>
    <definedName name="solver_nwt" localSheetId="1" hidden="1">1</definedName>
    <definedName name="solver_nwt" localSheetId="9" hidden="1">1</definedName>
    <definedName name="solver_opt" localSheetId="0" hidden="1">'1'!$E$19</definedName>
    <definedName name="solver_opt" localSheetId="15" hidden="1">'10'!$L$34</definedName>
    <definedName name="solver_opt" localSheetId="16" hidden="1">'11'!$N$31</definedName>
    <definedName name="solver_opt" localSheetId="17" hidden="1">'12'!$C$34</definedName>
    <definedName name="solver_opt" localSheetId="18" hidden="1">'13'!$O$19</definedName>
    <definedName name="solver_opt" localSheetId="19" hidden="1">'14'!$P$16</definedName>
    <definedName name="solver_opt" localSheetId="20" hidden="1">'15'!$M$16</definedName>
    <definedName name="solver_opt" localSheetId="21" hidden="1">'16'!$L$28</definedName>
    <definedName name="solver_opt" localSheetId="22" hidden="1">'17'!$L$19</definedName>
    <definedName name="solver_opt" localSheetId="23" hidden="1">'18'!$C$26</definedName>
    <definedName name="solver_opt" localSheetId="2" hidden="1">'3'!$E$21</definedName>
    <definedName name="solver_opt" localSheetId="4" hidden="1">'4'!$E$26</definedName>
    <definedName name="solver_opt" localSheetId="6" hidden="1">'5'!$F$31</definedName>
    <definedName name="solver_opt" localSheetId="8" hidden="1">'6'!$E$25</definedName>
    <definedName name="solver_opt" localSheetId="11" hidden="1">'8'!$F$26</definedName>
    <definedName name="solver_opt" localSheetId="13" hidden="1">'9'!$K$27</definedName>
    <definedName name="solver_opt" localSheetId="1" hidden="1">'Q2'!$E$23</definedName>
    <definedName name="solver_opt" localSheetId="9" hidden="1">'Q7'!$G$29</definedName>
    <definedName name="solver_pre" localSheetId="0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9" hidden="1">0.000001</definedName>
    <definedName name="solver_pre" localSheetId="20" hidden="1">0.000001</definedName>
    <definedName name="solver_pre" localSheetId="21" hidden="1">0.000001</definedName>
    <definedName name="solver_pre" localSheetId="22" hidden="1">0.000001</definedName>
    <definedName name="solver_pre" localSheetId="23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11" hidden="1">0.000001</definedName>
    <definedName name="solver_pre" localSheetId="13" hidden="1">0.000001</definedName>
    <definedName name="solver_pre" localSheetId="1" hidden="1">0.000001</definedName>
    <definedName name="solver_pre" localSheetId="9" hidden="1">0.000001</definedName>
    <definedName name="solver_rbv" localSheetId="0" hidden="1">2</definedName>
    <definedName name="solver_rbv" localSheetId="15" hidden="1">1</definedName>
    <definedName name="solver_rbv" localSheetId="16" hidden="1">1</definedName>
    <definedName name="solver_rbv" localSheetId="17" hidden="1">1</definedName>
    <definedName name="solver_rbv" localSheetId="18" hidden="1">1</definedName>
    <definedName name="solver_rbv" localSheetId="19" hidden="1">1</definedName>
    <definedName name="solver_rbv" localSheetId="20" hidden="1">1</definedName>
    <definedName name="solver_rbv" localSheetId="21" hidden="1">1</definedName>
    <definedName name="solver_rbv" localSheetId="22" hidden="1">1</definedName>
    <definedName name="solver_rbv" localSheetId="23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bv" localSheetId="11" hidden="1">1</definedName>
    <definedName name="solver_rbv" localSheetId="13" hidden="1">1</definedName>
    <definedName name="solver_rbv" localSheetId="1" hidden="1">1</definedName>
    <definedName name="solver_rbv" localSheetId="9" hidden="1">1</definedName>
    <definedName name="solver_rel1" localSheetId="0" hidden="1">1</definedName>
    <definedName name="solver_rel1" localSheetId="15" hidden="1">3</definedName>
    <definedName name="solver_rel1" localSheetId="16" hidden="1">2</definedName>
    <definedName name="solver_rel1" localSheetId="17" hidden="1">3</definedName>
    <definedName name="solver_rel1" localSheetId="18" hidden="1">3</definedName>
    <definedName name="solver_rel1" localSheetId="19" hidden="1">3</definedName>
    <definedName name="solver_rel1" localSheetId="20" hidden="1">3</definedName>
    <definedName name="solver_rel1" localSheetId="21" hidden="1">2</definedName>
    <definedName name="solver_rel1" localSheetId="22" hidden="1">2</definedName>
    <definedName name="solver_rel1" localSheetId="23" hidden="1">2</definedName>
    <definedName name="solver_rel1" localSheetId="2" hidden="1">1</definedName>
    <definedName name="solver_rel1" localSheetId="4" hidden="1">1</definedName>
    <definedName name="solver_rel1" localSheetId="6" hidden="1">1</definedName>
    <definedName name="solver_rel1" localSheetId="8" hidden="1">3</definedName>
    <definedName name="solver_rel1" localSheetId="11" hidden="1">1</definedName>
    <definedName name="solver_rel1" localSheetId="13" hidden="1">3</definedName>
    <definedName name="solver_rel1" localSheetId="1" hidden="1">3</definedName>
    <definedName name="solver_rel1" localSheetId="9" hidden="1">1</definedName>
    <definedName name="solver_rel2" localSheetId="15" hidden="1">1</definedName>
    <definedName name="solver_rel2" localSheetId="16" hidden="1">3</definedName>
    <definedName name="solver_rel2" localSheetId="17" hidden="1">1</definedName>
    <definedName name="solver_rel2" localSheetId="18" hidden="1">1</definedName>
    <definedName name="solver_rel2" localSheetId="19" hidden="1">1</definedName>
    <definedName name="solver_rel2" localSheetId="20" hidden="1">1</definedName>
    <definedName name="solver_rel2" localSheetId="21" hidden="1">3</definedName>
    <definedName name="solver_rel2" localSheetId="22" hidden="1">2</definedName>
    <definedName name="solver_rel2" localSheetId="23" hidden="1">2</definedName>
    <definedName name="solver_rel2" localSheetId="4" hidden="1">3</definedName>
    <definedName name="solver_rel2" localSheetId="6" hidden="1">3</definedName>
    <definedName name="solver_rel2" localSheetId="8" hidden="1">1</definedName>
    <definedName name="solver_rel2" localSheetId="13" hidden="1">1</definedName>
    <definedName name="solver_rel2" localSheetId="1" hidden="1">1</definedName>
    <definedName name="solver_rel3" localSheetId="16" hidden="1">1</definedName>
    <definedName name="solver_rel3" localSheetId="21" hidden="1">1</definedName>
    <definedName name="solver_rel3" localSheetId="6" hidden="1">1</definedName>
    <definedName name="solver_rel4" localSheetId="16" hidden="1">1</definedName>
    <definedName name="solver_rel4" localSheetId="21" hidden="1">2</definedName>
    <definedName name="solver_rhs1" localSheetId="0" hidden="1">'1'!$G$21:$G$22</definedName>
    <definedName name="solver_rhs1" localSheetId="15" hidden="1">'10'!$C$36:$F$36</definedName>
    <definedName name="solver_rhs1" localSheetId="16" hidden="1">'11'!$Q$22:$Q$23</definedName>
    <definedName name="solver_rhs1" localSheetId="17" hidden="1">'12'!$C$31:$G$31</definedName>
    <definedName name="solver_rhs1" localSheetId="18" hidden="1">'13'!$N$17:$Q$17</definedName>
    <definedName name="solver_rhs1" localSheetId="19" hidden="1">'14'!$O$14:$T$14</definedName>
    <definedName name="solver_rhs1" localSheetId="20" hidden="1">'15'!$M$14:$P$14</definedName>
    <definedName name="solver_rhs1" localSheetId="21" hidden="1">'16'!$O$20:$O$21</definedName>
    <definedName name="solver_rhs1" localSheetId="22" hidden="1">'17'!$L$17:$P$17</definedName>
    <definedName name="solver_rhs1" localSheetId="23" hidden="1">'18'!$C$24:$E$24</definedName>
    <definedName name="solver_rhs1" localSheetId="2" hidden="1">'3'!$G$25:$G$26</definedName>
    <definedName name="solver_rhs1" localSheetId="4" hidden="1">'4'!$G$29:$G$30</definedName>
    <definedName name="solver_rhs1" localSheetId="6" hidden="1">'5'!$H$34:$H$36</definedName>
    <definedName name="solver_rhs1" localSheetId="8" hidden="1">'6'!$G$28:$G$29</definedName>
    <definedName name="solver_rhs1" localSheetId="11" hidden="1">'8'!$H$29:$H$31</definedName>
    <definedName name="solver_rhs1" localSheetId="13" hidden="1">'9'!$C$31:$E$31</definedName>
    <definedName name="solver_rhs1" localSheetId="1" hidden="1">'Q2'!$G$26:$G$27</definedName>
    <definedName name="solver_rhs1" localSheetId="9" hidden="1">'Q7'!$I$32:$I$37</definedName>
    <definedName name="solver_rhs2" localSheetId="15" hidden="1">'10'!$I$31:$I$33</definedName>
    <definedName name="solver_rhs2" localSheetId="16" hidden="1">'11'!$N$26:$P$26</definedName>
    <definedName name="solver_rhs2" localSheetId="17" hidden="1">'12'!$J$26:$J$28</definedName>
    <definedName name="solver_rhs2" localSheetId="18" hidden="1">'13'!$T$12:$T$14</definedName>
    <definedName name="solver_rhs2" localSheetId="19" hidden="1">'14'!$W$9:$W$11</definedName>
    <definedName name="solver_rhs2" localSheetId="20" hidden="1">'15'!$S$9:$S$11</definedName>
    <definedName name="solver_rhs2" localSheetId="21" hidden="1">'16'!$L$24:$N$24</definedName>
    <definedName name="solver_rhs2" localSheetId="22" hidden="1">'17'!$S$10:$S$14</definedName>
    <definedName name="solver_rhs2" localSheetId="23" hidden="1">'18'!$H$19:$H$21</definedName>
    <definedName name="solver_rhs2" localSheetId="4" hidden="1">'4'!$G$31:$G$32</definedName>
    <definedName name="solver_rhs2" localSheetId="6" hidden="1">'5'!$H$37</definedName>
    <definedName name="solver_rhs2" localSheetId="8" hidden="1">'6'!$G$30</definedName>
    <definedName name="solver_rhs2" localSheetId="13" hidden="1">'9'!$H$26:$H$28</definedName>
    <definedName name="solver_rhs2" localSheetId="1" hidden="1">'Q2'!$G$28</definedName>
    <definedName name="solver_rhs3" localSheetId="16" hidden="1">'11'!$R$15:$R$16</definedName>
    <definedName name="solver_rhs3" localSheetId="21" hidden="1">'16'!$P$14:$P$15</definedName>
    <definedName name="solver_rhs3" localSheetId="6" hidden="1">'5'!$H$38</definedName>
    <definedName name="solver_rhs4" localSheetId="16" hidden="1">'11'!$S$22:$S$23</definedName>
    <definedName name="solver_rhs4" localSheetId="21" hidden="1">'16'!$Q$22</definedName>
    <definedName name="solver_rlx" localSheetId="0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9" hidden="1">2</definedName>
    <definedName name="solver_rlx" localSheetId="20" hidden="1">2</definedName>
    <definedName name="solver_rlx" localSheetId="21" hidden="1">2</definedName>
    <definedName name="solver_rlx" localSheetId="22" hidden="1">2</definedName>
    <definedName name="solver_rlx" localSheetId="23" hidden="1">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8" hidden="1">2</definedName>
    <definedName name="solver_rlx" localSheetId="11" hidden="1">2</definedName>
    <definedName name="solver_rlx" localSheetId="13" hidden="1">2</definedName>
    <definedName name="solver_rlx" localSheetId="1" hidden="1">2</definedName>
    <definedName name="solver_rlx" localSheetId="9" hidden="1">2</definedName>
    <definedName name="solver_rsd" localSheetId="0" hidden="1">0</definedName>
    <definedName name="solver_rsd" localSheetId="15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9" hidden="1">0</definedName>
    <definedName name="solver_rsd" localSheetId="20" hidden="1">0</definedName>
    <definedName name="solver_rsd" localSheetId="21" hidden="1">0</definedName>
    <definedName name="solver_rsd" localSheetId="22" hidden="1">0</definedName>
    <definedName name="solver_rsd" localSheetId="23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11" hidden="1">0</definedName>
    <definedName name="solver_rsd" localSheetId="13" hidden="1">0</definedName>
    <definedName name="solver_rsd" localSheetId="1" hidden="1">0</definedName>
    <definedName name="solver_rsd" localSheetId="9" hidden="1">0</definedName>
    <definedName name="solver_scl" localSheetId="0" hidden="1">2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23" hidden="1">1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8" hidden="1">1</definedName>
    <definedName name="solver_scl" localSheetId="11" hidden="1">1</definedName>
    <definedName name="solver_scl" localSheetId="13" hidden="1">1</definedName>
    <definedName name="solver_scl" localSheetId="1" hidden="1">1</definedName>
    <definedName name="solver_scl" localSheetId="9" hidden="1">1</definedName>
    <definedName name="solver_sho" localSheetId="0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23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11" hidden="1">2</definedName>
    <definedName name="solver_sho" localSheetId="13" hidden="1">2</definedName>
    <definedName name="solver_sho" localSheetId="1" hidden="1">2</definedName>
    <definedName name="solver_sho" localSheetId="9" hidden="1">2</definedName>
    <definedName name="solver_ssz" localSheetId="0" hidden="1">100</definedName>
    <definedName name="solver_ssz" localSheetId="15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9" hidden="1">100</definedName>
    <definedName name="solver_ssz" localSheetId="20" hidden="1">100</definedName>
    <definedName name="solver_ssz" localSheetId="21" hidden="1">100</definedName>
    <definedName name="solver_ssz" localSheetId="22" hidden="1">100</definedName>
    <definedName name="solver_ssz" localSheetId="23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11" hidden="1">100</definedName>
    <definedName name="solver_ssz" localSheetId="13" hidden="1">100</definedName>
    <definedName name="solver_ssz" localSheetId="1" hidden="1">100</definedName>
    <definedName name="solver_ssz" localSheetId="9" hidden="1">100</definedName>
    <definedName name="solver_tim" localSheetId="0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9" hidden="1">2147483647</definedName>
    <definedName name="solver_tim" localSheetId="20" hidden="1">2147483647</definedName>
    <definedName name="solver_tim" localSheetId="21" hidden="1">2147483647</definedName>
    <definedName name="solver_tim" localSheetId="22" hidden="1">2147483647</definedName>
    <definedName name="solver_tim" localSheetId="23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11" hidden="1">2147483647</definedName>
    <definedName name="solver_tim" localSheetId="13" hidden="1">2147483647</definedName>
    <definedName name="solver_tim" localSheetId="1" hidden="1">2147483647</definedName>
    <definedName name="solver_tim" localSheetId="9" hidden="1">2147483647</definedName>
    <definedName name="solver_tol" localSheetId="0" hidden="1">0.01</definedName>
    <definedName name="solver_tol" localSheetId="15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9" hidden="1">0.01</definedName>
    <definedName name="solver_tol" localSheetId="20" hidden="1">0.01</definedName>
    <definedName name="solver_tol" localSheetId="21" hidden="1">0.01</definedName>
    <definedName name="solver_tol" localSheetId="22" hidden="1">0.01</definedName>
    <definedName name="solver_tol" localSheetId="23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11" hidden="1">0.01</definedName>
    <definedName name="solver_tol" localSheetId="13" hidden="1">0.01</definedName>
    <definedName name="solver_tol" localSheetId="1" hidden="1">0.01</definedName>
    <definedName name="solver_tol" localSheetId="9" hidden="1">0.01</definedName>
    <definedName name="solver_typ" localSheetId="0" hidden="1">1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1</definedName>
    <definedName name="solver_typ" localSheetId="23" hidden="1">2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typ" localSheetId="8" hidden="1">2</definedName>
    <definedName name="solver_typ" localSheetId="11" hidden="1">1</definedName>
    <definedName name="solver_typ" localSheetId="13" hidden="1">2</definedName>
    <definedName name="solver_typ" localSheetId="1" hidden="1">2</definedName>
    <definedName name="solver_typ" localSheetId="9" hidden="1">1</definedName>
    <definedName name="solver_val" localSheetId="0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23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11" hidden="1">0</definedName>
    <definedName name="solver_val" localSheetId="13" hidden="1">0</definedName>
    <definedName name="solver_val" localSheetId="1" hidden="1">0</definedName>
    <definedName name="solver_val" localSheetId="9" hidden="1">0</definedName>
    <definedName name="solver_ver" localSheetId="0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23" hidden="1">3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8" hidden="1">3</definedName>
    <definedName name="solver_ver" localSheetId="11" hidden="1">3</definedName>
    <definedName name="solver_ver" localSheetId="13" hidden="1">3</definedName>
    <definedName name="solver_ver" localSheetId="1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6" l="1"/>
  <c r="K29" i="9"/>
  <c r="E31" i="4"/>
  <c r="E26" i="2" l="1"/>
  <c r="G34" i="7"/>
  <c r="G35" i="7"/>
  <c r="G36" i="7"/>
  <c r="G37" i="7"/>
  <c r="G33" i="7"/>
  <c r="E32" i="4"/>
  <c r="O19" i="1"/>
  <c r="O20" i="1"/>
  <c r="O18" i="1"/>
  <c r="O12" i="14"/>
  <c r="C26" i="18"/>
  <c r="D22" i="18"/>
  <c r="E22" i="18"/>
  <c r="C22" i="18"/>
  <c r="F20" i="18"/>
  <c r="F21" i="18"/>
  <c r="F19" i="18"/>
  <c r="Q11" i="17"/>
  <c r="Q12" i="17"/>
  <c r="Q13" i="17"/>
  <c r="Q14" i="17"/>
  <c r="Q10" i="17"/>
  <c r="L19" i="17"/>
  <c r="M15" i="17"/>
  <c r="N15" i="17"/>
  <c r="O15" i="17"/>
  <c r="P15" i="17"/>
  <c r="L15" i="17"/>
  <c r="L27" i="16"/>
  <c r="L26" i="16"/>
  <c r="M16" i="16"/>
  <c r="L16" i="16"/>
  <c r="O21" i="16"/>
  <c r="O20" i="16"/>
  <c r="N15" i="16"/>
  <c r="N14" i="16"/>
  <c r="M22" i="16"/>
  <c r="N22" i="16"/>
  <c r="L22" i="16"/>
  <c r="M16" i="15"/>
  <c r="Q10" i="15"/>
  <c r="Q11" i="15"/>
  <c r="Q9" i="15"/>
  <c r="N12" i="15"/>
  <c r="O12" i="15"/>
  <c r="P12" i="15"/>
  <c r="M12" i="15"/>
  <c r="P16" i="14"/>
  <c r="U10" i="14"/>
  <c r="U11" i="14"/>
  <c r="U9" i="14"/>
  <c r="P12" i="14"/>
  <c r="Q12" i="14"/>
  <c r="R12" i="14"/>
  <c r="S12" i="14"/>
  <c r="T12" i="14"/>
  <c r="O19" i="13"/>
  <c r="O15" i="13"/>
  <c r="P15" i="13"/>
  <c r="Q15" i="13"/>
  <c r="N15" i="13"/>
  <c r="R13" i="13"/>
  <c r="R14" i="13"/>
  <c r="R12" i="13"/>
  <c r="R8" i="13"/>
  <c r="R9" i="13"/>
  <c r="C34" i="12"/>
  <c r="L28" i="16" l="1"/>
  <c r="D29" i="12" l="1"/>
  <c r="E29" i="12"/>
  <c r="F29" i="12"/>
  <c r="G29" i="12"/>
  <c r="C29" i="12"/>
  <c r="H27" i="12"/>
  <c r="H28" i="12"/>
  <c r="H26" i="12"/>
  <c r="N30" i="11"/>
  <c r="N29" i="11"/>
  <c r="O17" i="11"/>
  <c r="N17" i="11"/>
  <c r="O24" i="11"/>
  <c r="P24" i="11"/>
  <c r="N24" i="11"/>
  <c r="Q23" i="11"/>
  <c r="Q22" i="11"/>
  <c r="P16" i="11"/>
  <c r="P15" i="11"/>
  <c r="L34" i="10"/>
  <c r="D34" i="10"/>
  <c r="E34" i="10"/>
  <c r="F34" i="10"/>
  <c r="C34" i="10"/>
  <c r="G32" i="10"/>
  <c r="G33" i="10"/>
  <c r="G31" i="10"/>
  <c r="G27" i="10"/>
  <c r="K27" i="9"/>
  <c r="F27" i="9"/>
  <c r="F28" i="9"/>
  <c r="F26" i="9"/>
  <c r="D29" i="9"/>
  <c r="E29" i="9"/>
  <c r="C29" i="9"/>
  <c r="F26" i="8"/>
  <c r="F30" i="8"/>
  <c r="F31" i="8"/>
  <c r="F29" i="8"/>
  <c r="G32" i="7"/>
  <c r="G29" i="7"/>
  <c r="E29" i="6"/>
  <c r="E30" i="6"/>
  <c r="E25" i="6"/>
  <c r="F38" i="5"/>
  <c r="F31" i="5"/>
  <c r="F35" i="5"/>
  <c r="F36" i="5"/>
  <c r="F37" i="5"/>
  <c r="F34" i="5"/>
  <c r="E29" i="4"/>
  <c r="E21" i="1"/>
  <c r="N31" i="11" l="1"/>
  <c r="E26" i="4" l="1"/>
  <c r="E30" i="4"/>
  <c r="E21" i="3"/>
  <c r="E26" i="3"/>
  <c r="E25" i="3"/>
  <c r="E28" i="2" l="1"/>
  <c r="E23" i="2"/>
  <c r="E27" i="2"/>
  <c r="E19" i="1"/>
  <c r="E22" i="1"/>
</calcChain>
</file>

<file path=xl/sharedStrings.xml><?xml version="1.0" encoding="utf-8"?>
<sst xmlns="http://schemas.openxmlformats.org/spreadsheetml/2006/main" count="750" uniqueCount="293">
  <si>
    <t>Profits</t>
  </si>
  <si>
    <t>P1</t>
  </si>
  <si>
    <t>P2</t>
  </si>
  <si>
    <t>Qty</t>
  </si>
  <si>
    <t>Max</t>
  </si>
  <si>
    <t>Labour</t>
  </si>
  <si>
    <t>Material</t>
  </si>
  <si>
    <t>&lt;=</t>
  </si>
  <si>
    <t>Maximum profit</t>
  </si>
  <si>
    <t>Dept A</t>
  </si>
  <si>
    <t>Dept B</t>
  </si>
  <si>
    <t>Constraints</t>
  </si>
  <si>
    <t>Min cost</t>
  </si>
  <si>
    <t>cost per hr</t>
  </si>
  <si>
    <t>=</t>
  </si>
  <si>
    <t>Labour hrs</t>
  </si>
  <si>
    <t>Labor hrs of A</t>
  </si>
  <si>
    <t>&gt;=</t>
  </si>
  <si>
    <t>Labor hrs of B</t>
  </si>
  <si>
    <t>Total</t>
  </si>
  <si>
    <t>Bread B</t>
  </si>
  <si>
    <t>Cake C</t>
  </si>
  <si>
    <t>Profit</t>
  </si>
  <si>
    <t>Flour</t>
  </si>
  <si>
    <t>Oven Time</t>
  </si>
  <si>
    <t>15B+15C</t>
  </si>
  <si>
    <t>sub</t>
  </si>
  <si>
    <t>1B+2C&lt;=50</t>
  </si>
  <si>
    <t>0.5B+1C&lt;=40</t>
  </si>
  <si>
    <t>Mathematical form</t>
  </si>
  <si>
    <t xml:space="preserve">Max </t>
  </si>
  <si>
    <t>300T+150C</t>
  </si>
  <si>
    <t>subject to</t>
  </si>
  <si>
    <t>5T+3C&lt;=300</t>
  </si>
  <si>
    <t>2T+1C&lt;=150</t>
  </si>
  <si>
    <t>Tables</t>
  </si>
  <si>
    <t>Chair</t>
  </si>
  <si>
    <t>Wood</t>
  </si>
  <si>
    <t>Min</t>
  </si>
  <si>
    <t>Math form</t>
  </si>
  <si>
    <t>Social Media</t>
  </si>
  <si>
    <t>Tv Ads</t>
  </si>
  <si>
    <t>Influencers</t>
  </si>
  <si>
    <t>Impressions</t>
  </si>
  <si>
    <t>Cost</t>
  </si>
  <si>
    <t>Max Impressions</t>
  </si>
  <si>
    <t>Total cost</t>
  </si>
  <si>
    <t>Mathematical Form</t>
  </si>
  <si>
    <t>Max:</t>
  </si>
  <si>
    <t>Sub to</t>
  </si>
  <si>
    <t>2 Sm +1.5 Tv +2.5 In</t>
  </si>
  <si>
    <t>1 Tv &lt;=500001</t>
  </si>
  <si>
    <t>1 In &lt;=500002</t>
  </si>
  <si>
    <t>1 Sm &lt;=500000</t>
  </si>
  <si>
    <t>1 Sm &gt;= 200000</t>
  </si>
  <si>
    <t>Sm + Tv + In &lt;= 1000000</t>
  </si>
  <si>
    <t>No of Labour</t>
  </si>
  <si>
    <t>Day</t>
  </si>
  <si>
    <t>Night</t>
  </si>
  <si>
    <t>Total workforce</t>
  </si>
  <si>
    <t>Min Lab cost</t>
  </si>
  <si>
    <t>500 D + 30 N</t>
  </si>
  <si>
    <t>Subject to</t>
  </si>
  <si>
    <t>D &gt;= 50</t>
  </si>
  <si>
    <t>N &gt;= 30</t>
  </si>
  <si>
    <t>D + N &lt;= 100</t>
  </si>
  <si>
    <t>Mathematical Formulation</t>
  </si>
  <si>
    <t>12 P1 + 15 P2 +10 P3 + 6 P4</t>
  </si>
  <si>
    <t>5 P1 + 8 P2 + 3P3 &lt;= 15,000,000</t>
  </si>
  <si>
    <t>5 P1 + 3P3 + 6P4 &lt;= 15,000,000</t>
  </si>
  <si>
    <t>P3</t>
  </si>
  <si>
    <t>P4</t>
  </si>
  <si>
    <t>Expected Return</t>
  </si>
  <si>
    <t>Project choice or no</t>
  </si>
  <si>
    <t>Max Rtns</t>
  </si>
  <si>
    <t>max</t>
  </si>
  <si>
    <t>50 A + 70 B + 90C</t>
  </si>
  <si>
    <t>2 A +3 B + 5 C &lt;=500</t>
  </si>
  <si>
    <t>1 A +2 B + 1.5 C &lt;=200</t>
  </si>
  <si>
    <t>1 A + 2 B +1.5 C &lt;= 300</t>
  </si>
  <si>
    <t xml:space="preserve">A </t>
  </si>
  <si>
    <t>B</t>
  </si>
  <si>
    <t>C</t>
  </si>
  <si>
    <t>Quantity</t>
  </si>
  <si>
    <t>RM</t>
  </si>
  <si>
    <t>Machine hrs</t>
  </si>
  <si>
    <t>Storage</t>
  </si>
  <si>
    <t>W1</t>
  </si>
  <si>
    <t>W2</t>
  </si>
  <si>
    <t>D1</t>
  </si>
  <si>
    <t>D2</t>
  </si>
  <si>
    <t>Supply</t>
  </si>
  <si>
    <t>D3</t>
  </si>
  <si>
    <t>Demand</t>
  </si>
  <si>
    <t>Dummy</t>
  </si>
  <si>
    <t>Min cost with dummy</t>
  </si>
  <si>
    <t>W3</t>
  </si>
  <si>
    <t>W4</t>
  </si>
  <si>
    <t>Capacity</t>
  </si>
  <si>
    <t>F1</t>
  </si>
  <si>
    <t>F2</t>
  </si>
  <si>
    <t>R1</t>
  </si>
  <si>
    <t>R2</t>
  </si>
  <si>
    <t>R3</t>
  </si>
  <si>
    <t>DC to  R</t>
  </si>
  <si>
    <t>Factory to DC</t>
  </si>
  <si>
    <t>Total Cost</t>
  </si>
  <si>
    <t>F3</t>
  </si>
  <si>
    <t>M1</t>
  </si>
  <si>
    <t>M2</t>
  </si>
  <si>
    <t>M3</t>
  </si>
  <si>
    <t>M4</t>
  </si>
  <si>
    <t>M5</t>
  </si>
  <si>
    <t>D4</t>
  </si>
  <si>
    <t>Total demand</t>
  </si>
  <si>
    <t>Total Supply</t>
  </si>
  <si>
    <t>A1</t>
  </si>
  <si>
    <t>A2</t>
  </si>
  <si>
    <t>A3</t>
  </si>
  <si>
    <t>A4</t>
  </si>
  <si>
    <t>A5</t>
  </si>
  <si>
    <t>A6</t>
  </si>
  <si>
    <t>Minimise Time</t>
  </si>
  <si>
    <t>C1</t>
  </si>
  <si>
    <t>C2</t>
  </si>
  <si>
    <t>C3</t>
  </si>
  <si>
    <t>C4</t>
  </si>
  <si>
    <t>WtoC</t>
  </si>
  <si>
    <t>PtoW</t>
  </si>
  <si>
    <t>C5</t>
  </si>
  <si>
    <t>Dummy 5</t>
  </si>
  <si>
    <t>Max Profit</t>
  </si>
  <si>
    <t>A</t>
  </si>
  <si>
    <t>Min Time</t>
  </si>
  <si>
    <t>Eqns</t>
  </si>
  <si>
    <t>2P1+P2&lt;=80</t>
  </si>
  <si>
    <t>3P1+2P2&lt;=120</t>
  </si>
  <si>
    <t>Eqn 1</t>
  </si>
  <si>
    <t>Eqn 2</t>
  </si>
  <si>
    <t>Ans lies in corner</t>
  </si>
  <si>
    <t>Z</t>
  </si>
  <si>
    <t>Math Eqn</t>
  </si>
  <si>
    <t>Z: 15 A +12B</t>
  </si>
  <si>
    <t>A&gt;=40</t>
  </si>
  <si>
    <t>B&gt;=30</t>
  </si>
  <si>
    <t>A+B&lt;=60</t>
  </si>
  <si>
    <t>Eqn3</t>
  </si>
  <si>
    <t>Microsoft Excel 16.0 Sensitivity Report</t>
  </si>
  <si>
    <t>Worksheet: [MS_Assign_1.xlsx]Q4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</si>
  <si>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</si>
  <si>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</si>
  <si>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</si>
  <si>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</si>
  <si>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</si>
  <si>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</si>
  <si>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</si>
  <si>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</si>
  <si>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</si>
  <si>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</si>
  <si>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</si>
  <si>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</si>
  <si>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</si>
  <si>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</si>
  <si>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</si>
  <si>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$C$26</t>
  </si>
  <si>
    <t>Qty Tables</t>
  </si>
  <si>
    <t>$D$26</t>
  </si>
  <si>
    <t>Qty Chair</t>
  </si>
  <si>
    <t>$E$29</t>
  </si>
  <si>
    <t>Wood Max</t>
  </si>
  <si>
    <t>$E$30</t>
  </si>
  <si>
    <t>Labour Max</t>
  </si>
  <si>
    <t>Chairs</t>
  </si>
  <si>
    <t>$E$31</t>
  </si>
  <si>
    <t>Tables Max</t>
  </si>
  <si>
    <t>$E$32</t>
  </si>
  <si>
    <t>Chairs Max</t>
  </si>
  <si>
    <t>Report Created: 03-03-2025 12:16:01 PM</t>
  </si>
  <si>
    <t>1. Reduced Cost: All the variable have a reduced cost of 0, implying they are in the optimal solution range.</t>
  </si>
  <si>
    <t>2. Objective Solution range: if the objective coefficients of tables are in the range: 300+85,300-190: the optimal quantity will still remain the same.</t>
  </si>
  <si>
    <t>Similarly, if the objective coefficients of charis are in the range: 150+30,0 ; the optimal quantity will remain the same</t>
  </si>
  <si>
    <t>3. Shadow price: Will exist if and only if the resource is completely used in the optimal solution situation.</t>
  </si>
  <si>
    <t>we can see that there is shadow price of 60 for wood, indicating that that wood is completely used up.</t>
  </si>
  <si>
    <t>And for every unit of increase on the constraint till 385, there will be an increase in profit by 60</t>
  </si>
  <si>
    <t>And for every unit of decrease on the constraint till 385-190, there will be a decrease in profit by 60</t>
  </si>
  <si>
    <t>Where shadow price is 0, there is slack in the resource, an additional increase in the constraint will lead do no increase in profit.</t>
  </si>
  <si>
    <t xml:space="preserve">A similar analysis can be made for chairs, but chairs reduce profitability by 30 with in the range. They will still produce </t>
  </si>
  <si>
    <t>to meet the demand.</t>
  </si>
  <si>
    <t>Worksheet: [MS_Assign_1.xlsx]Q5</t>
  </si>
  <si>
    <t>Report Created: 03-03-2025 12:33:42 PM</t>
  </si>
  <si>
    <t>$C$31</t>
  </si>
  <si>
    <t>Cost Social Media</t>
  </si>
  <si>
    <t>$D$31</t>
  </si>
  <si>
    <t>Cost Tv Ads</t>
  </si>
  <si>
    <t>Cost Influencers</t>
  </si>
  <si>
    <t>$F$34</t>
  </si>
  <si>
    <t>Social Media Max Impressions</t>
  </si>
  <si>
    <t>$F$35</t>
  </si>
  <si>
    <t>Tv Ads Max Impressions</t>
  </si>
  <si>
    <t>$F$36</t>
  </si>
  <si>
    <t>Influencers Max Impressions</t>
  </si>
  <si>
    <t>$F$37</t>
  </si>
  <si>
    <t>$F$38</t>
  </si>
  <si>
    <t>Total cost Max Impressions</t>
  </si>
  <si>
    <t>2. Objective Solution range: if the objective coefficients of social are in the range: 2+inf,2-0.5: the optimal quantity will still remain the same.</t>
  </si>
  <si>
    <t>Similarly, if the objective coefficients of Influencer are in the range: 2.5+inf, 2.5-1 ; the optimal quantity will remain the same</t>
  </si>
  <si>
    <t>Similarly, if the objective coefficients of Tv ads are in the range: 1.5+0.5, 0 ; the optimal quantity will remain the same</t>
  </si>
  <si>
    <t>we can see that there is shadow price of 0.5 for social media max impressions, indicating that that max limit is completely used up.</t>
  </si>
  <si>
    <t>And for every unit of decrease on the constraint till 200000, there will be a decrease in profit by 0.5</t>
  </si>
  <si>
    <t xml:space="preserve">A similar analysis can be done for influencers, a additional increase of 1 till 1000000. </t>
  </si>
  <si>
    <t>Worksheet: [MS_Assign_1.xlsx]Q6</t>
  </si>
  <si>
    <t>Report Created: 03-03-2025 12:43:44 PM</t>
  </si>
  <si>
    <t>$C$25</t>
  </si>
  <si>
    <t>No of Labour Day</t>
  </si>
  <si>
    <t>$D$25</t>
  </si>
  <si>
    <t>No of Labour Night</t>
  </si>
  <si>
    <t>$E$28</t>
  </si>
  <si>
    <t>Day Min Lab cost</t>
  </si>
  <si>
    <t>Night Min Lab cost</t>
  </si>
  <si>
    <t>Total workforce Min Lab cost</t>
  </si>
  <si>
    <t>Worksheet: [MS_Assign_1.xlsx]Q8</t>
  </si>
  <si>
    <t>Report Created: 03-03-2025 12:50:28 PM</t>
  </si>
  <si>
    <t xml:space="preserve">Quantity A </t>
  </si>
  <si>
    <t>Quantity B</t>
  </si>
  <si>
    <t>$E$26</t>
  </si>
  <si>
    <t>Quantity C</t>
  </si>
  <si>
    <t>$F$29</t>
  </si>
  <si>
    <t>RM Max profits</t>
  </si>
  <si>
    <t>$F$30</t>
  </si>
  <si>
    <t>Machine hrs Max profits</t>
  </si>
  <si>
    <t>$F$31</t>
  </si>
  <si>
    <t>Storage Max profits</t>
  </si>
  <si>
    <t>Worksheet: [MS_Assign_1.xlsx]Q9</t>
  </si>
  <si>
    <t>Report Created: 03-03-2025 12:55:34 PM</t>
  </si>
  <si>
    <t>W1 D1</t>
  </si>
  <si>
    <t>W1 D2</t>
  </si>
  <si>
    <t>W1 D3</t>
  </si>
  <si>
    <t>$C$27</t>
  </si>
  <si>
    <t>W2 D1</t>
  </si>
  <si>
    <t>$D$27</t>
  </si>
  <si>
    <t>W2 D2</t>
  </si>
  <si>
    <t>$E$27</t>
  </si>
  <si>
    <t>W2 D3</t>
  </si>
  <si>
    <t>$C$28</t>
  </si>
  <si>
    <t>Dummy D1</t>
  </si>
  <si>
    <t>$D$28</t>
  </si>
  <si>
    <t>Dummy D2</t>
  </si>
  <si>
    <t>Dummy D3</t>
  </si>
  <si>
    <t>$C$29</t>
  </si>
  <si>
    <t>$D$29</t>
  </si>
  <si>
    <t>$F$26</t>
  </si>
  <si>
    <t>W1 Supply</t>
  </si>
  <si>
    <t>$F$27</t>
  </si>
  <si>
    <t>W2 Supply</t>
  </si>
  <si>
    <t>$F$28</t>
  </si>
  <si>
    <t>Dummy Supply</t>
  </si>
  <si>
    <t>Worksheet: [MS_Assign_1.xlsx]Q10</t>
  </si>
  <si>
    <t>Report Created: 03-03-2025 12:59:33 PM</t>
  </si>
  <si>
    <t>P1 W1</t>
  </si>
  <si>
    <t>P1 W2</t>
  </si>
  <si>
    <t>P1 W3</t>
  </si>
  <si>
    <t>P1 W4</t>
  </si>
  <si>
    <t>$C$32</t>
  </si>
  <si>
    <t>P2 W1</t>
  </si>
  <si>
    <t>$D$32</t>
  </si>
  <si>
    <t>P2 W2</t>
  </si>
  <si>
    <t>P2 W3</t>
  </si>
  <si>
    <t>$F$32</t>
  </si>
  <si>
    <t>P2 W4</t>
  </si>
  <si>
    <t>$C$33</t>
  </si>
  <si>
    <t>P3 W1</t>
  </si>
  <si>
    <t>$D$33</t>
  </si>
  <si>
    <t>P3 W2</t>
  </si>
  <si>
    <t>$E$33</t>
  </si>
  <si>
    <t>P3 W3</t>
  </si>
  <si>
    <t>$F$33</t>
  </si>
  <si>
    <t>P3 W4</t>
  </si>
  <si>
    <t>$C$34</t>
  </si>
  <si>
    <t>$D$34</t>
  </si>
  <si>
    <t>$E$34</t>
  </si>
  <si>
    <t>$G$31</t>
  </si>
  <si>
    <t>P1 Capacity</t>
  </si>
  <si>
    <t>$G$32</t>
  </si>
  <si>
    <t>P2 Capacity</t>
  </si>
  <si>
    <t>$G$33</t>
  </si>
  <si>
    <t>P3 Capacity</t>
  </si>
  <si>
    <t>Investment constraint</t>
  </si>
  <si>
    <t>choose 2 or 4</t>
  </si>
  <si>
    <t>Project 1</t>
  </si>
  <si>
    <t>Project 2</t>
  </si>
  <si>
    <t>Project 3</t>
  </si>
  <si>
    <t>Project 4</t>
  </si>
  <si>
    <t>20X1+30X2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</si>
</sst>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8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2" fillId="0" borderId="0" xfId="0" applyFont="1"/>
    <xf numFmtId="0" fontId="0" fillId="0" borderId="12" xfId="0" applyBorder="1"/>
    <xf numFmtId="0" fontId="0" fillId="0" borderId="13" xfId="0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Max:</a:t>
            </a:r>
            <a:r>
              <a:rPr lang="en-IN" baseline="0"/>
              <a:t> 20P1+30P2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'1'!$M$9:$M$13</c:f>
              <c:numCache>
                <c:formatCode>General</c:formatCode>
                <c:ptCount val="5"/>
                <c:pt idx="0">
                  <c:v>40</c:v>
                </c:pt>
                <c:pt idx="1">
                  <c:v>0</c:v>
                </c:pt>
                <c:pt idx="3">
                  <c:v>40</c:v>
                </c:pt>
                <c:pt idx="4">
                  <c:v>0</c:v>
                </c:pt>
              </c:numCache>
            </c:numRef>
          </c:xVal>
          <c:yVal>
            <c:numRef>
              <c:f>'1'!$N$9:$N$13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3">
                  <c:v>0</c:v>
                </c:pt>
                <c:pt idx="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8-444B-9045-44C29491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808528"/>
        <c:axId val="1866804208"/>
      </c:scatterChart>
      <c:valAx>
        <c:axId val="18668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4208"/>
        <c:crosses val="autoZero"/>
        <c:crossBetween val="midCat"/>
      </c:valAx>
      <c:valAx>
        <c:axId val="18668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'Q2'!$M$11:$M$18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3">
                  <c:v>0</c:v>
                </c:pt>
                <c:pt idx="4">
                  <c:v>40</c:v>
                </c:pt>
                <c:pt idx="6">
                  <c:v>60</c:v>
                </c:pt>
                <c:pt idx="7">
                  <c:v>0</c:v>
                </c:pt>
              </c:numCache>
            </c:numRef>
          </c:xVal>
          <c:yVal>
            <c:numRef>
              <c:f>'Q2'!$N$11:$N$18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3">
                  <c:v>30</c:v>
                </c:pt>
                <c:pt idx="4">
                  <c:v>30</c:v>
                </c:pt>
                <c:pt idx="6">
                  <c:v>0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3-4296-88E0-010E6695A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822928"/>
        <c:axId val="1866812848"/>
      </c:scatterChart>
      <c:valAx>
        <c:axId val="186682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12848"/>
        <c:crosses val="autoZero"/>
        <c:crossBetween val="midCat"/>
      </c:valAx>
      <c:valAx>
        <c:axId val="18668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2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213361</xdr:colOff>
      <xdr:row>1</xdr:row>
      <xdr:rowOff>91440</xdr:rowOff>
    </xdr:from>
    <xdr:to>
      <xdr:col>10</xdr:col>
      <xdr:colOff>320041</xdr:colOff>
      <xdr:row>15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6F7EB-4F8D-2689-818F-A69C6D2FD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1" y="274320"/>
          <a:ext cx="6202680" cy="2499360"/>
        </a:xfrm>
        <a:prstGeom prst="rect">
          <a:avLst/>
        </a:prstGeom>
      </xdr:spPr>
    </xdr:pic>
    <xdr:clientData/>
  </xdr:twoCellAnchor>
  <xdr:twoCellAnchor>
    <xdr:from>
      <xdr:col>16</xdr:col>
      <xdr:colOff>106680</xdr:colOff>
      <xdr:row>2</xdr:row>
      <xdr:rowOff>22860</xdr:rowOff>
    </xdr:from>
    <xdr:to>
      <xdr:col>23</xdr:col>
      <xdr:colOff>411480</xdr:colOff>
      <xdr:row>17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58F2AD-3066-AD97-A1E3-6B578BDD6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403860</xdr:colOff>
      <xdr:row>8</xdr:row>
      <xdr:rowOff>60960</xdr:rowOff>
    </xdr:from>
    <xdr:to>
      <xdr:col>22</xdr:col>
      <xdr:colOff>365760</xdr:colOff>
      <xdr:row>15</xdr:row>
      <xdr:rowOff>114300</xdr:rowOff>
    </xdr:to>
    <xdr:sp macro="" textlink="">
      <xdr:nvSpPr>
        <xdr:cNvPr id="18" name="Freeform: Shape 17">
          <a:extLst>
            <a:ext uri="{FF2B5EF4-FFF2-40B4-BE49-F238E27FC236}">
              <a16:creationId xmlns:a16="http://schemas.microsoft.com/office/drawing/2014/main" id="{2E81B81C-B2D5-168A-993E-A9201DDB5C91}"/>
            </a:ext>
          </a:extLst>
        </xdr:cNvPr>
        <xdr:cNvSpPr/>
      </xdr:nvSpPr>
      <xdr:spPr>
        <a:xfrm>
          <a:off x="10157460" y="1524000"/>
          <a:ext cx="3619500" cy="1333500"/>
        </a:xfrm>
        <a:custGeom>
          <a:avLst/>
          <a:gdLst>
            <a:gd name="connsiteX0" fmla="*/ 7620 w 3619500"/>
            <a:gd name="connsiteY0" fmla="*/ 0 h 1333500"/>
            <a:gd name="connsiteX1" fmla="*/ 0 w 3619500"/>
            <a:gd name="connsiteY1" fmla="*/ 1333500 h 1333500"/>
            <a:gd name="connsiteX2" fmla="*/ 3619500 w 3619500"/>
            <a:gd name="connsiteY2" fmla="*/ 1333500 h 1333500"/>
            <a:gd name="connsiteX3" fmla="*/ 7620 w 3619500"/>
            <a:gd name="connsiteY3" fmla="*/ 0 h 1333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619500" h="1333500">
              <a:moveTo>
                <a:pt x="7620" y="0"/>
              </a:moveTo>
              <a:lnTo>
                <a:pt x="0" y="1333500"/>
              </a:lnTo>
              <a:lnTo>
                <a:pt x="3619500" y="1333500"/>
              </a:lnTo>
              <a:lnTo>
                <a:pt x="7620" y="0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236220</xdr:colOff>
      <xdr:row>8</xdr:row>
      <xdr:rowOff>30480</xdr:rowOff>
    </xdr:from>
    <xdr:to>
      <xdr:col>20</xdr:col>
      <xdr:colOff>472440</xdr:colOff>
      <xdr:row>10</xdr:row>
      <xdr:rowOff>83820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A1286B9-919F-151A-30D6-4E9515E0ECE3}"/>
            </a:ext>
          </a:extLst>
        </xdr:cNvPr>
        <xdr:cNvCxnSpPr/>
      </xdr:nvCxnSpPr>
      <xdr:spPr>
        <a:xfrm>
          <a:off x="9989820" y="1493520"/>
          <a:ext cx="2674620" cy="419100"/>
        </a:xfrm>
        <a:prstGeom prst="line">
          <a:avLst/>
        </a:prstGeom>
        <a:ln w="28575">
          <a:solidFill>
            <a:schemeClr val="accent4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68580</xdr:rowOff>
    </xdr:from>
    <xdr:to>
      <xdr:col>7</xdr:col>
      <xdr:colOff>550483</xdr:colOff>
      <xdr:row>14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E688F-9E91-2657-A6AE-18E475717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1" y="68580"/>
          <a:ext cx="4939602" cy="2590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5</xdr:row>
      <xdr:rowOff>7620</xdr:rowOff>
    </xdr:from>
    <xdr:to>
      <xdr:col>18</xdr:col>
      <xdr:colOff>561996</xdr:colOff>
      <xdr:row>16</xdr:row>
      <xdr:rowOff>182880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DC2E45-E0FB-4344-A19C-3C0C8DD89946}"/>
            </a:ext>
          </a:extLst>
        </xdr:cNvPr>
        <xdr:cNvSpPr txBox="1"/>
      </xdr:nvSpPr>
      <xdr:spPr>
        <a:xfrm>
          <a:off x="4937760" y="922020"/>
          <a:ext cx="6116976" cy="2202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200" b="0" baseline="0">
              <a:latin typeface="+mn-lt"/>
            </a:rPr>
            <a:t>Reduced cost is not zero for several variables, indicating a decrease in them to attain optimal solution.</a:t>
          </a:r>
        </a:p>
        <a:p>
          <a:pPr algn="l"/>
          <a:endParaRPr lang="en-IN" sz="1200" b="0" baseline="0">
            <a:latin typeface="+mn-lt"/>
          </a:endParaRPr>
        </a:p>
        <a:p>
          <a:pPr algn="l"/>
          <a:r>
            <a:rPr lang="en-IN" sz="1200" b="0" baseline="0">
              <a:latin typeface="+mn-lt"/>
            </a:rPr>
            <a:t>We can see shadow prices in the constraint section:</a:t>
          </a:r>
        </a:p>
        <a:p>
          <a:pPr algn="l"/>
          <a:r>
            <a:rPr lang="en-IN" sz="1200" b="0" baseline="0">
              <a:latin typeface="+mn-lt"/>
            </a:rPr>
            <a:t> </a:t>
          </a:r>
        </a:p>
        <a:p>
          <a:pPr algn="l"/>
          <a:r>
            <a:rPr lang="en-IN" sz="1200" b="0" baseline="0">
              <a:latin typeface="+mn-lt"/>
            </a:rPr>
            <a:t>for D1: 1000 cost increase till 15</a:t>
          </a:r>
        </a:p>
        <a:p>
          <a:pPr algn="l"/>
          <a:r>
            <a:rPr lang="en-IN" sz="1200" b="0" baseline="0">
              <a:latin typeface="+mn-lt"/>
            </a:rPr>
            <a:t>for D2: 998 cost increase till 20.</a:t>
          </a:r>
        </a:p>
        <a:p>
          <a:pPr algn="l"/>
          <a:r>
            <a:rPr lang="en-IN" sz="1200" b="0" baseline="0">
              <a:latin typeface="+mn-lt"/>
            </a:rPr>
            <a:t>for D3: 1000 cost increase till 60.</a:t>
          </a:r>
        </a:p>
        <a:p>
          <a:pPr algn="l"/>
          <a:endParaRPr lang="en-IN" sz="1200" b="0" baseline="0">
            <a:latin typeface="+mn-lt"/>
          </a:endParaRPr>
        </a:p>
        <a:p>
          <a:pPr algn="l"/>
          <a:r>
            <a:rPr lang="en-IN" sz="1200" b="0" baseline="0">
              <a:latin typeface="+mn-lt"/>
            </a:rPr>
            <a:t>a reduction in increase of unit in W1 and W2, by 992 cost and 996 cost till the allowable increase is met.</a:t>
          </a:r>
        </a:p>
        <a:p>
          <a:pPr algn="l"/>
          <a:endParaRPr lang="en-IN" sz="1200" b="0" baseline="0">
            <a:latin typeface="+mn-lt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0</xdr:row>
      <xdr:rowOff>152401</xdr:rowOff>
    </xdr:from>
    <xdr:to>
      <xdr:col>9</xdr:col>
      <xdr:colOff>896269</xdr:colOff>
      <xdr:row>15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4BCE2-5398-0C05-94ED-2A62297A6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152401"/>
          <a:ext cx="6161689" cy="2667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4</xdr:row>
      <xdr:rowOff>152400</xdr:rowOff>
    </xdr:from>
    <xdr:to>
      <xdr:col>18</xdr:col>
      <xdr:colOff>601980</xdr:colOff>
      <xdr:row>13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A9A0AC-C7E4-78FD-BA93-590724DC8395}"/>
            </a:ext>
          </a:extLst>
        </xdr:cNvPr>
        <xdr:cNvSpPr txBox="1"/>
      </xdr:nvSpPr>
      <xdr:spPr>
        <a:xfrm>
          <a:off x="5440680" y="883920"/>
          <a:ext cx="5486400" cy="166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reduced cost of some varaibles is not</a:t>
          </a:r>
          <a:r>
            <a:rPr lang="en-IN" sz="1100" baseline="0"/>
            <a:t> zero indicating that the optimal solution values are not in the optimal region.</a:t>
          </a:r>
        </a:p>
        <a:p>
          <a:endParaRPr lang="en-IN" sz="1100" baseline="0"/>
        </a:p>
        <a:p>
          <a:r>
            <a:rPr lang="en-IN" sz="1100" baseline="0"/>
            <a:t>The shadow prices mean that an increase of unit of constraint will lead to an increase  in cost and vice versa.</a:t>
          </a:r>
        </a:p>
        <a:p>
          <a:endParaRPr lang="en-IN" sz="1100" baseline="0"/>
        </a:p>
        <a:p>
          <a:r>
            <a:rPr lang="en-IN" sz="1100" baseline="0"/>
            <a:t>Therefore, they should focus on increasing constraints where shadow price is negative.</a:t>
          </a:r>
        </a:p>
        <a:p>
          <a:endParaRPr lang="en-IN" sz="1100" baseline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144780</xdr:rowOff>
    </xdr:from>
    <xdr:to>
      <xdr:col>9</xdr:col>
      <xdr:colOff>228599</xdr:colOff>
      <xdr:row>20</xdr:row>
      <xdr:rowOff>65245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15456C-29B9-0682-17F1-79433D2D4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" y="144780"/>
          <a:ext cx="5570219" cy="357806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307076</xdr:colOff>
      <xdr:row>0</xdr:row>
      <xdr:rowOff>147851</xdr:rowOff>
    </xdr:from>
    <xdr:to>
      <xdr:col>11</xdr:col>
      <xdr:colOff>307076</xdr:colOff>
      <xdr:row>36</xdr:row>
      <xdr:rowOff>166435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AD0896-E738-8575-C73A-118EBADC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076" y="147851"/>
          <a:ext cx="6755642" cy="65695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182881</xdr:colOff>
      <xdr:row>0</xdr:row>
      <xdr:rowOff>91441</xdr:rowOff>
    </xdr:from>
    <xdr:to>
      <xdr:col>8</xdr:col>
      <xdr:colOff>524345</xdr:colOff>
      <xdr:row>15</xdr:row>
      <xdr:rowOff>99061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C65ABA-74CD-2CDA-427D-9FE7BA471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1" y="91441"/>
          <a:ext cx="5218264" cy="275082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106680</xdr:rowOff>
    </xdr:from>
    <xdr:to>
      <xdr:col>11</xdr:col>
      <xdr:colOff>320997</xdr:colOff>
      <xdr:row>38</xdr:row>
      <xdr:rowOff>140039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9B8787-D09D-A1C4-BD0F-19A5BDF15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106680"/>
          <a:ext cx="6858957" cy="69827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99060</xdr:rowOff>
    </xdr:from>
    <xdr:to>
      <xdr:col>12</xdr:col>
      <xdr:colOff>73398</xdr:colOff>
      <xdr:row>22</xdr:row>
      <xdr:rowOff>38653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26D101-E105-5B8A-EB6B-9EC176CE2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99060"/>
          <a:ext cx="7220958" cy="396295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195142</xdr:colOff>
      <xdr:row>30</xdr:row>
      <xdr:rowOff>50447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33CEC-46E8-E597-F916-7AE4D92A1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91142" cy="5536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9</xdr:col>
      <xdr:colOff>383485</xdr:colOff>
      <xdr:row>18</xdr:row>
      <xdr:rowOff>91441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0BA0C8-EBE2-4EF4-8742-BE908C197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1"/>
          <a:ext cx="6174685" cy="3200400"/>
        </a:xfrm>
        <a:prstGeom prst="rect">
          <a:avLst/>
        </a:prstGeom>
      </xdr:spPr>
    </xdr:pic>
    <xdr:clientData/>
  </xdr:twoCellAnchor>
  <xdr:twoCellAnchor>
    <xdr:from>
      <xdr:col>14</xdr:col>
      <xdr:colOff>121920</xdr:colOff>
      <xdr:row>3</xdr:row>
      <xdr:rowOff>167640</xdr:rowOff>
    </xdr:from>
    <xdr:to>
      <xdr:col>21</xdr:col>
      <xdr:colOff>426720</xdr:colOff>
      <xdr:row>18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367327-3D77-71AE-74F3-B56ACA4ED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167640</xdr:colOff>
      <xdr:row>20</xdr:row>
      <xdr:rowOff>114300</xdr:rowOff>
    </xdr:from>
    <xdr:to>
      <xdr:col>9</xdr:col>
      <xdr:colOff>220980</xdr:colOff>
      <xdr:row>23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DBBE428-119D-3E99-0AD1-F3CAFFE991A0}"/>
            </a:ext>
          </a:extLst>
        </xdr:cNvPr>
        <xdr:cNvSpPr txBox="1"/>
      </xdr:nvSpPr>
      <xdr:spPr>
        <a:xfrm>
          <a:off x="4130040" y="3771900"/>
          <a:ext cx="2491740" cy="510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Infeasible region, sensitivity</a:t>
          </a:r>
          <a:r>
            <a:rPr lang="en-IN" sz="1100" baseline="0"/>
            <a:t> can be generated only when feasible solns exist.</a:t>
          </a:r>
          <a:endParaRPr lang="en-IN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0</xdr:row>
      <xdr:rowOff>129540</xdr:rowOff>
    </xdr:from>
    <xdr:to>
      <xdr:col>9</xdr:col>
      <xdr:colOff>438263</xdr:colOff>
      <xdr:row>26</xdr:row>
      <xdr:rowOff>63707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614B4A-5364-12B9-B890-0A702A5FD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" y="129540"/>
          <a:ext cx="5711303" cy="46890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114300</xdr:rowOff>
    </xdr:from>
    <xdr:to>
      <xdr:col>9</xdr:col>
      <xdr:colOff>83820</xdr:colOff>
      <xdr:row>25</xdr:row>
      <xdr:rowOff>171779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3831A2-F444-ADBF-E3BC-ECFEC92A7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14300"/>
          <a:ext cx="5494020" cy="46294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9</xdr:col>
      <xdr:colOff>304800</xdr:colOff>
      <xdr:row>11</xdr:row>
      <xdr:rowOff>154599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A3130C-96F8-D9F5-4E7C-C9692BFE2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"/>
          <a:ext cx="5791200" cy="20672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99061</xdr:rowOff>
    </xdr:from>
    <xdr:to>
      <xdr:col>6</xdr:col>
      <xdr:colOff>504005</xdr:colOff>
      <xdr:row>10</xdr:row>
      <xdr:rowOff>129541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0611BC-FE92-9959-071E-6C490CB36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1"/>
          <a:ext cx="4588325" cy="1859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1</xdr:row>
      <xdr:rowOff>7621</xdr:rowOff>
    </xdr:from>
    <xdr:to>
      <xdr:col>9</xdr:col>
      <xdr:colOff>62109</xdr:colOff>
      <xdr:row>14</xdr:row>
      <xdr:rowOff>83821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F3A95D-2ED5-A8AF-23D4-FEFD0AC8D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190501"/>
          <a:ext cx="5601849" cy="24536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160021</xdr:rowOff>
    </xdr:from>
    <xdr:to>
      <xdr:col>7</xdr:col>
      <xdr:colOff>575865</xdr:colOff>
      <xdr:row>16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02A0A-C13E-7BAC-4A9D-4D00FC420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160021"/>
          <a:ext cx="5475525" cy="2766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5</xdr:row>
      <xdr:rowOff>38100</xdr:rowOff>
    </xdr:from>
    <xdr:to>
      <xdr:col>18</xdr:col>
      <xdr:colOff>464820</xdr:colOff>
      <xdr:row>18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635A24-CCC0-97F1-0D40-A0FAE6AB1363}"/>
            </a:ext>
          </a:extLst>
        </xdr:cNvPr>
        <xdr:cNvSpPr txBox="1"/>
      </xdr:nvSpPr>
      <xdr:spPr>
        <a:xfrm>
          <a:off x="6370320" y="952500"/>
          <a:ext cx="543306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Reduced</a:t>
          </a:r>
          <a:r>
            <a:rPr lang="en-IN" sz="1100" baseline="0"/>
            <a:t> cost: We can observe that the reduced cost for all variables is 0, implying that the given solutions are in the optimal solution range.</a:t>
          </a:r>
        </a:p>
        <a:p>
          <a:endParaRPr lang="en-IN" sz="1100" baseline="0"/>
        </a:p>
        <a:p>
          <a:r>
            <a:rPr lang="en-IN" sz="1100" baseline="0"/>
            <a:t>Objective Coeffiecient Range:</a:t>
          </a:r>
        </a:p>
        <a:p>
          <a:r>
            <a:rPr lang="en-IN" sz="1100" baseline="0"/>
            <a:t>The optimal Quantities will remain the same for coefficients of </a:t>
          </a:r>
        </a:p>
        <a:p>
          <a:r>
            <a:rPr lang="en-IN" sz="1100" baseline="0"/>
            <a:t>Day: 0, inf</a:t>
          </a:r>
        </a:p>
        <a:p>
          <a:r>
            <a:rPr lang="en-IN" sz="1100" baseline="0"/>
            <a:t>Night: 0, inf.</a:t>
          </a:r>
        </a:p>
        <a:p>
          <a:endParaRPr lang="en-IN" sz="1100" baseline="0"/>
        </a:p>
        <a:p>
          <a:endParaRPr lang="en-IN" sz="1100" baseline="0"/>
        </a:p>
        <a:p>
          <a:r>
            <a:rPr lang="en-IN" sz="1100" baseline="0"/>
            <a:t>Shadow Price:</a:t>
          </a:r>
        </a:p>
        <a:p>
          <a:r>
            <a:rPr lang="en-IN" sz="1100" baseline="0"/>
            <a:t>For an unit of increase in the constraint for:</a:t>
          </a:r>
        </a:p>
        <a:p>
          <a:r>
            <a:rPr lang="en-IN" sz="1100" baseline="0"/>
            <a:t>Labour in the day: the cost will increase by 500 till 70 and will decrease by 500 till 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/>
            <a:t>Labour in the night: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cost will increase by 800 till 60 and will decrease by 800 till 0.</a:t>
          </a:r>
          <a:endParaRPr lang="en-IN">
            <a:effectLst/>
          </a:endParaRPr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160021</xdr:rowOff>
    </xdr:from>
    <xdr:to>
      <xdr:col>7</xdr:col>
      <xdr:colOff>561435</xdr:colOff>
      <xdr:row>14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310109-DA75-9C20-68B4-2DD99305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60021"/>
          <a:ext cx="5026755" cy="2438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0</xdr:row>
      <xdr:rowOff>160020</xdr:rowOff>
    </xdr:from>
    <xdr:to>
      <xdr:col>7</xdr:col>
      <xdr:colOff>144780</xdr:colOff>
      <xdr:row>18</xdr:row>
      <xdr:rowOff>123241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41F6EE-0EF0-66AF-38A5-802A61A70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" y="160020"/>
          <a:ext cx="4770120" cy="325506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5</xdr:row>
      <xdr:rowOff>137160</xdr:rowOff>
    </xdr:from>
    <xdr:to>
      <xdr:col>18</xdr:col>
      <xdr:colOff>7620</xdr:colOff>
      <xdr:row>20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3F2033-7B92-451D-8527-2ED13A01E916}"/>
            </a:ext>
          </a:extLst>
        </xdr:cNvPr>
        <xdr:cNvSpPr txBox="1"/>
      </xdr:nvSpPr>
      <xdr:spPr>
        <a:xfrm>
          <a:off x="5615940" y="1051560"/>
          <a:ext cx="5433060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Reduced</a:t>
          </a:r>
          <a:r>
            <a:rPr lang="en-IN" sz="1100" baseline="0"/>
            <a:t> cost: </a:t>
          </a:r>
        </a:p>
        <a:p>
          <a:r>
            <a:rPr lang="en-IN" sz="1100" baseline="0"/>
            <a:t>Since the reduced cost for certain variables is less than 0, we can see that solution is not in the optimal solution range.</a:t>
          </a:r>
        </a:p>
        <a:p>
          <a:endParaRPr lang="en-IN" sz="1100" baseline="0"/>
        </a:p>
        <a:p>
          <a:r>
            <a:rPr lang="en-IN" sz="1100" baseline="0"/>
            <a:t>Objective Coeffiecient Range:</a:t>
          </a:r>
        </a:p>
        <a:p>
          <a:r>
            <a:rPr lang="en-IN" sz="1100" baseline="0"/>
            <a:t>The optimal Quantities will remain the same for coefficients of </a:t>
          </a:r>
        </a:p>
        <a:p>
          <a:r>
            <a:rPr lang="en-IN" sz="1100" baseline="0"/>
            <a:t>A; 0,90</a:t>
          </a:r>
        </a:p>
        <a:p>
          <a:r>
            <a:rPr lang="en-IN" sz="1100" baseline="0"/>
            <a:t>B: 0,90</a:t>
          </a:r>
        </a:p>
        <a:p>
          <a:r>
            <a:rPr lang="en-IN" sz="1100" baseline="0"/>
            <a:t>C:70, inf</a:t>
          </a:r>
        </a:p>
        <a:p>
          <a:endParaRPr lang="en-IN" sz="1100" baseline="0"/>
        </a:p>
        <a:p>
          <a:r>
            <a:rPr lang="en-IN" sz="1100" baseline="0"/>
            <a:t>Shadow Price:</a:t>
          </a:r>
        </a:p>
        <a:p>
          <a:r>
            <a:rPr lang="en-IN" sz="1100" baseline="0"/>
            <a:t>For an unit of increase in the constraint for:</a:t>
          </a:r>
        </a:p>
        <a:p>
          <a:r>
            <a:rPr lang="en-IN" sz="1100" baseline="0"/>
            <a:t>machine hrs: there will be 90 increase in profits till 300 hrs and decrease of 90 for unit decrease till 0.</a:t>
          </a:r>
        </a:p>
        <a:p>
          <a:r>
            <a:rPr lang="en-IN" sz="1100" baseline="0"/>
            <a:t>others resources are slack, indicating an increase in resources will yield nothing.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24"/>
  <sheetViews>
    <sheetView workbookViewId="0">
      <selection activeCell="K25" sqref="K25"/>
    </sheetView>
  </sheetViews>
  <sheetFormatPr defaultRowHeight="14.4" x14ac:dyDescent="0.3"/>
  <sheetData>
    <row r="3" spans="12:14" x14ac:dyDescent="0.3">
      <c r="L3" s="5" t="s">
        <v>134</v>
      </c>
      <c r="M3" s="7"/>
    </row>
    <row r="4" spans="12:14" x14ac:dyDescent="0.3">
      <c r="L4" s="8" t="s">
        <v>292</v>
      </c>
      <c r="M4" s="9"/>
    </row>
    <row r="5" spans="12:14" x14ac:dyDescent="0.3">
      <c r="L5" s="8" t="s">
        <v>135</v>
      </c>
      <c r="M5" s="9"/>
    </row>
    <row r="6" spans="12:14" x14ac:dyDescent="0.3">
      <c r="L6" s="10" t="s">
        <v>136</v>
      </c>
      <c r="M6" s="11"/>
    </row>
    <row r="8" spans="12:14" x14ac:dyDescent="0.3">
      <c r="L8" s="1"/>
      <c r="M8" s="1" t="s">
        <v>1</v>
      </c>
      <c r="N8" s="1" t="s">
        <v>2</v>
      </c>
    </row>
    <row r="9" spans="12:14" x14ac:dyDescent="0.3">
      <c r="L9" s="1" t="s">
        <v>137</v>
      </c>
      <c r="M9" s="1">
        <v>40</v>
      </c>
      <c r="N9" s="1">
        <v>0</v>
      </c>
    </row>
    <row r="10" spans="12:14" x14ac:dyDescent="0.3">
      <c r="L10" s="1"/>
      <c r="M10" s="1">
        <v>0</v>
      </c>
      <c r="N10" s="1">
        <v>80</v>
      </c>
    </row>
    <row r="11" spans="12:14" x14ac:dyDescent="0.3">
      <c r="L11" s="1"/>
      <c r="M11" s="1"/>
      <c r="N11" s="1"/>
    </row>
    <row r="12" spans="12:14" x14ac:dyDescent="0.3">
      <c r="L12" s="1" t="s">
        <v>138</v>
      </c>
      <c r="M12" s="1">
        <v>40</v>
      </c>
      <c r="N12" s="1">
        <v>0</v>
      </c>
    </row>
    <row r="13" spans="12:14" x14ac:dyDescent="0.3">
      <c r="L13" s="1"/>
      <c r="M13" s="1">
        <v>0</v>
      </c>
      <c r="N13" s="1">
        <v>60</v>
      </c>
    </row>
    <row r="17" spans="2:15" x14ac:dyDescent="0.3">
      <c r="B17" s="1"/>
      <c r="C17" s="1" t="s">
        <v>1</v>
      </c>
      <c r="D17" s="1" t="s">
        <v>2</v>
      </c>
      <c r="E17" s="1" t="s">
        <v>4</v>
      </c>
      <c r="L17" s="1" t="s">
        <v>139</v>
      </c>
      <c r="M17" s="1"/>
      <c r="N17" s="1"/>
      <c r="O17" s="1" t="s">
        <v>140</v>
      </c>
    </row>
    <row r="18" spans="2:15" x14ac:dyDescent="0.3">
      <c r="B18" s="1" t="s">
        <v>0</v>
      </c>
      <c r="C18" s="1">
        <v>20</v>
      </c>
      <c r="D18" s="1">
        <v>30</v>
      </c>
      <c r="E18" s="1"/>
      <c r="L18" s="1"/>
      <c r="M18" s="3">
        <v>0</v>
      </c>
      <c r="N18" s="3">
        <v>60</v>
      </c>
      <c r="O18" s="3">
        <f>SUMPRODUCT(M18:N18,$C$18:$D$18)</f>
        <v>1800</v>
      </c>
    </row>
    <row r="19" spans="2:15" x14ac:dyDescent="0.3">
      <c r="B19" s="1" t="s">
        <v>3</v>
      </c>
      <c r="C19" s="2">
        <v>0</v>
      </c>
      <c r="D19" s="2">
        <v>60</v>
      </c>
      <c r="E19" s="3">
        <f>SUMPRODUCT(C18:D18,C19:D19)</f>
        <v>1800</v>
      </c>
      <c r="L19" s="1"/>
      <c r="M19" s="1">
        <v>0</v>
      </c>
      <c r="N19" s="1">
        <v>0</v>
      </c>
      <c r="O19" s="1">
        <f t="shared" ref="O19:O20" si="0">SUMPRODUCT(M19:N19,$C$18:$D$18)</f>
        <v>0</v>
      </c>
    </row>
    <row r="20" spans="2:15" x14ac:dyDescent="0.3">
      <c r="L20" s="1"/>
      <c r="M20" s="1">
        <v>40</v>
      </c>
      <c r="N20" s="1">
        <v>0</v>
      </c>
      <c r="O20" s="1">
        <f t="shared" si="0"/>
        <v>800</v>
      </c>
    </row>
    <row r="21" spans="2:15" x14ac:dyDescent="0.3">
      <c r="B21" s="1" t="s">
        <v>5</v>
      </c>
      <c r="C21" s="1">
        <v>2</v>
      </c>
      <c r="D21" s="1">
        <v>1</v>
      </c>
      <c r="E21" s="2">
        <f>SUMPRODUCT($C$19:$D$19,C21:D21)</f>
        <v>60</v>
      </c>
      <c r="F21" s="1" t="s">
        <v>7</v>
      </c>
      <c r="G21" s="1">
        <v>80</v>
      </c>
    </row>
    <row r="22" spans="2:15" x14ac:dyDescent="0.3">
      <c r="B22" s="1" t="s">
        <v>6</v>
      </c>
      <c r="C22" s="1">
        <v>3</v>
      </c>
      <c r="D22" s="1">
        <v>2</v>
      </c>
      <c r="E22" s="2">
        <f>SUMPRODUCT($C$19:$D$19,C22:D22)</f>
        <v>120</v>
      </c>
      <c r="F22" s="1" t="s">
        <v>7</v>
      </c>
      <c r="G22" s="1">
        <v>120</v>
      </c>
    </row>
    <row r="24" spans="2:15" x14ac:dyDescent="0.3">
      <c r="B24" s="1" t="s">
        <v>8</v>
      </c>
      <c r="C24" s="1"/>
      <c r="D24" s="1">
        <v>1800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9F37-385E-4C02-94DD-0E12C6309280}">
  <dimension ref="B20:I37"/>
  <sheetViews>
    <sheetView topLeftCell="A2" workbookViewId="0">
      <selection activeCell="I16" sqref="E16:I31"/>
    </sheetView>
  </sheetViews>
  <sheetFormatPr defaultRowHeight="14.4" x14ac:dyDescent="0.3"/>
  <cols>
    <col min="2" max="2" width="17.88671875" customWidth="1"/>
  </cols>
  <sheetData>
    <row r="20" spans="2:9" x14ac:dyDescent="0.3">
      <c r="B20" s="5"/>
      <c r="C20" s="6"/>
      <c r="D20" s="6"/>
      <c r="E20" s="7"/>
    </row>
    <row r="21" spans="2:9" x14ac:dyDescent="0.3">
      <c r="B21" s="8" t="s">
        <v>66</v>
      </c>
      <c r="E21" s="9"/>
    </row>
    <row r="22" spans="2:9" x14ac:dyDescent="0.3">
      <c r="B22" s="8" t="s">
        <v>48</v>
      </c>
      <c r="C22" s="12" t="s">
        <v>67</v>
      </c>
      <c r="E22" s="9"/>
    </row>
    <row r="23" spans="2:9" x14ac:dyDescent="0.3">
      <c r="B23" s="8" t="s">
        <v>62</v>
      </c>
      <c r="E23" s="9"/>
    </row>
    <row r="24" spans="2:9" x14ac:dyDescent="0.3">
      <c r="B24" s="8"/>
      <c r="C24" t="s">
        <v>68</v>
      </c>
      <c r="E24" s="9"/>
    </row>
    <row r="25" spans="2:9" x14ac:dyDescent="0.3">
      <c r="B25" s="10"/>
      <c r="C25" s="4" t="s">
        <v>69</v>
      </c>
      <c r="D25" s="4"/>
      <c r="E25" s="11"/>
    </row>
    <row r="27" spans="2:9" x14ac:dyDescent="0.3">
      <c r="B27" s="1"/>
      <c r="C27" s="1" t="s">
        <v>1</v>
      </c>
      <c r="D27" s="1" t="s">
        <v>2</v>
      </c>
      <c r="E27" s="1" t="s">
        <v>70</v>
      </c>
      <c r="F27" s="1" t="s">
        <v>71</v>
      </c>
      <c r="G27" s="1" t="s">
        <v>74</v>
      </c>
    </row>
    <row r="28" spans="2:9" x14ac:dyDescent="0.3">
      <c r="B28" s="1" t="s">
        <v>72</v>
      </c>
      <c r="C28" s="1">
        <v>1.1200000000000001</v>
      </c>
      <c r="D28" s="1">
        <v>1.1499999999999999</v>
      </c>
      <c r="E28" s="1">
        <v>1.1000000000000001</v>
      </c>
      <c r="F28" s="1">
        <v>1.1399999999999999</v>
      </c>
      <c r="G28" s="1"/>
    </row>
    <row r="29" spans="2:9" x14ac:dyDescent="0.3">
      <c r="B29" s="1" t="s">
        <v>73</v>
      </c>
      <c r="C29" s="1">
        <v>1</v>
      </c>
      <c r="D29" s="1">
        <v>0.5</v>
      </c>
      <c r="E29" s="1">
        <v>1</v>
      </c>
      <c r="F29" s="1">
        <v>0.5</v>
      </c>
      <c r="G29" s="1">
        <f>SUMPRODUCT(C28:F28,C29:F29)</f>
        <v>3.3649999999999998</v>
      </c>
    </row>
    <row r="31" spans="2:9" x14ac:dyDescent="0.3">
      <c r="B31" s="1" t="s">
        <v>11</v>
      </c>
    </row>
    <row r="32" spans="2:9" x14ac:dyDescent="0.3">
      <c r="B32" s="1" t="s">
        <v>286</v>
      </c>
      <c r="C32" s="1">
        <v>5</v>
      </c>
      <c r="D32" s="1">
        <v>8</v>
      </c>
      <c r="E32" s="1">
        <v>3</v>
      </c>
      <c r="F32" s="1">
        <v>6</v>
      </c>
      <c r="G32" s="1">
        <f>SUMPRODUCT($C$29:$F$29,C32:F32)</f>
        <v>15</v>
      </c>
      <c r="H32" s="1" t="s">
        <v>7</v>
      </c>
      <c r="I32" s="1">
        <v>15</v>
      </c>
    </row>
    <row r="33" spans="2:9" x14ac:dyDescent="0.3">
      <c r="B33" s="1" t="s">
        <v>287</v>
      </c>
      <c r="C33" s="1">
        <v>0</v>
      </c>
      <c r="D33" s="1">
        <v>1</v>
      </c>
      <c r="E33" s="1">
        <v>0</v>
      </c>
      <c r="F33" s="1">
        <v>1</v>
      </c>
      <c r="G33" s="1">
        <f>SUMPRODUCT($C$29:$F$29,C33:F33)</f>
        <v>1</v>
      </c>
      <c r="H33" s="1" t="s">
        <v>7</v>
      </c>
      <c r="I33" s="1">
        <v>1</v>
      </c>
    </row>
    <row r="34" spans="2:9" x14ac:dyDescent="0.3">
      <c r="B34" s="1" t="s">
        <v>288</v>
      </c>
      <c r="C34" s="1">
        <v>1</v>
      </c>
      <c r="D34" s="1"/>
      <c r="E34" s="1"/>
      <c r="F34" s="1"/>
      <c r="G34" s="1">
        <f t="shared" ref="G34:G37" si="0">SUMPRODUCT($C$29:$F$29,C34:F34)</f>
        <v>1</v>
      </c>
      <c r="H34" s="1" t="s">
        <v>7</v>
      </c>
      <c r="I34" s="1">
        <v>1</v>
      </c>
    </row>
    <row r="35" spans="2:9" x14ac:dyDescent="0.3">
      <c r="B35" s="1" t="s">
        <v>289</v>
      </c>
      <c r="C35" s="1"/>
      <c r="D35" s="1">
        <v>1</v>
      </c>
      <c r="E35" s="1"/>
      <c r="F35" s="1"/>
      <c r="G35" s="1">
        <f t="shared" si="0"/>
        <v>0.5</v>
      </c>
      <c r="H35" s="1" t="s">
        <v>7</v>
      </c>
      <c r="I35" s="1">
        <v>1</v>
      </c>
    </row>
    <row r="36" spans="2:9" x14ac:dyDescent="0.3">
      <c r="B36" s="1" t="s">
        <v>290</v>
      </c>
      <c r="C36" s="1"/>
      <c r="D36" s="1"/>
      <c r="E36" s="1">
        <v>1</v>
      </c>
      <c r="F36" s="1"/>
      <c r="G36" s="1">
        <f t="shared" si="0"/>
        <v>1</v>
      </c>
      <c r="H36" s="1" t="s">
        <v>7</v>
      </c>
      <c r="I36" s="1">
        <v>1</v>
      </c>
    </row>
    <row r="37" spans="2:9" x14ac:dyDescent="0.3">
      <c r="B37" s="1" t="s">
        <v>291</v>
      </c>
      <c r="C37" s="1"/>
      <c r="D37" s="1"/>
      <c r="E37" s="1"/>
      <c r="F37" s="1">
        <v>1</v>
      </c>
      <c r="G37" s="1">
        <f t="shared" si="0"/>
        <v>0.5</v>
      </c>
      <c r="H37" s="1" t="s">
        <v>7</v>
      </c>
      <c r="I37" s="1">
        <v>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026C-9738-4F11-B073-CA19E3EF739C}">
  <dimension ref="A1:H18"/>
  <sheetViews>
    <sheetView showGridLines="0" workbookViewId="0">
      <selection activeCell="H27" sqref="H27"/>
    </sheetView>
  </sheetViews>
  <sheetFormatPr defaultRowHeight="14.4" x14ac:dyDescent="0.3"/>
  <cols>
    <col min="1" max="1" width="2.33203125" customWidth="1"/>
    <col min="2" max="2" width="6.21875" bestFit="1" customWidth="1"/>
    <col min="3" max="3" width="20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7" t="s">
        <v>147</v>
      </c>
    </row>
    <row r="2" spans="1:8" x14ac:dyDescent="0.3">
      <c r="A2" s="17" t="s">
        <v>220</v>
      </c>
    </row>
    <row r="3" spans="1:8" x14ac:dyDescent="0.3">
      <c r="A3" s="17" t="s">
        <v>221</v>
      </c>
    </row>
    <row r="6" spans="1:8" ht="15" thickBot="1" x14ac:dyDescent="0.35">
      <c r="A6" t="s">
        <v>149</v>
      </c>
    </row>
    <row r="7" spans="1:8" x14ac:dyDescent="0.3">
      <c r="B7" s="20"/>
      <c r="C7" s="20"/>
      <c r="D7" s="20" t="s">
        <v>152</v>
      </c>
      <c r="E7" s="20" t="s">
        <v>154</v>
      </c>
      <c r="F7" s="20" t="s">
        <v>155</v>
      </c>
      <c r="G7" s="20" t="s">
        <v>157</v>
      </c>
      <c r="H7" s="20" t="s">
        <v>157</v>
      </c>
    </row>
    <row r="8" spans="1:8" ht="15" thickBot="1" x14ac:dyDescent="0.35">
      <c r="B8" s="21" t="s">
        <v>150</v>
      </c>
      <c r="C8" s="21" t="s">
        <v>151</v>
      </c>
      <c r="D8" s="21" t="s">
        <v>153</v>
      </c>
      <c r="E8" s="21" t="s">
        <v>44</v>
      </c>
      <c r="F8" s="21" t="s">
        <v>156</v>
      </c>
      <c r="G8" s="21" t="s">
        <v>158</v>
      </c>
      <c r="H8" s="21" t="s">
        <v>159</v>
      </c>
    </row>
    <row r="9" spans="1:8" x14ac:dyDescent="0.3">
      <c r="B9" s="18" t="s">
        <v>164</v>
      </c>
      <c r="C9" s="18" t="s">
        <v>222</v>
      </c>
      <c r="D9" s="18">
        <v>0</v>
      </c>
      <c r="E9" s="18">
        <v>-40</v>
      </c>
      <c r="F9" s="18">
        <v>50</v>
      </c>
      <c r="G9" s="18">
        <v>40</v>
      </c>
      <c r="H9" s="18">
        <v>1E+30</v>
      </c>
    </row>
    <row r="10" spans="1:8" x14ac:dyDescent="0.3">
      <c r="B10" s="18" t="s">
        <v>166</v>
      </c>
      <c r="C10" s="18" t="s">
        <v>223</v>
      </c>
      <c r="D10" s="18">
        <v>0</v>
      </c>
      <c r="E10" s="18">
        <v>-20</v>
      </c>
      <c r="F10" s="18">
        <v>70</v>
      </c>
      <c r="G10" s="18">
        <v>20</v>
      </c>
      <c r="H10" s="18">
        <v>1E+30</v>
      </c>
    </row>
    <row r="11" spans="1:8" ht="15" thickBot="1" x14ac:dyDescent="0.35">
      <c r="B11" s="19" t="s">
        <v>224</v>
      </c>
      <c r="C11" s="19" t="s">
        <v>225</v>
      </c>
      <c r="D11" s="19">
        <v>200</v>
      </c>
      <c r="E11" s="19">
        <v>0</v>
      </c>
      <c r="F11" s="19">
        <v>90</v>
      </c>
      <c r="G11" s="19">
        <v>1E+30</v>
      </c>
      <c r="H11" s="19">
        <v>20</v>
      </c>
    </row>
    <row r="13" spans="1:8" ht="15" thickBot="1" x14ac:dyDescent="0.35">
      <c r="A13" t="s">
        <v>11</v>
      </c>
    </row>
    <row r="14" spans="1:8" x14ac:dyDescent="0.3">
      <c r="B14" s="20"/>
      <c r="C14" s="20"/>
      <c r="D14" s="20" t="s">
        <v>152</v>
      </c>
      <c r="E14" s="20" t="s">
        <v>160</v>
      </c>
      <c r="F14" s="20" t="s">
        <v>162</v>
      </c>
      <c r="G14" s="20" t="s">
        <v>157</v>
      </c>
      <c r="H14" s="20" t="s">
        <v>157</v>
      </c>
    </row>
    <row r="15" spans="1:8" ht="15" thickBot="1" x14ac:dyDescent="0.35">
      <c r="B15" s="21" t="s">
        <v>150</v>
      </c>
      <c r="C15" s="21" t="s">
        <v>151</v>
      </c>
      <c r="D15" s="21" t="s">
        <v>153</v>
      </c>
      <c r="E15" s="21" t="s">
        <v>161</v>
      </c>
      <c r="F15" s="21" t="s">
        <v>163</v>
      </c>
      <c r="G15" s="21" t="s">
        <v>158</v>
      </c>
      <c r="H15" s="21" t="s">
        <v>159</v>
      </c>
    </row>
    <row r="16" spans="1:8" x14ac:dyDescent="0.3">
      <c r="B16" s="18" t="s">
        <v>226</v>
      </c>
      <c r="C16" s="18" t="s">
        <v>227</v>
      </c>
      <c r="D16" s="18">
        <v>200</v>
      </c>
      <c r="E16" s="18">
        <v>0</v>
      </c>
      <c r="F16" s="18">
        <v>500</v>
      </c>
      <c r="G16" s="18">
        <v>1E+30</v>
      </c>
      <c r="H16" s="18">
        <v>300</v>
      </c>
    </row>
    <row r="17" spans="2:8" x14ac:dyDescent="0.3">
      <c r="B17" s="18" t="s">
        <v>228</v>
      </c>
      <c r="C17" s="18" t="s">
        <v>229</v>
      </c>
      <c r="D17" s="18">
        <v>200</v>
      </c>
      <c r="E17" s="18">
        <v>90</v>
      </c>
      <c r="F17" s="18">
        <v>200</v>
      </c>
      <c r="G17" s="18">
        <v>100</v>
      </c>
      <c r="H17" s="18">
        <v>200</v>
      </c>
    </row>
    <row r="18" spans="2:8" ht="15" thickBot="1" x14ac:dyDescent="0.35">
      <c r="B18" s="19" t="s">
        <v>230</v>
      </c>
      <c r="C18" s="19" t="s">
        <v>231</v>
      </c>
      <c r="D18" s="19">
        <v>200</v>
      </c>
      <c r="E18" s="19">
        <v>0</v>
      </c>
      <c r="F18" s="19">
        <v>300</v>
      </c>
      <c r="G18" s="19">
        <v>1E+30</v>
      </c>
      <c r="H18" s="19">
        <v>100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619A-6991-4780-89D1-B2F76B30451B}">
  <dimension ref="B17:H31"/>
  <sheetViews>
    <sheetView topLeftCell="A7" workbookViewId="0">
      <selection activeCell="L29" sqref="L29"/>
    </sheetView>
  </sheetViews>
  <sheetFormatPr defaultRowHeight="14.4" x14ac:dyDescent="0.3"/>
  <cols>
    <col min="2" max="2" width="11.33203125" customWidth="1"/>
  </cols>
  <sheetData>
    <row r="17" spans="2:8" x14ac:dyDescent="0.3">
      <c r="B17" s="5" t="s">
        <v>66</v>
      </c>
      <c r="C17" s="6"/>
      <c r="D17" s="6"/>
      <c r="E17" s="7"/>
    </row>
    <row r="18" spans="2:8" x14ac:dyDescent="0.3">
      <c r="B18" s="8" t="s">
        <v>75</v>
      </c>
      <c r="C18" t="s">
        <v>76</v>
      </c>
      <c r="E18" s="9"/>
    </row>
    <row r="19" spans="2:8" x14ac:dyDescent="0.3">
      <c r="B19" s="8" t="s">
        <v>62</v>
      </c>
      <c r="E19" s="9"/>
    </row>
    <row r="20" spans="2:8" x14ac:dyDescent="0.3">
      <c r="B20" s="8"/>
      <c r="C20" t="s">
        <v>77</v>
      </c>
      <c r="E20" s="9"/>
    </row>
    <row r="21" spans="2:8" x14ac:dyDescent="0.3">
      <c r="B21" s="8"/>
      <c r="C21" t="s">
        <v>78</v>
      </c>
      <c r="E21" s="9"/>
    </row>
    <row r="22" spans="2:8" x14ac:dyDescent="0.3">
      <c r="B22" s="10"/>
      <c r="C22" s="4" t="s">
        <v>79</v>
      </c>
      <c r="D22" s="4"/>
      <c r="E22" s="11"/>
    </row>
    <row r="24" spans="2:8" x14ac:dyDescent="0.3">
      <c r="B24" s="1"/>
      <c r="C24" s="1" t="s">
        <v>80</v>
      </c>
      <c r="D24" s="1" t="s">
        <v>81</v>
      </c>
      <c r="E24" s="1" t="s">
        <v>82</v>
      </c>
      <c r="F24" s="1"/>
    </row>
    <row r="25" spans="2:8" x14ac:dyDescent="0.3">
      <c r="B25" s="1" t="s">
        <v>0</v>
      </c>
      <c r="C25" s="1">
        <v>50</v>
      </c>
      <c r="D25" s="1">
        <v>70</v>
      </c>
      <c r="E25" s="1">
        <v>90</v>
      </c>
      <c r="F25" s="1"/>
    </row>
    <row r="26" spans="2:8" x14ac:dyDescent="0.3">
      <c r="B26" s="1" t="s">
        <v>83</v>
      </c>
      <c r="C26" s="2">
        <v>0</v>
      </c>
      <c r="D26" s="2">
        <v>0</v>
      </c>
      <c r="E26" s="2">
        <v>200</v>
      </c>
      <c r="F26" s="3">
        <f>SUMPRODUCT(C26:E26,C25:E25)</f>
        <v>18000</v>
      </c>
    </row>
    <row r="28" spans="2:8" x14ac:dyDescent="0.3">
      <c r="B28" s="1" t="s">
        <v>11</v>
      </c>
    </row>
    <row r="29" spans="2:8" x14ac:dyDescent="0.3">
      <c r="B29" s="1" t="s">
        <v>84</v>
      </c>
      <c r="C29" s="1">
        <v>2</v>
      </c>
      <c r="D29" s="1">
        <v>3</v>
      </c>
      <c r="E29" s="1">
        <v>5</v>
      </c>
      <c r="F29" s="2">
        <f>SUMPRODUCT($C$26:$E$26)</f>
        <v>200</v>
      </c>
      <c r="G29" s="1" t="s">
        <v>7</v>
      </c>
      <c r="H29" s="1">
        <v>500</v>
      </c>
    </row>
    <row r="30" spans="2:8" x14ac:dyDescent="0.3">
      <c r="B30" s="1" t="s">
        <v>85</v>
      </c>
      <c r="C30" s="1">
        <v>1</v>
      </c>
      <c r="D30" s="1">
        <v>2</v>
      </c>
      <c r="E30" s="1">
        <v>1.5</v>
      </c>
      <c r="F30" s="2">
        <f t="shared" ref="F30:F31" si="0">SUMPRODUCT($C$26:$E$26)</f>
        <v>200</v>
      </c>
      <c r="G30" s="1" t="s">
        <v>7</v>
      </c>
      <c r="H30" s="1">
        <v>200</v>
      </c>
    </row>
    <row r="31" spans="2:8" x14ac:dyDescent="0.3">
      <c r="B31" s="1" t="s">
        <v>86</v>
      </c>
      <c r="C31" s="1">
        <v>1</v>
      </c>
      <c r="D31" s="1">
        <v>2</v>
      </c>
      <c r="E31" s="1">
        <v>1.5</v>
      </c>
      <c r="F31" s="2">
        <f t="shared" si="0"/>
        <v>200</v>
      </c>
      <c r="G31" s="1" t="s">
        <v>7</v>
      </c>
      <c r="H31" s="1">
        <v>300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C7EC-53F3-4640-AD1C-07BBBD178E58}">
  <dimension ref="A1:H27"/>
  <sheetViews>
    <sheetView showGridLines="0" workbookViewId="0">
      <selection activeCell="K21" sqref="K21"/>
    </sheetView>
  </sheetViews>
  <sheetFormatPr defaultRowHeight="14.4" x14ac:dyDescent="0.3"/>
  <cols>
    <col min="1" max="1" width="2.33203125" customWidth="1"/>
    <col min="2" max="2" width="6.21875" bestFit="1" customWidth="1"/>
    <col min="3" max="3" width="12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7" t="s">
        <v>147</v>
      </c>
    </row>
    <row r="2" spans="1:8" x14ac:dyDescent="0.3">
      <c r="A2" s="17" t="s">
        <v>232</v>
      </c>
    </row>
    <row r="3" spans="1:8" x14ac:dyDescent="0.3">
      <c r="A3" s="17" t="s">
        <v>233</v>
      </c>
    </row>
    <row r="6" spans="1:8" ht="15" thickBot="1" x14ac:dyDescent="0.35">
      <c r="A6" t="s">
        <v>149</v>
      </c>
    </row>
    <row r="7" spans="1:8" x14ac:dyDescent="0.3">
      <c r="B7" s="20"/>
      <c r="C7" s="20"/>
      <c r="D7" s="20" t="s">
        <v>152</v>
      </c>
      <c r="E7" s="20" t="s">
        <v>154</v>
      </c>
      <c r="F7" s="20" t="s">
        <v>155</v>
      </c>
      <c r="G7" s="20" t="s">
        <v>157</v>
      </c>
      <c r="H7" s="20" t="s">
        <v>157</v>
      </c>
    </row>
    <row r="8" spans="1:8" ht="15" thickBot="1" x14ac:dyDescent="0.35">
      <c r="B8" s="21" t="s">
        <v>150</v>
      </c>
      <c r="C8" s="21" t="s">
        <v>151</v>
      </c>
      <c r="D8" s="21" t="s">
        <v>153</v>
      </c>
      <c r="E8" s="21" t="s">
        <v>44</v>
      </c>
      <c r="F8" s="21" t="s">
        <v>156</v>
      </c>
      <c r="G8" s="21" t="s">
        <v>158</v>
      </c>
      <c r="H8" s="21" t="s">
        <v>159</v>
      </c>
    </row>
    <row r="9" spans="1:8" x14ac:dyDescent="0.3">
      <c r="B9" s="18" t="s">
        <v>164</v>
      </c>
      <c r="C9" s="18" t="s">
        <v>234</v>
      </c>
      <c r="D9" s="18">
        <v>5</v>
      </c>
      <c r="E9" s="18">
        <v>0</v>
      </c>
      <c r="F9" s="18">
        <v>8</v>
      </c>
      <c r="G9" s="18">
        <v>2</v>
      </c>
      <c r="H9" s="18">
        <v>2</v>
      </c>
    </row>
    <row r="10" spans="1:8" x14ac:dyDescent="0.3">
      <c r="B10" s="18" t="s">
        <v>166</v>
      </c>
      <c r="C10" s="18" t="s">
        <v>235</v>
      </c>
      <c r="D10" s="18">
        <v>15</v>
      </c>
      <c r="E10" s="18">
        <v>0</v>
      </c>
      <c r="F10" s="18">
        <v>6</v>
      </c>
      <c r="G10" s="18">
        <v>2</v>
      </c>
      <c r="H10" s="18">
        <v>998</v>
      </c>
    </row>
    <row r="11" spans="1:8" x14ac:dyDescent="0.3">
      <c r="B11" s="18" t="s">
        <v>224</v>
      </c>
      <c r="C11" s="18" t="s">
        <v>236</v>
      </c>
      <c r="D11" s="18">
        <v>0</v>
      </c>
      <c r="E11" s="18">
        <v>2</v>
      </c>
      <c r="F11" s="18">
        <v>10</v>
      </c>
      <c r="G11" s="18">
        <v>1E+30</v>
      </c>
      <c r="H11" s="18">
        <v>2</v>
      </c>
    </row>
    <row r="12" spans="1:8" x14ac:dyDescent="0.3">
      <c r="B12" s="18" t="s">
        <v>237</v>
      </c>
      <c r="C12" s="18" t="s">
        <v>238</v>
      </c>
      <c r="D12" s="18">
        <v>0</v>
      </c>
      <c r="E12" s="18">
        <v>5</v>
      </c>
      <c r="F12" s="18">
        <v>9</v>
      </c>
      <c r="G12" s="18">
        <v>1E+30</v>
      </c>
      <c r="H12" s="18">
        <v>5</v>
      </c>
    </row>
    <row r="13" spans="1:8" x14ac:dyDescent="0.3">
      <c r="B13" s="18" t="s">
        <v>239</v>
      </c>
      <c r="C13" s="18" t="s">
        <v>240</v>
      </c>
      <c r="D13" s="18">
        <v>0</v>
      </c>
      <c r="E13" s="18">
        <v>10</v>
      </c>
      <c r="F13" s="18">
        <v>12</v>
      </c>
      <c r="G13" s="18">
        <v>1E+30</v>
      </c>
      <c r="H13" s="18">
        <v>10</v>
      </c>
    </row>
    <row r="14" spans="1:8" x14ac:dyDescent="0.3">
      <c r="B14" s="18" t="s">
        <v>241</v>
      </c>
      <c r="C14" s="18" t="s">
        <v>242</v>
      </c>
      <c r="D14" s="18">
        <v>30</v>
      </c>
      <c r="E14" s="18">
        <v>0</v>
      </c>
      <c r="F14" s="18">
        <v>4</v>
      </c>
      <c r="G14" s="18">
        <v>5</v>
      </c>
      <c r="H14" s="18">
        <v>1E+30</v>
      </c>
    </row>
    <row r="15" spans="1:8" x14ac:dyDescent="0.3">
      <c r="B15" s="18" t="s">
        <v>243</v>
      </c>
      <c r="C15" s="18" t="s">
        <v>244</v>
      </c>
      <c r="D15" s="18">
        <v>5</v>
      </c>
      <c r="E15" s="18">
        <v>0</v>
      </c>
      <c r="F15" s="18">
        <v>1000</v>
      </c>
      <c r="G15" s="18">
        <v>2</v>
      </c>
      <c r="H15" s="18">
        <v>2</v>
      </c>
    </row>
    <row r="16" spans="1:8" x14ac:dyDescent="0.3">
      <c r="B16" s="18" t="s">
        <v>245</v>
      </c>
      <c r="C16" s="18" t="s">
        <v>246</v>
      </c>
      <c r="D16" s="18">
        <v>0</v>
      </c>
      <c r="E16" s="18">
        <v>2</v>
      </c>
      <c r="F16" s="18">
        <v>1000</v>
      </c>
      <c r="G16" s="18">
        <v>1E+30</v>
      </c>
      <c r="H16" s="18">
        <v>2</v>
      </c>
    </row>
    <row r="17" spans="1:8" ht="15" thickBot="1" x14ac:dyDescent="0.35">
      <c r="B17" s="19" t="s">
        <v>216</v>
      </c>
      <c r="C17" s="19" t="s">
        <v>247</v>
      </c>
      <c r="D17" s="19">
        <v>15</v>
      </c>
      <c r="E17" s="19">
        <v>0</v>
      </c>
      <c r="F17" s="19">
        <v>1000</v>
      </c>
      <c r="G17" s="19">
        <v>2</v>
      </c>
      <c r="H17" s="19">
        <v>5</v>
      </c>
    </row>
    <row r="19" spans="1:8" ht="15" thickBot="1" x14ac:dyDescent="0.35">
      <c r="A19" t="s">
        <v>11</v>
      </c>
    </row>
    <row r="20" spans="1:8" x14ac:dyDescent="0.3">
      <c r="B20" s="20"/>
      <c r="C20" s="20"/>
      <c r="D20" s="20" t="s">
        <v>152</v>
      </c>
      <c r="E20" s="20" t="s">
        <v>160</v>
      </c>
      <c r="F20" s="20" t="s">
        <v>162</v>
      </c>
      <c r="G20" s="20" t="s">
        <v>157</v>
      </c>
      <c r="H20" s="20" t="s">
        <v>157</v>
      </c>
    </row>
    <row r="21" spans="1:8" ht="15" thickBot="1" x14ac:dyDescent="0.35">
      <c r="B21" s="21" t="s">
        <v>150</v>
      </c>
      <c r="C21" s="21" t="s">
        <v>151</v>
      </c>
      <c r="D21" s="21" t="s">
        <v>153</v>
      </c>
      <c r="E21" s="21" t="s">
        <v>161</v>
      </c>
      <c r="F21" s="21" t="s">
        <v>163</v>
      </c>
      <c r="G21" s="21" t="s">
        <v>158</v>
      </c>
      <c r="H21" s="21" t="s">
        <v>159</v>
      </c>
    </row>
    <row r="22" spans="1:8" x14ac:dyDescent="0.3">
      <c r="B22" s="18" t="s">
        <v>248</v>
      </c>
      <c r="C22" s="18" t="s">
        <v>89</v>
      </c>
      <c r="D22" s="18">
        <v>10</v>
      </c>
      <c r="E22" s="18">
        <v>1000</v>
      </c>
      <c r="F22" s="18">
        <v>10</v>
      </c>
      <c r="G22" s="18">
        <v>0</v>
      </c>
      <c r="H22" s="18">
        <v>5</v>
      </c>
    </row>
    <row r="23" spans="1:8" x14ac:dyDescent="0.3">
      <c r="B23" s="18" t="s">
        <v>249</v>
      </c>
      <c r="C23" s="18" t="s">
        <v>90</v>
      </c>
      <c r="D23" s="18">
        <v>15</v>
      </c>
      <c r="E23" s="18">
        <v>998</v>
      </c>
      <c r="F23" s="18">
        <v>15</v>
      </c>
      <c r="G23" s="18">
        <v>0</v>
      </c>
      <c r="H23" s="18">
        <v>5</v>
      </c>
    </row>
    <row r="24" spans="1:8" x14ac:dyDescent="0.3">
      <c r="B24" s="18" t="s">
        <v>168</v>
      </c>
      <c r="C24" s="18" t="s">
        <v>92</v>
      </c>
      <c r="D24" s="18">
        <v>45</v>
      </c>
      <c r="E24" s="18">
        <v>1000</v>
      </c>
      <c r="F24" s="18">
        <v>45</v>
      </c>
      <c r="G24" s="18">
        <v>0</v>
      </c>
      <c r="H24" s="18">
        <v>15</v>
      </c>
    </row>
    <row r="25" spans="1:8" x14ac:dyDescent="0.3">
      <c r="B25" s="18" t="s">
        <v>250</v>
      </c>
      <c r="C25" s="18" t="s">
        <v>251</v>
      </c>
      <c r="D25" s="18">
        <v>20</v>
      </c>
      <c r="E25" s="18">
        <v>-992</v>
      </c>
      <c r="F25" s="18">
        <v>20</v>
      </c>
      <c r="G25" s="18">
        <v>5</v>
      </c>
      <c r="H25" s="18">
        <v>0</v>
      </c>
    </row>
    <row r="26" spans="1:8" x14ac:dyDescent="0.3">
      <c r="B26" s="18" t="s">
        <v>252</v>
      </c>
      <c r="C26" s="18" t="s">
        <v>253</v>
      </c>
      <c r="D26" s="18">
        <v>30</v>
      </c>
      <c r="E26" s="18">
        <v>-996</v>
      </c>
      <c r="F26" s="18">
        <v>30</v>
      </c>
      <c r="G26" s="18">
        <v>15</v>
      </c>
      <c r="H26" s="18">
        <v>0</v>
      </c>
    </row>
    <row r="27" spans="1:8" ht="15" thickBot="1" x14ac:dyDescent="0.35">
      <c r="B27" s="19" t="s">
        <v>254</v>
      </c>
      <c r="C27" s="19" t="s">
        <v>255</v>
      </c>
      <c r="D27" s="19">
        <v>20</v>
      </c>
      <c r="E27" s="19">
        <v>0</v>
      </c>
      <c r="F27" s="19">
        <v>20</v>
      </c>
      <c r="G27" s="19">
        <v>1E+30</v>
      </c>
      <c r="H27" s="19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55FE-414D-4D0C-B57D-C7830A1C7CF4}">
  <dimension ref="B18:K31"/>
  <sheetViews>
    <sheetView topLeftCell="A4" zoomScale="73" workbookViewId="0">
      <selection activeCell="D21" sqref="D21"/>
    </sheetView>
  </sheetViews>
  <sheetFormatPr defaultRowHeight="14.4" x14ac:dyDescent="0.3"/>
  <cols>
    <col min="10" max="10" width="21.5546875" customWidth="1"/>
  </cols>
  <sheetData>
    <row r="18" spans="2:11" x14ac:dyDescent="0.3">
      <c r="B18" s="1"/>
      <c r="C18" s="1" t="s">
        <v>89</v>
      </c>
      <c r="D18" s="1" t="s">
        <v>90</v>
      </c>
      <c r="E18" s="1" t="s">
        <v>92</v>
      </c>
      <c r="F18" s="1" t="s">
        <v>91</v>
      </c>
    </row>
    <row r="19" spans="2:11" x14ac:dyDescent="0.3">
      <c r="B19" s="1" t="s">
        <v>87</v>
      </c>
      <c r="C19" s="1">
        <v>8</v>
      </c>
      <c r="D19" s="1">
        <v>6</v>
      </c>
      <c r="E19" s="1">
        <v>10</v>
      </c>
      <c r="F19" s="1">
        <v>20</v>
      </c>
    </row>
    <row r="20" spans="2:11" x14ac:dyDescent="0.3">
      <c r="B20" s="1" t="s">
        <v>88</v>
      </c>
      <c r="C20" s="1">
        <v>9</v>
      </c>
      <c r="D20" s="1">
        <v>12</v>
      </c>
      <c r="E20" s="1">
        <v>4</v>
      </c>
      <c r="F20" s="1">
        <v>30</v>
      </c>
    </row>
    <row r="21" spans="2:11" x14ac:dyDescent="0.3">
      <c r="B21" s="1" t="s">
        <v>94</v>
      </c>
      <c r="C21" s="1">
        <v>1000</v>
      </c>
      <c r="D21" s="1">
        <v>1000</v>
      </c>
      <c r="E21" s="1">
        <v>1000</v>
      </c>
      <c r="F21" s="1"/>
    </row>
    <row r="22" spans="2:11" x14ac:dyDescent="0.3">
      <c r="B22" s="1" t="s">
        <v>93</v>
      </c>
      <c r="C22" s="1">
        <v>10</v>
      </c>
      <c r="D22" s="1">
        <v>15</v>
      </c>
      <c r="E22" s="1">
        <v>45</v>
      </c>
      <c r="F22" s="1"/>
    </row>
    <row r="25" spans="2:11" x14ac:dyDescent="0.3">
      <c r="B25" s="1"/>
      <c r="C25" s="1" t="s">
        <v>89</v>
      </c>
      <c r="D25" s="1" t="s">
        <v>90</v>
      </c>
      <c r="E25" s="1" t="s">
        <v>92</v>
      </c>
      <c r="F25" s="1"/>
      <c r="G25" s="1"/>
      <c r="H25" s="1" t="s">
        <v>91</v>
      </c>
    </row>
    <row r="26" spans="2:11" x14ac:dyDescent="0.3">
      <c r="B26" s="1" t="s">
        <v>87</v>
      </c>
      <c r="C26" s="1">
        <v>5</v>
      </c>
      <c r="D26" s="1">
        <v>15</v>
      </c>
      <c r="E26" s="1">
        <v>0</v>
      </c>
      <c r="F26" s="2">
        <f>SUM(C26:E26)</f>
        <v>20</v>
      </c>
      <c r="G26" s="1" t="s">
        <v>7</v>
      </c>
      <c r="H26" s="1">
        <v>20</v>
      </c>
    </row>
    <row r="27" spans="2:11" x14ac:dyDescent="0.3">
      <c r="B27" s="1" t="s">
        <v>88</v>
      </c>
      <c r="C27" s="1">
        <v>0</v>
      </c>
      <c r="D27" s="1">
        <v>0</v>
      </c>
      <c r="E27" s="1">
        <v>30</v>
      </c>
      <c r="F27" s="2">
        <f t="shared" ref="F27:F28" si="0">SUM(C27:E27)</f>
        <v>30</v>
      </c>
      <c r="G27" s="1" t="s">
        <v>7</v>
      </c>
      <c r="H27" s="1">
        <v>30</v>
      </c>
      <c r="J27" s="1" t="s">
        <v>95</v>
      </c>
      <c r="K27" s="1">
        <f>SUMPRODUCT(C19:E21,C26:E28)</f>
        <v>20250</v>
      </c>
    </row>
    <row r="28" spans="2:11" x14ac:dyDescent="0.3">
      <c r="B28" s="1" t="s">
        <v>94</v>
      </c>
      <c r="C28" s="1">
        <v>5</v>
      </c>
      <c r="D28" s="1">
        <v>0</v>
      </c>
      <c r="E28" s="1">
        <v>15</v>
      </c>
      <c r="F28" s="2">
        <f t="shared" si="0"/>
        <v>20</v>
      </c>
      <c r="G28" s="1" t="s">
        <v>7</v>
      </c>
      <c r="H28" s="1">
        <v>20</v>
      </c>
      <c r="J28" s="1"/>
      <c r="K28" s="1"/>
    </row>
    <row r="29" spans="2:11" x14ac:dyDescent="0.3">
      <c r="B29" s="1"/>
      <c r="C29" s="2">
        <f>SUM(C26:C28)</f>
        <v>10</v>
      </c>
      <c r="D29" s="2">
        <f t="shared" ref="D29:E29" si="1">SUM(D26:D28)</f>
        <v>15</v>
      </c>
      <c r="E29" s="2">
        <f t="shared" si="1"/>
        <v>45</v>
      </c>
      <c r="F29" s="1"/>
      <c r="G29" s="1"/>
      <c r="H29" s="1"/>
      <c r="J29" s="1" t="s">
        <v>44</v>
      </c>
      <c r="K29" s="3">
        <f>SUMPRODUCT(C19:E20,C26:E27)</f>
        <v>250</v>
      </c>
    </row>
    <row r="30" spans="2:11" x14ac:dyDescent="0.3">
      <c r="B30" s="1"/>
      <c r="C30" s="1" t="s">
        <v>17</v>
      </c>
      <c r="D30" s="1" t="s">
        <v>17</v>
      </c>
      <c r="E30" s="1" t="s">
        <v>17</v>
      </c>
      <c r="F30" s="1"/>
      <c r="G30" s="1"/>
      <c r="H30" s="1"/>
    </row>
    <row r="31" spans="2:11" x14ac:dyDescent="0.3">
      <c r="B31" s="1" t="s">
        <v>93</v>
      </c>
      <c r="C31" s="1">
        <v>10</v>
      </c>
      <c r="D31" s="1">
        <v>15</v>
      </c>
      <c r="E31" s="1">
        <v>45</v>
      </c>
      <c r="F31" s="1"/>
      <c r="G31" s="1"/>
      <c r="H31" s="1">
        <v>70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C630-50E5-409C-90C0-5B58A9ED39A6}">
  <dimension ref="A1:H31"/>
  <sheetViews>
    <sheetView showGridLines="0" zoomScale="84" workbookViewId="0">
      <selection activeCell="I14" sqref="I14"/>
    </sheetView>
  </sheetViews>
  <sheetFormatPr defaultRowHeight="14.4" x14ac:dyDescent="0.3"/>
  <cols>
    <col min="1" max="1" width="2.33203125" customWidth="1"/>
    <col min="2" max="2" width="6.21875" bestFit="1" customWidth="1"/>
    <col min="3" max="3" width="10.441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7" t="s">
        <v>147</v>
      </c>
    </row>
    <row r="2" spans="1:8" x14ac:dyDescent="0.3">
      <c r="A2" s="17" t="s">
        <v>256</v>
      </c>
    </row>
    <row r="3" spans="1:8" x14ac:dyDescent="0.3">
      <c r="A3" s="17" t="s">
        <v>257</v>
      </c>
    </row>
    <row r="6" spans="1:8" ht="15" thickBot="1" x14ac:dyDescent="0.35">
      <c r="A6" t="s">
        <v>149</v>
      </c>
    </row>
    <row r="7" spans="1:8" x14ac:dyDescent="0.3">
      <c r="B7" s="20"/>
      <c r="C7" s="20"/>
      <c r="D7" s="20" t="s">
        <v>152</v>
      </c>
      <c r="E7" s="20" t="s">
        <v>154</v>
      </c>
      <c r="F7" s="20" t="s">
        <v>155</v>
      </c>
      <c r="G7" s="20" t="s">
        <v>157</v>
      </c>
      <c r="H7" s="20" t="s">
        <v>157</v>
      </c>
    </row>
    <row r="8" spans="1:8" ht="15" thickBot="1" x14ac:dyDescent="0.35">
      <c r="B8" s="21" t="s">
        <v>150</v>
      </c>
      <c r="C8" s="21" t="s">
        <v>151</v>
      </c>
      <c r="D8" s="21" t="s">
        <v>153</v>
      </c>
      <c r="E8" s="21" t="s">
        <v>44</v>
      </c>
      <c r="F8" s="21" t="s">
        <v>156</v>
      </c>
      <c r="G8" s="21" t="s">
        <v>158</v>
      </c>
      <c r="H8" s="21" t="s">
        <v>159</v>
      </c>
    </row>
    <row r="9" spans="1:8" x14ac:dyDescent="0.3">
      <c r="B9" s="18" t="s">
        <v>190</v>
      </c>
      <c r="C9" s="18" t="s">
        <v>258</v>
      </c>
      <c r="D9" s="18">
        <v>0</v>
      </c>
      <c r="E9" s="18">
        <v>0</v>
      </c>
      <c r="F9" s="18">
        <v>5</v>
      </c>
      <c r="G9" s="18">
        <v>1</v>
      </c>
      <c r="H9" s="18">
        <v>0</v>
      </c>
    </row>
    <row r="10" spans="1:8" x14ac:dyDescent="0.3">
      <c r="B10" s="18" t="s">
        <v>192</v>
      </c>
      <c r="C10" s="18" t="s">
        <v>259</v>
      </c>
      <c r="D10" s="18">
        <v>0</v>
      </c>
      <c r="E10" s="18">
        <v>0</v>
      </c>
      <c r="F10" s="18">
        <v>6</v>
      </c>
      <c r="G10" s="18">
        <v>1E+30</v>
      </c>
      <c r="H10" s="18">
        <v>0</v>
      </c>
    </row>
    <row r="11" spans="1:8" x14ac:dyDescent="0.3">
      <c r="B11" s="18" t="s">
        <v>173</v>
      </c>
      <c r="C11" s="18" t="s">
        <v>260</v>
      </c>
      <c r="D11" s="18">
        <v>150</v>
      </c>
      <c r="E11" s="18">
        <v>0</v>
      </c>
      <c r="F11" s="18">
        <v>8</v>
      </c>
      <c r="G11" s="18">
        <v>0</v>
      </c>
      <c r="H11" s="18">
        <v>2</v>
      </c>
    </row>
    <row r="12" spans="1:8" x14ac:dyDescent="0.3">
      <c r="B12" s="18" t="s">
        <v>230</v>
      </c>
      <c r="C12" s="18" t="s">
        <v>261</v>
      </c>
      <c r="D12" s="18">
        <v>0</v>
      </c>
      <c r="E12" s="18">
        <v>3</v>
      </c>
      <c r="F12" s="18">
        <v>7</v>
      </c>
      <c r="G12" s="18">
        <v>1E+30</v>
      </c>
      <c r="H12" s="18">
        <v>3</v>
      </c>
    </row>
    <row r="13" spans="1:8" x14ac:dyDescent="0.3">
      <c r="B13" s="18" t="s">
        <v>262</v>
      </c>
      <c r="C13" s="18" t="s">
        <v>263</v>
      </c>
      <c r="D13" s="18">
        <v>0</v>
      </c>
      <c r="E13" s="18">
        <v>2</v>
      </c>
      <c r="F13" s="18">
        <v>4</v>
      </c>
      <c r="G13" s="18">
        <v>1E+30</v>
      </c>
      <c r="H13" s="18">
        <v>2</v>
      </c>
    </row>
    <row r="14" spans="1:8" x14ac:dyDescent="0.3">
      <c r="B14" s="18" t="s">
        <v>264</v>
      </c>
      <c r="C14" s="18" t="s">
        <v>265</v>
      </c>
      <c r="D14" s="18">
        <v>150</v>
      </c>
      <c r="E14" s="18">
        <v>0</v>
      </c>
      <c r="F14" s="18">
        <v>3</v>
      </c>
      <c r="G14" s="18">
        <v>0</v>
      </c>
      <c r="H14" s="18">
        <v>7</v>
      </c>
    </row>
    <row r="15" spans="1:8" x14ac:dyDescent="0.3">
      <c r="B15" s="18" t="s">
        <v>175</v>
      </c>
      <c r="C15" s="18" t="s">
        <v>266</v>
      </c>
      <c r="D15" s="18">
        <v>50</v>
      </c>
      <c r="E15" s="18">
        <v>0</v>
      </c>
      <c r="F15" s="18">
        <v>5</v>
      </c>
      <c r="G15" s="18">
        <v>2</v>
      </c>
      <c r="H15" s="18">
        <v>0</v>
      </c>
    </row>
    <row r="16" spans="1:8" x14ac:dyDescent="0.3">
      <c r="B16" s="18" t="s">
        <v>267</v>
      </c>
      <c r="C16" s="18" t="s">
        <v>268</v>
      </c>
      <c r="D16" s="18">
        <v>0</v>
      </c>
      <c r="E16" s="18">
        <v>5</v>
      </c>
      <c r="F16" s="18">
        <v>6</v>
      </c>
      <c r="G16" s="18">
        <v>1E+30</v>
      </c>
      <c r="H16" s="18">
        <v>5</v>
      </c>
    </row>
    <row r="17" spans="1:8" x14ac:dyDescent="0.3">
      <c r="B17" s="18" t="s">
        <v>269</v>
      </c>
      <c r="C17" s="18" t="s">
        <v>270</v>
      </c>
      <c r="D17" s="18">
        <v>100</v>
      </c>
      <c r="E17" s="18">
        <v>0</v>
      </c>
      <c r="F17" s="18">
        <v>6</v>
      </c>
      <c r="G17" s="18">
        <v>0</v>
      </c>
      <c r="H17" s="18">
        <v>1</v>
      </c>
    </row>
    <row r="18" spans="1:8" x14ac:dyDescent="0.3">
      <c r="B18" s="18" t="s">
        <v>271</v>
      </c>
      <c r="C18" s="18" t="s">
        <v>272</v>
      </c>
      <c r="D18" s="18">
        <v>0</v>
      </c>
      <c r="E18" s="18">
        <v>0</v>
      </c>
      <c r="F18" s="18">
        <v>7</v>
      </c>
      <c r="G18" s="18">
        <v>1E+30</v>
      </c>
      <c r="H18" s="18">
        <v>0</v>
      </c>
    </row>
    <row r="19" spans="1:8" x14ac:dyDescent="0.3">
      <c r="B19" s="18" t="s">
        <v>273</v>
      </c>
      <c r="C19" s="18" t="s">
        <v>274</v>
      </c>
      <c r="D19" s="18">
        <v>0</v>
      </c>
      <c r="E19" s="18">
        <v>0</v>
      </c>
      <c r="F19" s="18">
        <v>9</v>
      </c>
      <c r="G19" s="18">
        <v>1E+30</v>
      </c>
      <c r="H19" s="18">
        <v>0</v>
      </c>
    </row>
    <row r="20" spans="1:8" ht="15" thickBot="1" x14ac:dyDescent="0.35">
      <c r="B20" s="19" t="s">
        <v>275</v>
      </c>
      <c r="C20" s="19" t="s">
        <v>276</v>
      </c>
      <c r="D20" s="19">
        <v>150</v>
      </c>
      <c r="E20" s="19">
        <v>0</v>
      </c>
      <c r="F20" s="19">
        <v>5</v>
      </c>
      <c r="G20" s="19">
        <v>3</v>
      </c>
      <c r="H20" s="19">
        <v>5</v>
      </c>
    </row>
    <row r="22" spans="1:8" ht="15" thickBot="1" x14ac:dyDescent="0.35">
      <c r="A22" t="s">
        <v>11</v>
      </c>
    </row>
    <row r="23" spans="1:8" x14ac:dyDescent="0.3">
      <c r="B23" s="20"/>
      <c r="C23" s="20"/>
      <c r="D23" s="20" t="s">
        <v>152</v>
      </c>
      <c r="E23" s="20" t="s">
        <v>160</v>
      </c>
      <c r="F23" s="20" t="s">
        <v>162</v>
      </c>
      <c r="G23" s="20" t="s">
        <v>157</v>
      </c>
      <c r="H23" s="20" t="s">
        <v>157</v>
      </c>
    </row>
    <row r="24" spans="1:8" ht="15" thickBot="1" x14ac:dyDescent="0.35">
      <c r="B24" s="21" t="s">
        <v>150</v>
      </c>
      <c r="C24" s="21" t="s">
        <v>151</v>
      </c>
      <c r="D24" s="21" t="s">
        <v>153</v>
      </c>
      <c r="E24" s="21" t="s">
        <v>161</v>
      </c>
      <c r="F24" s="21" t="s">
        <v>163</v>
      </c>
      <c r="G24" s="21" t="s">
        <v>158</v>
      </c>
      <c r="H24" s="21" t="s">
        <v>159</v>
      </c>
    </row>
    <row r="25" spans="1:8" x14ac:dyDescent="0.3">
      <c r="B25" s="18" t="s">
        <v>277</v>
      </c>
      <c r="C25" s="18" t="s">
        <v>87</v>
      </c>
      <c r="D25" s="18">
        <v>100</v>
      </c>
      <c r="E25" s="18">
        <v>6</v>
      </c>
      <c r="F25" s="18">
        <v>100</v>
      </c>
      <c r="G25" s="18">
        <v>0</v>
      </c>
      <c r="H25" s="18">
        <v>100</v>
      </c>
    </row>
    <row r="26" spans="1:8" x14ac:dyDescent="0.3">
      <c r="B26" s="18" t="s">
        <v>278</v>
      </c>
      <c r="C26" s="18" t="s">
        <v>88</v>
      </c>
      <c r="D26" s="18">
        <v>150</v>
      </c>
      <c r="E26" s="18">
        <v>7</v>
      </c>
      <c r="F26" s="18">
        <v>150</v>
      </c>
      <c r="G26" s="18">
        <v>0</v>
      </c>
      <c r="H26" s="18">
        <v>100</v>
      </c>
    </row>
    <row r="27" spans="1:8" x14ac:dyDescent="0.3">
      <c r="B27" s="18" t="s">
        <v>279</v>
      </c>
      <c r="C27" s="18" t="s">
        <v>96</v>
      </c>
      <c r="D27" s="18">
        <v>200</v>
      </c>
      <c r="E27" s="18">
        <v>9</v>
      </c>
      <c r="F27" s="18">
        <v>200</v>
      </c>
      <c r="G27" s="18">
        <v>0</v>
      </c>
      <c r="H27" s="18">
        <v>100</v>
      </c>
    </row>
    <row r="28" spans="1:8" x14ac:dyDescent="0.3">
      <c r="B28" s="18" t="s">
        <v>195</v>
      </c>
      <c r="C28" s="18" t="s">
        <v>97</v>
      </c>
      <c r="D28" s="18">
        <v>150</v>
      </c>
      <c r="E28" s="18">
        <v>5</v>
      </c>
      <c r="F28" s="18">
        <v>150</v>
      </c>
      <c r="G28" s="18">
        <v>0</v>
      </c>
      <c r="H28" s="18">
        <v>150</v>
      </c>
    </row>
    <row r="29" spans="1:8" x14ac:dyDescent="0.3">
      <c r="B29" s="18" t="s">
        <v>280</v>
      </c>
      <c r="C29" s="18" t="s">
        <v>281</v>
      </c>
      <c r="D29" s="18">
        <v>150</v>
      </c>
      <c r="E29" s="18">
        <v>-1</v>
      </c>
      <c r="F29" s="18">
        <v>150</v>
      </c>
      <c r="G29" s="18">
        <v>100</v>
      </c>
      <c r="H29" s="18">
        <v>0</v>
      </c>
    </row>
    <row r="30" spans="1:8" x14ac:dyDescent="0.3">
      <c r="B30" s="18" t="s">
        <v>282</v>
      </c>
      <c r="C30" s="18" t="s">
        <v>283</v>
      </c>
      <c r="D30" s="18">
        <v>200</v>
      </c>
      <c r="E30" s="18">
        <v>-4</v>
      </c>
      <c r="F30" s="18">
        <v>200</v>
      </c>
      <c r="G30" s="18">
        <v>100</v>
      </c>
      <c r="H30" s="18">
        <v>0</v>
      </c>
    </row>
    <row r="31" spans="1:8" ht="15" thickBot="1" x14ac:dyDescent="0.35">
      <c r="B31" s="19" t="s">
        <v>284</v>
      </c>
      <c r="C31" s="19" t="s">
        <v>285</v>
      </c>
      <c r="D31" s="19">
        <v>250</v>
      </c>
      <c r="E31" s="19">
        <v>0</v>
      </c>
      <c r="F31" s="19">
        <v>250</v>
      </c>
      <c r="G31" s="19">
        <v>1E+30</v>
      </c>
      <c r="H31" s="19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8E3A-E88E-4895-8A2D-69E1CBE6CA02}">
  <dimension ref="B23:L36"/>
  <sheetViews>
    <sheetView zoomScale="75" workbookViewId="0">
      <selection activeCell="G34" sqref="G34"/>
    </sheetView>
  </sheetViews>
  <sheetFormatPr defaultRowHeight="14.4" x14ac:dyDescent="0.3"/>
  <sheetData>
    <row r="23" spans="2:9" x14ac:dyDescent="0.3">
      <c r="B23" s="1"/>
      <c r="C23" s="1" t="s">
        <v>87</v>
      </c>
      <c r="D23" s="1" t="s">
        <v>88</v>
      </c>
      <c r="E23" s="1" t="s">
        <v>96</v>
      </c>
      <c r="F23" s="1" t="s">
        <v>97</v>
      </c>
      <c r="G23" s="1" t="s">
        <v>98</v>
      </c>
    </row>
    <row r="24" spans="2:9" x14ac:dyDescent="0.3">
      <c r="B24" s="1" t="s">
        <v>1</v>
      </c>
      <c r="C24" s="1">
        <v>5</v>
      </c>
      <c r="D24" s="1">
        <v>6</v>
      </c>
      <c r="E24" s="1">
        <v>8</v>
      </c>
      <c r="F24" s="1">
        <v>7</v>
      </c>
      <c r="G24" s="1">
        <v>150</v>
      </c>
    </row>
    <row r="25" spans="2:9" x14ac:dyDescent="0.3">
      <c r="B25" s="1" t="s">
        <v>2</v>
      </c>
      <c r="C25" s="1">
        <v>4</v>
      </c>
      <c r="D25" s="1">
        <v>3</v>
      </c>
      <c r="E25" s="1">
        <v>5</v>
      </c>
      <c r="F25" s="1">
        <v>6</v>
      </c>
      <c r="G25" s="1">
        <v>200</v>
      </c>
    </row>
    <row r="26" spans="2:9" x14ac:dyDescent="0.3">
      <c r="B26" s="1" t="s">
        <v>70</v>
      </c>
      <c r="C26" s="1">
        <v>6</v>
      </c>
      <c r="D26" s="1">
        <v>7</v>
      </c>
      <c r="E26" s="1">
        <v>9</v>
      </c>
      <c r="F26" s="1">
        <v>5</v>
      </c>
      <c r="G26" s="1">
        <v>250</v>
      </c>
    </row>
    <row r="27" spans="2:9" x14ac:dyDescent="0.3">
      <c r="B27" s="1" t="s">
        <v>93</v>
      </c>
      <c r="C27" s="1">
        <v>100</v>
      </c>
      <c r="D27" s="1">
        <v>150</v>
      </c>
      <c r="E27" s="1">
        <v>200</v>
      </c>
      <c r="F27" s="1">
        <v>150</v>
      </c>
      <c r="G27" s="1">
        <f>SUM(G24:G26)</f>
        <v>600</v>
      </c>
    </row>
    <row r="30" spans="2:9" x14ac:dyDescent="0.3">
      <c r="B30" s="1"/>
      <c r="C30" s="1" t="s">
        <v>87</v>
      </c>
      <c r="D30" s="1" t="s">
        <v>88</v>
      </c>
      <c r="E30" s="1" t="s">
        <v>96</v>
      </c>
      <c r="F30" s="1" t="s">
        <v>97</v>
      </c>
      <c r="G30" s="1"/>
      <c r="H30" s="1"/>
      <c r="I30" s="1" t="s">
        <v>98</v>
      </c>
    </row>
    <row r="31" spans="2:9" x14ac:dyDescent="0.3">
      <c r="B31" s="1" t="s">
        <v>1</v>
      </c>
      <c r="C31" s="1">
        <v>0</v>
      </c>
      <c r="D31" s="1">
        <v>0</v>
      </c>
      <c r="E31" s="1">
        <v>150</v>
      </c>
      <c r="F31" s="1">
        <v>0</v>
      </c>
      <c r="G31" s="2">
        <f>SUM(C31:F31)</f>
        <v>150</v>
      </c>
      <c r="H31" s="1" t="s">
        <v>7</v>
      </c>
      <c r="I31" s="1">
        <v>150</v>
      </c>
    </row>
    <row r="32" spans="2:9" x14ac:dyDescent="0.3">
      <c r="B32" s="1" t="s">
        <v>2</v>
      </c>
      <c r="C32" s="1">
        <v>0</v>
      </c>
      <c r="D32" s="1">
        <v>150</v>
      </c>
      <c r="E32" s="1">
        <v>50</v>
      </c>
      <c r="F32" s="1">
        <v>0</v>
      </c>
      <c r="G32" s="2">
        <f t="shared" ref="G32:G33" si="0">SUM(C32:F32)</f>
        <v>200</v>
      </c>
      <c r="H32" s="1" t="s">
        <v>7</v>
      </c>
      <c r="I32" s="1">
        <v>200</v>
      </c>
    </row>
    <row r="33" spans="2:12" x14ac:dyDescent="0.3">
      <c r="B33" s="1" t="s">
        <v>70</v>
      </c>
      <c r="C33" s="1">
        <v>100</v>
      </c>
      <c r="D33" s="1">
        <v>0</v>
      </c>
      <c r="E33" s="1">
        <v>0</v>
      </c>
      <c r="F33" s="1">
        <v>150</v>
      </c>
      <c r="G33" s="2">
        <f t="shared" si="0"/>
        <v>250</v>
      </c>
      <c r="H33" s="1" t="s">
        <v>7</v>
      </c>
      <c r="I33" s="1">
        <v>250</v>
      </c>
    </row>
    <row r="34" spans="2:12" x14ac:dyDescent="0.3">
      <c r="B34" s="1"/>
      <c r="C34" s="2">
        <f>SUM(C31:C33)</f>
        <v>100</v>
      </c>
      <c r="D34" s="2">
        <f t="shared" ref="D34:F34" si="1">SUM(D31:D33)</f>
        <v>150</v>
      </c>
      <c r="E34" s="2">
        <f t="shared" si="1"/>
        <v>200</v>
      </c>
      <c r="F34" s="2">
        <f t="shared" si="1"/>
        <v>150</v>
      </c>
      <c r="G34" s="1"/>
      <c r="H34" s="1"/>
      <c r="I34" s="1"/>
      <c r="K34" s="1" t="s">
        <v>12</v>
      </c>
      <c r="L34" s="3">
        <f>SUMPRODUCT(C24:F26,C31:F33)</f>
        <v>3250</v>
      </c>
    </row>
    <row r="35" spans="2:12" x14ac:dyDescent="0.3">
      <c r="B35" s="1"/>
      <c r="C35" s="1" t="s">
        <v>17</v>
      </c>
      <c r="D35" s="1" t="s">
        <v>17</v>
      </c>
      <c r="E35" s="1" t="s">
        <v>17</v>
      </c>
      <c r="F35" s="1" t="s">
        <v>17</v>
      </c>
      <c r="G35" s="1"/>
      <c r="H35" s="1"/>
      <c r="I35" s="1"/>
    </row>
    <row r="36" spans="2:12" x14ac:dyDescent="0.3">
      <c r="B36" s="1" t="s">
        <v>93</v>
      </c>
      <c r="C36" s="1">
        <v>100</v>
      </c>
      <c r="D36" s="1">
        <v>150</v>
      </c>
      <c r="E36" s="1">
        <v>200</v>
      </c>
      <c r="F36" s="1">
        <v>150</v>
      </c>
      <c r="G36" s="1"/>
      <c r="H36" s="1"/>
      <c r="I36" s="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141-B5C7-497E-B41D-243B06439E85}">
  <dimension ref="M4:S31"/>
  <sheetViews>
    <sheetView zoomScale="56" workbookViewId="0">
      <selection activeCell="S27" sqref="S27"/>
    </sheetView>
  </sheetViews>
  <sheetFormatPr defaultRowHeight="14.4" x14ac:dyDescent="0.3"/>
  <cols>
    <col min="13" max="13" width="13.44140625" customWidth="1"/>
  </cols>
  <sheetData>
    <row r="4" spans="13:18" x14ac:dyDescent="0.3">
      <c r="M4" s="1"/>
      <c r="N4" s="1" t="s">
        <v>89</v>
      </c>
      <c r="O4" s="1" t="s">
        <v>90</v>
      </c>
      <c r="P4" s="1" t="s">
        <v>98</v>
      </c>
    </row>
    <row r="5" spans="13:18" x14ac:dyDescent="0.3">
      <c r="M5" s="1" t="s">
        <v>99</v>
      </c>
      <c r="N5" s="1">
        <v>4</v>
      </c>
      <c r="O5" s="1">
        <v>3</v>
      </c>
      <c r="P5" s="1">
        <v>300</v>
      </c>
    </row>
    <row r="6" spans="13:18" x14ac:dyDescent="0.3">
      <c r="M6" s="1" t="s">
        <v>100</v>
      </c>
      <c r="N6" s="1">
        <v>5</v>
      </c>
      <c r="O6" s="1">
        <v>4</v>
      </c>
      <c r="P6" s="1">
        <v>200</v>
      </c>
    </row>
    <row r="8" spans="13:18" x14ac:dyDescent="0.3">
      <c r="M8" s="1"/>
      <c r="N8" s="1" t="s">
        <v>101</v>
      </c>
      <c r="O8" s="1" t="s">
        <v>102</v>
      </c>
      <c r="P8" s="1" t="s">
        <v>103</v>
      </c>
    </row>
    <row r="9" spans="13:18" x14ac:dyDescent="0.3">
      <c r="M9" s="1" t="s">
        <v>89</v>
      </c>
      <c r="N9" s="1">
        <v>2</v>
      </c>
      <c r="O9" s="1">
        <v>3</v>
      </c>
      <c r="P9" s="1">
        <v>4</v>
      </c>
    </row>
    <row r="10" spans="13:18" x14ac:dyDescent="0.3">
      <c r="M10" s="1" t="s">
        <v>90</v>
      </c>
      <c r="N10" s="1">
        <v>3</v>
      </c>
      <c r="O10" s="1">
        <v>2</v>
      </c>
      <c r="P10" s="1">
        <v>5</v>
      </c>
    </row>
    <row r="12" spans="13:18" x14ac:dyDescent="0.3">
      <c r="M12" s="1" t="s">
        <v>93</v>
      </c>
      <c r="N12" s="1">
        <v>150</v>
      </c>
      <c r="O12" s="1">
        <v>200</v>
      </c>
      <c r="P12" s="1">
        <v>150</v>
      </c>
    </row>
    <row r="14" spans="13:18" x14ac:dyDescent="0.3">
      <c r="M14" s="1"/>
      <c r="N14" s="1" t="s">
        <v>89</v>
      </c>
      <c r="O14" s="1" t="s">
        <v>90</v>
      </c>
      <c r="P14" s="1"/>
      <c r="Q14" s="1"/>
      <c r="R14" s="1" t="s">
        <v>98</v>
      </c>
    </row>
    <row r="15" spans="13:18" x14ac:dyDescent="0.3">
      <c r="M15" s="1" t="s">
        <v>99</v>
      </c>
      <c r="N15" s="1">
        <v>0</v>
      </c>
      <c r="O15" s="1">
        <v>300</v>
      </c>
      <c r="P15" s="2">
        <f>SUM(N15:O15)</f>
        <v>300</v>
      </c>
      <c r="Q15" s="1" t="s">
        <v>7</v>
      </c>
      <c r="R15" s="1">
        <v>300</v>
      </c>
    </row>
    <row r="16" spans="13:18" x14ac:dyDescent="0.3">
      <c r="M16" s="1" t="s">
        <v>100</v>
      </c>
      <c r="N16" s="1">
        <v>200</v>
      </c>
      <c r="O16" s="1">
        <v>0</v>
      </c>
      <c r="P16" s="2">
        <f>SUM(N16:O16)</f>
        <v>200</v>
      </c>
      <c r="Q16" s="1" t="s">
        <v>7</v>
      </c>
      <c r="R16" s="1">
        <v>200</v>
      </c>
    </row>
    <row r="17" spans="13:19" x14ac:dyDescent="0.3">
      <c r="M17" s="1"/>
      <c r="N17" s="2">
        <f>SUM(N15:N16)</f>
        <v>200</v>
      </c>
      <c r="O17" s="2">
        <f>SUM(O15:O16)</f>
        <v>300</v>
      </c>
      <c r="P17" s="1"/>
      <c r="Q17" s="1"/>
      <c r="R17" s="1"/>
    </row>
    <row r="21" spans="13:19" x14ac:dyDescent="0.3">
      <c r="M21" s="1"/>
      <c r="N21" s="1" t="s">
        <v>101</v>
      </c>
      <c r="O21" s="1" t="s">
        <v>102</v>
      </c>
      <c r="P21" s="1" t="s">
        <v>103</v>
      </c>
      <c r="Q21" s="1"/>
      <c r="R21" s="1"/>
      <c r="S21" s="1"/>
    </row>
    <row r="22" spans="13:19" x14ac:dyDescent="0.3">
      <c r="M22" s="1" t="s">
        <v>89</v>
      </c>
      <c r="N22" s="1">
        <v>150</v>
      </c>
      <c r="O22" s="1">
        <v>0</v>
      </c>
      <c r="P22" s="1">
        <v>50</v>
      </c>
      <c r="Q22" s="2">
        <f>SUM(N22:P22)</f>
        <v>200</v>
      </c>
      <c r="R22" s="1" t="s">
        <v>7</v>
      </c>
      <c r="S22" s="1">
        <v>250</v>
      </c>
    </row>
    <row r="23" spans="13:19" x14ac:dyDescent="0.3">
      <c r="M23" s="1" t="s">
        <v>90</v>
      </c>
      <c r="N23" s="1">
        <v>0</v>
      </c>
      <c r="O23" s="1">
        <v>200</v>
      </c>
      <c r="P23" s="1">
        <v>100</v>
      </c>
      <c r="Q23" s="2">
        <f>SUM(N23:P23)</f>
        <v>300</v>
      </c>
      <c r="R23" s="1" t="s">
        <v>7</v>
      </c>
      <c r="S23" s="1">
        <v>300</v>
      </c>
    </row>
    <row r="24" spans="13:19" x14ac:dyDescent="0.3">
      <c r="M24" s="1"/>
      <c r="N24" s="2">
        <f>SUM(N22:N23)</f>
        <v>150</v>
      </c>
      <c r="O24" s="2">
        <f t="shared" ref="O24:P24" si="0">SUM(O22:O23)</f>
        <v>200</v>
      </c>
      <c r="P24" s="2">
        <f t="shared" si="0"/>
        <v>150</v>
      </c>
      <c r="Q24" s="1"/>
      <c r="R24" s="1"/>
      <c r="S24" s="1"/>
    </row>
    <row r="25" spans="13:19" x14ac:dyDescent="0.3">
      <c r="M25" s="1"/>
      <c r="N25" s="1" t="s">
        <v>17</v>
      </c>
      <c r="O25" s="1" t="s">
        <v>17</v>
      </c>
      <c r="P25" s="1" t="s">
        <v>17</v>
      </c>
      <c r="Q25" s="1"/>
      <c r="R25" s="1"/>
      <c r="S25" s="1"/>
    </row>
    <row r="26" spans="13:19" x14ac:dyDescent="0.3">
      <c r="M26" s="1" t="s">
        <v>93</v>
      </c>
      <c r="N26" s="1">
        <v>150</v>
      </c>
      <c r="O26" s="1">
        <v>200</v>
      </c>
      <c r="P26" s="1">
        <v>150</v>
      </c>
      <c r="Q26" s="1"/>
      <c r="R26" s="1"/>
      <c r="S26" s="1"/>
    </row>
    <row r="29" spans="13:19" x14ac:dyDescent="0.3">
      <c r="M29" s="1" t="s">
        <v>105</v>
      </c>
      <c r="N29" s="16">
        <f>SUMPRODUCT(N5:O6,N15:O16)</f>
        <v>1900</v>
      </c>
    </row>
    <row r="30" spans="13:19" x14ac:dyDescent="0.3">
      <c r="M30" s="1" t="s">
        <v>104</v>
      </c>
      <c r="N30" s="16">
        <f>SUMPRODUCT(N22:P23,N9:P10)</f>
        <v>1400</v>
      </c>
    </row>
    <row r="31" spans="13:19" x14ac:dyDescent="0.3">
      <c r="M31" s="1" t="s">
        <v>106</v>
      </c>
      <c r="N31" s="3">
        <f>SUM(N29:N30)</f>
        <v>3300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C22E-BAE8-4503-845F-1093362F5C65}">
  <dimension ref="B18:J34"/>
  <sheetViews>
    <sheetView zoomScale="78" workbookViewId="0">
      <selection activeCell="E35" sqref="E35"/>
    </sheetView>
  </sheetViews>
  <sheetFormatPr defaultRowHeight="14.4" x14ac:dyDescent="0.3"/>
  <sheetData>
    <row r="18" spans="2:10" x14ac:dyDescent="0.3">
      <c r="B18" s="1"/>
      <c r="C18" s="1" t="s">
        <v>108</v>
      </c>
      <c r="D18" s="1" t="s">
        <v>109</v>
      </c>
      <c r="E18" s="1" t="s">
        <v>110</v>
      </c>
      <c r="F18" s="1" t="s">
        <v>111</v>
      </c>
      <c r="G18" s="1" t="s">
        <v>112</v>
      </c>
      <c r="H18" s="1" t="s">
        <v>98</v>
      </c>
    </row>
    <row r="19" spans="2:10" x14ac:dyDescent="0.3">
      <c r="B19" s="1" t="s">
        <v>99</v>
      </c>
      <c r="C19" s="1">
        <v>3</v>
      </c>
      <c r="D19" s="1">
        <v>4</v>
      </c>
      <c r="E19" s="1">
        <v>5</v>
      </c>
      <c r="F19" s="1">
        <v>6</v>
      </c>
      <c r="G19" s="1">
        <v>2</v>
      </c>
      <c r="H19" s="1">
        <v>100</v>
      </c>
    </row>
    <row r="20" spans="2:10" x14ac:dyDescent="0.3">
      <c r="B20" s="1" t="s">
        <v>100</v>
      </c>
      <c r="C20" s="1">
        <v>4</v>
      </c>
      <c r="D20" s="1">
        <v>2</v>
      </c>
      <c r="E20" s="1">
        <v>3</v>
      </c>
      <c r="F20" s="1">
        <v>5</v>
      </c>
      <c r="G20" s="1">
        <v>6</v>
      </c>
      <c r="H20" s="1">
        <v>150</v>
      </c>
    </row>
    <row r="21" spans="2:10" x14ac:dyDescent="0.3">
      <c r="B21" s="1" t="s">
        <v>107</v>
      </c>
      <c r="C21" s="1">
        <v>5</v>
      </c>
      <c r="D21" s="1">
        <v>6</v>
      </c>
      <c r="E21" s="1">
        <v>4</v>
      </c>
      <c r="F21" s="1">
        <v>3</v>
      </c>
      <c r="G21" s="1">
        <v>2</v>
      </c>
      <c r="H21" s="1">
        <v>200</v>
      </c>
    </row>
    <row r="22" spans="2:10" x14ac:dyDescent="0.3">
      <c r="B22" s="1" t="s">
        <v>93</v>
      </c>
      <c r="C22" s="1">
        <v>60</v>
      </c>
      <c r="D22" s="1">
        <v>80</v>
      </c>
      <c r="E22" s="1">
        <v>70</v>
      </c>
      <c r="F22" s="1">
        <v>90</v>
      </c>
      <c r="G22" s="1">
        <v>70</v>
      </c>
      <c r="H22" s="1"/>
    </row>
    <row r="25" spans="2:10" x14ac:dyDescent="0.3">
      <c r="B25" s="1"/>
      <c r="C25" s="1" t="s">
        <v>108</v>
      </c>
      <c r="D25" s="1" t="s">
        <v>109</v>
      </c>
      <c r="E25" s="1" t="s">
        <v>110</v>
      </c>
      <c r="F25" s="1" t="s">
        <v>111</v>
      </c>
      <c r="G25" s="1" t="s">
        <v>112</v>
      </c>
      <c r="H25" s="1"/>
      <c r="I25" s="1"/>
      <c r="J25" s="1" t="s">
        <v>98</v>
      </c>
    </row>
    <row r="26" spans="2:10" x14ac:dyDescent="0.3">
      <c r="B26" s="1" t="s">
        <v>99</v>
      </c>
      <c r="C26" s="1">
        <v>60</v>
      </c>
      <c r="D26" s="1">
        <v>0</v>
      </c>
      <c r="E26" s="1">
        <v>0</v>
      </c>
      <c r="F26" s="1">
        <v>0</v>
      </c>
      <c r="G26" s="1">
        <v>40</v>
      </c>
      <c r="H26" s="2">
        <f>SUM(C26:G26)</f>
        <v>100</v>
      </c>
      <c r="I26" s="1" t="s">
        <v>7</v>
      </c>
      <c r="J26" s="1">
        <v>100</v>
      </c>
    </row>
    <row r="27" spans="2:10" x14ac:dyDescent="0.3">
      <c r="B27" s="1" t="s">
        <v>100</v>
      </c>
      <c r="C27" s="1">
        <v>0</v>
      </c>
      <c r="D27" s="1">
        <v>80</v>
      </c>
      <c r="E27" s="1">
        <v>70</v>
      </c>
      <c r="F27" s="1">
        <v>0</v>
      </c>
      <c r="G27" s="1">
        <v>0</v>
      </c>
      <c r="H27" s="2">
        <f t="shared" ref="H27:H28" si="0">SUM(C27:G27)</f>
        <v>150</v>
      </c>
      <c r="I27" s="1" t="s">
        <v>7</v>
      </c>
      <c r="J27" s="1">
        <v>150</v>
      </c>
    </row>
    <row r="28" spans="2:10" x14ac:dyDescent="0.3">
      <c r="B28" s="1" t="s">
        <v>107</v>
      </c>
      <c r="C28" s="1">
        <v>0</v>
      </c>
      <c r="D28" s="1">
        <v>0</v>
      </c>
      <c r="E28" s="1">
        <v>0</v>
      </c>
      <c r="F28" s="1">
        <v>90</v>
      </c>
      <c r="G28" s="1">
        <v>30</v>
      </c>
      <c r="H28" s="2">
        <f t="shared" si="0"/>
        <v>120</v>
      </c>
      <c r="I28" s="1" t="s">
        <v>7</v>
      </c>
      <c r="J28" s="1">
        <v>200</v>
      </c>
    </row>
    <row r="29" spans="2:10" x14ac:dyDescent="0.3">
      <c r="B29" s="1"/>
      <c r="C29" s="2">
        <f>SUM(C26:C28)</f>
        <v>60</v>
      </c>
      <c r="D29" s="2">
        <f t="shared" ref="D29:G29" si="1">SUM(D26:D28)</f>
        <v>80</v>
      </c>
      <c r="E29" s="2">
        <f t="shared" si="1"/>
        <v>70</v>
      </c>
      <c r="F29" s="2">
        <f t="shared" si="1"/>
        <v>90</v>
      </c>
      <c r="G29" s="2">
        <f t="shared" si="1"/>
        <v>70</v>
      </c>
      <c r="H29" s="1"/>
      <c r="I29" s="1"/>
      <c r="J29" s="1"/>
    </row>
    <row r="30" spans="2:10" x14ac:dyDescent="0.3">
      <c r="B30" s="1"/>
      <c r="C30" s="1" t="s">
        <v>17</v>
      </c>
      <c r="D30" s="1" t="s">
        <v>17</v>
      </c>
      <c r="E30" s="1" t="s">
        <v>17</v>
      </c>
      <c r="F30" s="1" t="s">
        <v>17</v>
      </c>
      <c r="G30" s="1" t="s">
        <v>17</v>
      </c>
      <c r="H30" s="1"/>
      <c r="I30" s="1"/>
      <c r="J30" s="1"/>
    </row>
    <row r="31" spans="2:10" x14ac:dyDescent="0.3">
      <c r="B31" s="1" t="s">
        <v>93</v>
      </c>
      <c r="C31" s="1">
        <v>60</v>
      </c>
      <c r="D31" s="1">
        <v>80</v>
      </c>
      <c r="E31" s="1">
        <v>70</v>
      </c>
      <c r="F31" s="1">
        <v>90</v>
      </c>
      <c r="G31" s="1">
        <v>70</v>
      </c>
      <c r="H31" s="1"/>
      <c r="I31" s="1"/>
      <c r="J31" s="1"/>
    </row>
    <row r="34" spans="2:3" x14ac:dyDescent="0.3">
      <c r="B34" s="1" t="s">
        <v>44</v>
      </c>
      <c r="C34" s="3">
        <f>SUMPRODUCT(C26:G28,C19:G21)</f>
        <v>960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1619-5594-4C56-A640-F063AF47F03E}">
  <dimension ref="M2:T19"/>
  <sheetViews>
    <sheetView topLeftCell="B1" zoomScale="59" workbookViewId="0">
      <selection activeCell="O19" sqref="O19"/>
    </sheetView>
  </sheetViews>
  <sheetFormatPr defaultRowHeight="14.4" x14ac:dyDescent="0.3"/>
  <sheetData>
    <row r="2" spans="13:20" x14ac:dyDescent="0.3">
      <c r="M2" s="1"/>
      <c r="N2" s="1" t="s">
        <v>89</v>
      </c>
      <c r="O2" s="1" t="s">
        <v>90</v>
      </c>
      <c r="P2" s="1" t="s">
        <v>92</v>
      </c>
      <c r="Q2" s="1" t="s">
        <v>113</v>
      </c>
      <c r="R2" s="1" t="s">
        <v>98</v>
      </c>
    </row>
    <row r="3" spans="13:20" x14ac:dyDescent="0.3">
      <c r="M3" s="1" t="s">
        <v>99</v>
      </c>
      <c r="N3" s="1">
        <v>5</v>
      </c>
      <c r="O3" s="1">
        <v>7</v>
      </c>
      <c r="P3" s="1">
        <v>6</v>
      </c>
      <c r="Q3" s="1">
        <v>4</v>
      </c>
      <c r="R3" s="1">
        <v>200</v>
      </c>
    </row>
    <row r="4" spans="13:20" x14ac:dyDescent="0.3">
      <c r="M4" s="1" t="s">
        <v>100</v>
      </c>
      <c r="N4" s="1">
        <v>8</v>
      </c>
      <c r="O4" s="1">
        <v>6</v>
      </c>
      <c r="P4" s="1">
        <v>3</v>
      </c>
      <c r="Q4" s="1">
        <v>5</v>
      </c>
      <c r="R4" s="1">
        <v>150</v>
      </c>
    </row>
    <row r="5" spans="13:20" x14ac:dyDescent="0.3">
      <c r="M5" s="1" t="s">
        <v>107</v>
      </c>
      <c r="N5" s="1">
        <v>6</v>
      </c>
      <c r="O5" s="1">
        <v>4</v>
      </c>
      <c r="P5" s="1">
        <v>7</v>
      </c>
      <c r="Q5" s="1">
        <v>8</v>
      </c>
      <c r="R5" s="1">
        <v>250</v>
      </c>
    </row>
    <row r="6" spans="13:20" x14ac:dyDescent="0.3">
      <c r="M6" s="1" t="s">
        <v>93</v>
      </c>
      <c r="N6" s="1">
        <v>120</v>
      </c>
      <c r="O6" s="1">
        <v>140</v>
      </c>
      <c r="P6" s="1">
        <v>180</v>
      </c>
      <c r="Q6" s="1">
        <v>160</v>
      </c>
      <c r="R6" s="1"/>
    </row>
    <row r="8" spans="13:20" x14ac:dyDescent="0.3">
      <c r="Q8" s="1" t="s">
        <v>114</v>
      </c>
      <c r="R8" s="1">
        <f>SUM(N6:Q6)</f>
        <v>600</v>
      </c>
    </row>
    <row r="9" spans="13:20" x14ac:dyDescent="0.3">
      <c r="Q9" s="1" t="s">
        <v>115</v>
      </c>
      <c r="R9" s="1">
        <f>SUM(R3:R5)</f>
        <v>600</v>
      </c>
    </row>
    <row r="11" spans="13:20" x14ac:dyDescent="0.3">
      <c r="M11" s="1"/>
      <c r="N11" s="1" t="s">
        <v>89</v>
      </c>
      <c r="O11" s="1" t="s">
        <v>90</v>
      </c>
      <c r="P11" s="1" t="s">
        <v>92</v>
      </c>
      <c r="Q11" s="1" t="s">
        <v>113</v>
      </c>
      <c r="R11" s="1"/>
      <c r="S11" s="1"/>
      <c r="T11" s="1" t="s">
        <v>98</v>
      </c>
    </row>
    <row r="12" spans="13:20" x14ac:dyDescent="0.3">
      <c r="M12" s="1" t="s">
        <v>99</v>
      </c>
      <c r="N12" s="1">
        <v>10</v>
      </c>
      <c r="O12" s="1">
        <v>0</v>
      </c>
      <c r="P12" s="1">
        <v>30</v>
      </c>
      <c r="Q12" s="1">
        <v>160</v>
      </c>
      <c r="R12" s="2">
        <f>SUM(N12:Q12)</f>
        <v>200</v>
      </c>
      <c r="S12" s="1" t="s">
        <v>7</v>
      </c>
      <c r="T12" s="1">
        <v>200</v>
      </c>
    </row>
    <row r="13" spans="13:20" x14ac:dyDescent="0.3">
      <c r="M13" s="1" t="s">
        <v>100</v>
      </c>
      <c r="N13" s="1">
        <v>0</v>
      </c>
      <c r="O13" s="1">
        <v>0</v>
      </c>
      <c r="P13" s="1">
        <v>150</v>
      </c>
      <c r="Q13" s="1">
        <v>0</v>
      </c>
      <c r="R13" s="2">
        <f t="shared" ref="R13:R14" si="0">SUM(N13:Q13)</f>
        <v>150</v>
      </c>
      <c r="S13" s="1" t="s">
        <v>7</v>
      </c>
      <c r="T13" s="1">
        <v>150</v>
      </c>
    </row>
    <row r="14" spans="13:20" x14ac:dyDescent="0.3">
      <c r="M14" s="1" t="s">
        <v>107</v>
      </c>
      <c r="N14" s="1">
        <v>110</v>
      </c>
      <c r="O14" s="1">
        <v>140</v>
      </c>
      <c r="P14" s="1">
        <v>0</v>
      </c>
      <c r="Q14" s="1">
        <v>0</v>
      </c>
      <c r="R14" s="2">
        <f t="shared" si="0"/>
        <v>250</v>
      </c>
      <c r="S14" s="1" t="s">
        <v>7</v>
      </c>
      <c r="T14" s="1">
        <v>250</v>
      </c>
    </row>
    <row r="15" spans="13:20" x14ac:dyDescent="0.3">
      <c r="M15" s="1"/>
      <c r="N15" s="2">
        <f>SUM(N12:N14)</f>
        <v>120</v>
      </c>
      <c r="O15" s="2">
        <f t="shared" ref="O15:Q15" si="1">SUM(O12:O14)</f>
        <v>140</v>
      </c>
      <c r="P15" s="2">
        <f t="shared" si="1"/>
        <v>180</v>
      </c>
      <c r="Q15" s="2">
        <f t="shared" si="1"/>
        <v>160</v>
      </c>
      <c r="R15" s="1"/>
      <c r="S15" s="1"/>
      <c r="T15" s="1"/>
    </row>
    <row r="16" spans="13:20" x14ac:dyDescent="0.3">
      <c r="M16" s="1"/>
      <c r="N16" s="1" t="s">
        <v>17</v>
      </c>
      <c r="O16" s="1" t="s">
        <v>17</v>
      </c>
      <c r="P16" s="1" t="s">
        <v>17</v>
      </c>
      <c r="Q16" s="1" t="s">
        <v>17</v>
      </c>
      <c r="R16" s="1"/>
      <c r="S16" s="1"/>
      <c r="T16" s="1"/>
    </row>
    <row r="17" spans="13:20" x14ac:dyDescent="0.3">
      <c r="M17" s="1" t="s">
        <v>93</v>
      </c>
      <c r="N17" s="1">
        <v>120</v>
      </c>
      <c r="O17" s="1">
        <v>140</v>
      </c>
      <c r="P17" s="1">
        <v>180</v>
      </c>
      <c r="Q17" s="1">
        <v>160</v>
      </c>
      <c r="R17" s="1"/>
      <c r="S17" s="1"/>
      <c r="T17" s="1"/>
    </row>
    <row r="19" spans="13:20" x14ac:dyDescent="0.3">
      <c r="N19" s="1" t="s">
        <v>12</v>
      </c>
      <c r="O19" s="3">
        <f>SUMPRODUCT(N12:Q14,N3:Q5)</f>
        <v>2540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6C5A-F0EE-4D75-80D3-2A1F39404A3D}">
  <dimension ref="B3:N28"/>
  <sheetViews>
    <sheetView topLeftCell="B1" workbookViewId="0">
      <selection activeCell="H30" sqref="H30"/>
    </sheetView>
  </sheetViews>
  <sheetFormatPr defaultRowHeight="14.4" x14ac:dyDescent="0.3"/>
  <cols>
    <col min="2" max="2" width="21.109375" customWidth="1"/>
    <col min="3" max="3" width="10" customWidth="1"/>
  </cols>
  <sheetData>
    <row r="3" spans="12:14" x14ac:dyDescent="0.3">
      <c r="L3" t="s">
        <v>141</v>
      </c>
    </row>
    <row r="4" spans="12:14" x14ac:dyDescent="0.3">
      <c r="L4" t="s">
        <v>142</v>
      </c>
    </row>
    <row r="5" spans="12:14" x14ac:dyDescent="0.3">
      <c r="L5" t="s">
        <v>26</v>
      </c>
    </row>
    <row r="6" spans="12:14" x14ac:dyDescent="0.3">
      <c r="L6" t="s">
        <v>143</v>
      </c>
    </row>
    <row r="7" spans="12:14" x14ac:dyDescent="0.3">
      <c r="L7" t="s">
        <v>144</v>
      </c>
    </row>
    <row r="8" spans="12:14" x14ac:dyDescent="0.3">
      <c r="L8" t="s">
        <v>145</v>
      </c>
    </row>
    <row r="10" spans="12:14" x14ac:dyDescent="0.3">
      <c r="M10" t="s">
        <v>132</v>
      </c>
      <c r="N10" t="s">
        <v>81</v>
      </c>
    </row>
    <row r="11" spans="12:14" x14ac:dyDescent="0.3">
      <c r="L11" t="s">
        <v>137</v>
      </c>
      <c r="M11">
        <v>40</v>
      </c>
      <c r="N11">
        <v>0</v>
      </c>
    </row>
    <row r="12" spans="12:14" x14ac:dyDescent="0.3">
      <c r="M12">
        <v>40</v>
      </c>
      <c r="N12">
        <v>30</v>
      </c>
    </row>
    <row r="14" spans="12:14" x14ac:dyDescent="0.3">
      <c r="L14" t="s">
        <v>138</v>
      </c>
      <c r="M14">
        <v>0</v>
      </c>
      <c r="N14">
        <v>30</v>
      </c>
    </row>
    <row r="15" spans="12:14" x14ac:dyDescent="0.3">
      <c r="M15">
        <v>40</v>
      </c>
      <c r="N15">
        <v>30</v>
      </c>
    </row>
    <row r="17" spans="2:14" x14ac:dyDescent="0.3">
      <c r="L17" t="s">
        <v>146</v>
      </c>
      <c r="M17">
        <v>60</v>
      </c>
      <c r="N17">
        <v>0</v>
      </c>
    </row>
    <row r="18" spans="2:14" x14ac:dyDescent="0.3">
      <c r="M18">
        <v>0</v>
      </c>
      <c r="N18">
        <v>60</v>
      </c>
    </row>
    <row r="21" spans="2:14" x14ac:dyDescent="0.3">
      <c r="B21" s="1"/>
      <c r="C21" s="1" t="s">
        <v>9</v>
      </c>
      <c r="D21" s="1" t="s">
        <v>10</v>
      </c>
      <c r="E21" s="1" t="s">
        <v>38</v>
      </c>
    </row>
    <row r="22" spans="2:14" x14ac:dyDescent="0.3">
      <c r="B22" s="1" t="s">
        <v>13</v>
      </c>
      <c r="C22" s="1">
        <v>15</v>
      </c>
      <c r="D22" s="1">
        <v>12</v>
      </c>
      <c r="E22" s="1"/>
    </row>
    <row r="23" spans="2:14" x14ac:dyDescent="0.3">
      <c r="B23" s="1" t="s">
        <v>15</v>
      </c>
      <c r="C23" s="2">
        <v>40</v>
      </c>
      <c r="D23" s="2">
        <v>20</v>
      </c>
      <c r="E23" s="3">
        <f>SUMPRODUCT(C22:D22,C23:D23)</f>
        <v>840</v>
      </c>
    </row>
    <row r="25" spans="2:14" x14ac:dyDescent="0.3">
      <c r="B25" s="1" t="s">
        <v>11</v>
      </c>
    </row>
    <row r="26" spans="2:14" x14ac:dyDescent="0.3">
      <c r="B26" s="1" t="s">
        <v>16</v>
      </c>
      <c r="C26" s="1">
        <v>1</v>
      </c>
      <c r="D26" s="1">
        <v>0</v>
      </c>
      <c r="E26" s="2">
        <f>SUMPRODUCT($C$23:$D$23,C26:D26)</f>
        <v>40</v>
      </c>
      <c r="F26" s="1" t="s">
        <v>17</v>
      </c>
      <c r="G26" s="1">
        <v>40</v>
      </c>
    </row>
    <row r="27" spans="2:14" x14ac:dyDescent="0.3">
      <c r="B27" s="1" t="s">
        <v>18</v>
      </c>
      <c r="C27" s="1">
        <v>0</v>
      </c>
      <c r="D27" s="1">
        <v>1</v>
      </c>
      <c r="E27" s="2">
        <f>SUMPRODUCT($C$23:$D$23,C27:D27)</f>
        <v>20</v>
      </c>
      <c r="F27" s="1" t="s">
        <v>17</v>
      </c>
      <c r="G27" s="1">
        <v>30</v>
      </c>
    </row>
    <row r="28" spans="2:14" x14ac:dyDescent="0.3">
      <c r="B28" s="1" t="s">
        <v>19</v>
      </c>
      <c r="C28" s="1">
        <v>1</v>
      </c>
      <c r="D28" s="1">
        <v>1</v>
      </c>
      <c r="E28" s="2">
        <f>SUMPRODUCT(C23:D23,C28:D28)</f>
        <v>60</v>
      </c>
      <c r="F28" s="1" t="s">
        <v>7</v>
      </c>
      <c r="G28" s="1">
        <v>60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FAC2-909A-45F1-9B67-BB34DDF2797F}">
  <dimension ref="N2:W16"/>
  <sheetViews>
    <sheetView zoomScale="51" workbookViewId="0">
      <selection activeCell="G29" sqref="G29"/>
    </sheetView>
  </sheetViews>
  <sheetFormatPr defaultRowHeight="14.4" x14ac:dyDescent="0.3"/>
  <sheetData>
    <row r="2" spans="14:23" x14ac:dyDescent="0.3">
      <c r="N2" s="1"/>
      <c r="O2" s="1" t="s">
        <v>116</v>
      </c>
      <c r="P2" s="1" t="s">
        <v>117</v>
      </c>
      <c r="Q2" s="1" t="s">
        <v>118</v>
      </c>
      <c r="R2" s="1" t="s">
        <v>119</v>
      </c>
      <c r="S2" s="1" t="s">
        <v>120</v>
      </c>
      <c r="T2" s="1" t="s">
        <v>121</v>
      </c>
      <c r="U2" s="1" t="s">
        <v>98</v>
      </c>
    </row>
    <row r="3" spans="14:23" x14ac:dyDescent="0.3">
      <c r="N3" s="1" t="s">
        <v>87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150</v>
      </c>
    </row>
    <row r="4" spans="14:23" x14ac:dyDescent="0.3">
      <c r="N4" s="1" t="s">
        <v>88</v>
      </c>
      <c r="O4" s="1">
        <v>5</v>
      </c>
      <c r="P4" s="1">
        <v>4</v>
      </c>
      <c r="Q4" s="1">
        <v>3</v>
      </c>
      <c r="R4" s="1">
        <v>2</v>
      </c>
      <c r="S4" s="1">
        <v>1</v>
      </c>
      <c r="T4" s="1">
        <v>6</v>
      </c>
      <c r="U4" s="1">
        <v>200</v>
      </c>
    </row>
    <row r="5" spans="14:23" x14ac:dyDescent="0.3">
      <c r="N5" s="1" t="s">
        <v>96</v>
      </c>
      <c r="O5" s="1">
        <v>3</v>
      </c>
      <c r="P5" s="1">
        <v>5</v>
      </c>
      <c r="Q5" s="1">
        <v>6</v>
      </c>
      <c r="R5" s="1">
        <v>4</v>
      </c>
      <c r="S5" s="1">
        <v>2</v>
      </c>
      <c r="T5" s="1">
        <v>1</v>
      </c>
      <c r="U5" s="1">
        <v>250</v>
      </c>
    </row>
    <row r="6" spans="14:23" x14ac:dyDescent="0.3">
      <c r="N6" s="1" t="s">
        <v>93</v>
      </c>
      <c r="O6" s="1">
        <v>50</v>
      </c>
      <c r="P6" s="1">
        <v>70</v>
      </c>
      <c r="Q6" s="1">
        <v>60</v>
      </c>
      <c r="R6" s="1">
        <v>80</v>
      </c>
      <c r="S6" s="1">
        <v>90</v>
      </c>
      <c r="T6" s="1">
        <v>50</v>
      </c>
      <c r="U6" s="1"/>
    </row>
    <row r="8" spans="14:23" x14ac:dyDescent="0.3">
      <c r="N8" s="1"/>
      <c r="O8" s="1" t="s">
        <v>116</v>
      </c>
      <c r="P8" s="1" t="s">
        <v>117</v>
      </c>
      <c r="Q8" s="1" t="s">
        <v>118</v>
      </c>
      <c r="R8" s="1" t="s">
        <v>119</v>
      </c>
      <c r="S8" s="1" t="s">
        <v>120</v>
      </c>
      <c r="T8" s="1" t="s">
        <v>121</v>
      </c>
      <c r="U8" s="1"/>
      <c r="V8" s="1"/>
      <c r="W8" s="1" t="s">
        <v>98</v>
      </c>
    </row>
    <row r="9" spans="14:23" x14ac:dyDescent="0.3">
      <c r="N9" s="1" t="s">
        <v>87</v>
      </c>
      <c r="O9" s="1">
        <v>50</v>
      </c>
      <c r="P9" s="1">
        <v>70</v>
      </c>
      <c r="Q9" s="1">
        <v>0</v>
      </c>
      <c r="R9" s="1">
        <v>0</v>
      </c>
      <c r="S9" s="1">
        <v>0</v>
      </c>
      <c r="T9" s="1">
        <v>0</v>
      </c>
      <c r="U9" s="2">
        <f>SUM(O9:T9)</f>
        <v>120</v>
      </c>
      <c r="V9" s="1" t="s">
        <v>7</v>
      </c>
      <c r="W9" s="1">
        <v>150</v>
      </c>
    </row>
    <row r="10" spans="14:23" x14ac:dyDescent="0.3">
      <c r="N10" s="1" t="s">
        <v>88</v>
      </c>
      <c r="O10" s="1">
        <v>0</v>
      </c>
      <c r="P10" s="1">
        <v>0</v>
      </c>
      <c r="Q10" s="1">
        <v>60</v>
      </c>
      <c r="R10" s="1">
        <v>80</v>
      </c>
      <c r="S10" s="1">
        <v>60</v>
      </c>
      <c r="T10" s="1">
        <v>0</v>
      </c>
      <c r="U10" s="2">
        <f>SUM(O10:T10)</f>
        <v>200</v>
      </c>
      <c r="V10" s="1" t="s">
        <v>7</v>
      </c>
      <c r="W10" s="1">
        <v>200</v>
      </c>
    </row>
    <row r="11" spans="14:23" x14ac:dyDescent="0.3">
      <c r="N11" s="1" t="s">
        <v>96</v>
      </c>
      <c r="O11" s="1">
        <v>0</v>
      </c>
      <c r="P11" s="1">
        <v>0</v>
      </c>
      <c r="Q11" s="1">
        <v>0</v>
      </c>
      <c r="R11" s="1">
        <v>0</v>
      </c>
      <c r="S11" s="1">
        <v>30</v>
      </c>
      <c r="T11" s="1">
        <v>50</v>
      </c>
      <c r="U11" s="2">
        <f>SUM(O11:T11)</f>
        <v>80</v>
      </c>
      <c r="V11" s="1" t="s">
        <v>7</v>
      </c>
      <c r="W11" s="1">
        <v>250</v>
      </c>
    </row>
    <row r="12" spans="14:23" x14ac:dyDescent="0.3">
      <c r="N12" s="1"/>
      <c r="O12" s="2">
        <f>SUM(O9:O11)</f>
        <v>50</v>
      </c>
      <c r="P12" s="2">
        <f t="shared" ref="P12:T12" si="0">SUM(P9:P11)</f>
        <v>70</v>
      </c>
      <c r="Q12" s="2">
        <f t="shared" si="0"/>
        <v>60</v>
      </c>
      <c r="R12" s="2">
        <f t="shared" si="0"/>
        <v>80</v>
      </c>
      <c r="S12" s="2">
        <f t="shared" si="0"/>
        <v>90</v>
      </c>
      <c r="T12" s="2">
        <f t="shared" si="0"/>
        <v>50</v>
      </c>
      <c r="U12" s="1"/>
      <c r="V12" s="1"/>
      <c r="W12" s="1"/>
    </row>
    <row r="13" spans="14:23" x14ac:dyDescent="0.3">
      <c r="N13" s="1"/>
      <c r="O13" s="1" t="s">
        <v>17</v>
      </c>
      <c r="P13" s="1" t="s">
        <v>17</v>
      </c>
      <c r="Q13" s="1" t="s">
        <v>17</v>
      </c>
      <c r="R13" s="1" t="s">
        <v>17</v>
      </c>
      <c r="S13" s="1" t="s">
        <v>17</v>
      </c>
      <c r="T13" s="1" t="s">
        <v>17</v>
      </c>
      <c r="U13" s="1"/>
      <c r="V13" s="1"/>
      <c r="W13" s="1"/>
    </row>
    <row r="14" spans="14:23" x14ac:dyDescent="0.3">
      <c r="N14" s="1" t="s">
        <v>93</v>
      </c>
      <c r="O14" s="1">
        <v>50</v>
      </c>
      <c r="P14" s="1">
        <v>70</v>
      </c>
      <c r="Q14" s="1">
        <v>60</v>
      </c>
      <c r="R14" s="1">
        <v>80</v>
      </c>
      <c r="S14" s="1">
        <v>90</v>
      </c>
      <c r="T14" s="1">
        <v>50</v>
      </c>
      <c r="U14" s="1"/>
      <c r="V14" s="1"/>
      <c r="W14" s="1"/>
    </row>
    <row r="16" spans="14:23" x14ac:dyDescent="0.3">
      <c r="N16" s="1" t="s">
        <v>122</v>
      </c>
      <c r="O16" s="1"/>
      <c r="P16" s="3">
        <f>SUMPRODUCT(O3:T5,O9:T11)</f>
        <v>820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07DD-5E1F-44F1-ABB4-59BFCD214A88}">
  <dimension ref="L2:S16"/>
  <sheetViews>
    <sheetView zoomScale="54" workbookViewId="0">
      <selection activeCell="E32" sqref="E32"/>
    </sheetView>
  </sheetViews>
  <sheetFormatPr defaultRowHeight="14.4" x14ac:dyDescent="0.3"/>
  <sheetData>
    <row r="2" spans="12:19" x14ac:dyDescent="0.3">
      <c r="L2" s="1"/>
      <c r="M2" s="1" t="s">
        <v>89</v>
      </c>
      <c r="N2" s="1" t="s">
        <v>90</v>
      </c>
      <c r="O2" s="1" t="s">
        <v>92</v>
      </c>
      <c r="P2" s="1" t="s">
        <v>113</v>
      </c>
      <c r="Q2" s="1" t="s">
        <v>91</v>
      </c>
    </row>
    <row r="3" spans="12:19" x14ac:dyDescent="0.3">
      <c r="L3" s="1" t="s">
        <v>99</v>
      </c>
      <c r="M3" s="1">
        <v>6</v>
      </c>
      <c r="N3" s="1">
        <v>8</v>
      </c>
      <c r="O3" s="1">
        <v>10</v>
      </c>
      <c r="P3" s="1">
        <v>9</v>
      </c>
      <c r="Q3" s="1">
        <v>30</v>
      </c>
    </row>
    <row r="4" spans="12:19" x14ac:dyDescent="0.3">
      <c r="L4" s="1" t="s">
        <v>100</v>
      </c>
      <c r="M4" s="1">
        <v>5</v>
      </c>
      <c r="N4" s="1">
        <v>7</v>
      </c>
      <c r="O4" s="1">
        <v>8</v>
      </c>
      <c r="P4" s="1">
        <v>6</v>
      </c>
      <c r="Q4" s="1">
        <v>40</v>
      </c>
    </row>
    <row r="5" spans="12:19" x14ac:dyDescent="0.3">
      <c r="L5" s="1" t="s">
        <v>107</v>
      </c>
      <c r="M5" s="1">
        <v>9</v>
      </c>
      <c r="N5" s="1">
        <v>4</v>
      </c>
      <c r="O5" s="1">
        <v>6</v>
      </c>
      <c r="P5" s="1">
        <v>7</v>
      </c>
      <c r="Q5" s="1">
        <v>30</v>
      </c>
    </row>
    <row r="6" spans="12:19" x14ac:dyDescent="0.3">
      <c r="L6" s="1" t="s">
        <v>93</v>
      </c>
      <c r="M6" s="1">
        <v>20</v>
      </c>
      <c r="N6" s="1">
        <v>30</v>
      </c>
      <c r="O6" s="1">
        <v>25</v>
      </c>
      <c r="P6" s="1">
        <v>15</v>
      </c>
      <c r="Q6" s="1"/>
    </row>
    <row r="8" spans="12:19" x14ac:dyDescent="0.3">
      <c r="L8" s="1"/>
      <c r="M8" s="1" t="s">
        <v>89</v>
      </c>
      <c r="N8" s="1" t="s">
        <v>90</v>
      </c>
      <c r="O8" s="1" t="s">
        <v>92</v>
      </c>
      <c r="P8" s="1" t="s">
        <v>113</v>
      </c>
      <c r="Q8" s="1"/>
      <c r="R8" s="1"/>
      <c r="S8" s="1" t="s">
        <v>91</v>
      </c>
    </row>
    <row r="9" spans="12:19" x14ac:dyDescent="0.3">
      <c r="L9" s="1" t="s">
        <v>99</v>
      </c>
      <c r="M9" s="1">
        <v>20</v>
      </c>
      <c r="N9" s="1">
        <v>0</v>
      </c>
      <c r="O9" s="1">
        <v>0</v>
      </c>
      <c r="P9" s="1">
        <v>0</v>
      </c>
      <c r="Q9" s="2">
        <f>SUM(M9:P9)</f>
        <v>20</v>
      </c>
      <c r="R9" s="1" t="s">
        <v>7</v>
      </c>
      <c r="S9" s="1">
        <v>30</v>
      </c>
    </row>
    <row r="10" spans="12:19" x14ac:dyDescent="0.3">
      <c r="L10" s="1" t="s">
        <v>100</v>
      </c>
      <c r="M10" s="1">
        <v>0</v>
      </c>
      <c r="N10" s="1">
        <v>0</v>
      </c>
      <c r="O10" s="1">
        <v>25</v>
      </c>
      <c r="P10" s="1">
        <v>15</v>
      </c>
      <c r="Q10" s="2">
        <f t="shared" ref="Q10:Q11" si="0">SUM(M10:P10)</f>
        <v>40</v>
      </c>
      <c r="R10" s="1" t="s">
        <v>7</v>
      </c>
      <c r="S10" s="1">
        <v>40</v>
      </c>
    </row>
    <row r="11" spans="12:19" x14ac:dyDescent="0.3">
      <c r="L11" s="1" t="s">
        <v>107</v>
      </c>
      <c r="M11" s="1">
        <v>0</v>
      </c>
      <c r="N11" s="1">
        <v>30</v>
      </c>
      <c r="O11" s="1">
        <v>0</v>
      </c>
      <c r="P11" s="1">
        <v>0</v>
      </c>
      <c r="Q11" s="2">
        <f t="shared" si="0"/>
        <v>30</v>
      </c>
      <c r="R11" s="1" t="s">
        <v>7</v>
      </c>
      <c r="S11" s="1">
        <v>30</v>
      </c>
    </row>
    <row r="12" spans="12:19" x14ac:dyDescent="0.3">
      <c r="L12" s="1"/>
      <c r="M12" s="2">
        <f>SUM(M9:M11)</f>
        <v>20</v>
      </c>
      <c r="N12" s="2">
        <f t="shared" ref="N12:P12" si="1">SUM(N9:N11)</f>
        <v>30</v>
      </c>
      <c r="O12" s="2">
        <f t="shared" si="1"/>
        <v>25</v>
      </c>
      <c r="P12" s="2">
        <f t="shared" si="1"/>
        <v>15</v>
      </c>
      <c r="Q12" s="1"/>
      <c r="R12" s="1"/>
      <c r="S12" s="1"/>
    </row>
    <row r="13" spans="12:19" x14ac:dyDescent="0.3">
      <c r="L13" s="1"/>
      <c r="M13" s="1" t="s">
        <v>17</v>
      </c>
      <c r="N13" s="1" t="s">
        <v>17</v>
      </c>
      <c r="O13" s="1" t="s">
        <v>17</v>
      </c>
      <c r="P13" s="1" t="s">
        <v>17</v>
      </c>
      <c r="Q13" s="1"/>
      <c r="R13" s="1"/>
      <c r="S13" s="1"/>
    </row>
    <row r="14" spans="12:19" x14ac:dyDescent="0.3">
      <c r="L14" s="1" t="s">
        <v>93</v>
      </c>
      <c r="M14" s="1">
        <v>20</v>
      </c>
      <c r="N14" s="1">
        <v>30</v>
      </c>
      <c r="O14" s="1">
        <v>25</v>
      </c>
      <c r="P14" s="1">
        <v>15</v>
      </c>
      <c r="Q14" s="1"/>
      <c r="R14" s="1"/>
      <c r="S14" s="1"/>
    </row>
    <row r="16" spans="12:19" x14ac:dyDescent="0.3">
      <c r="L16" s="1" t="s">
        <v>12</v>
      </c>
      <c r="M16" s="3">
        <f>SUMPRODUCT(M9:P11,M3:P5)</f>
        <v>530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3B66-0EC4-4DBB-AD71-51118251F6AE}">
  <dimension ref="K2:P28"/>
  <sheetViews>
    <sheetView zoomScale="53" workbookViewId="0">
      <selection activeCell="O41" sqref="O41"/>
    </sheetView>
  </sheetViews>
  <sheetFormatPr defaultRowHeight="14.4" x14ac:dyDescent="0.3"/>
  <sheetData>
    <row r="2" spans="11:16" x14ac:dyDescent="0.3">
      <c r="K2" s="1"/>
      <c r="L2" s="1" t="s">
        <v>87</v>
      </c>
      <c r="M2" s="1" t="s">
        <v>88</v>
      </c>
    </row>
    <row r="3" spans="11:16" x14ac:dyDescent="0.3">
      <c r="K3" s="1" t="s">
        <v>1</v>
      </c>
      <c r="L3" s="1">
        <v>10</v>
      </c>
      <c r="M3" s="1">
        <v>8</v>
      </c>
    </row>
    <row r="4" spans="11:16" x14ac:dyDescent="0.3">
      <c r="K4" s="1" t="s">
        <v>2</v>
      </c>
      <c r="L4" s="1">
        <v>7</v>
      </c>
      <c r="M4" s="1">
        <v>9</v>
      </c>
    </row>
    <row r="6" spans="11:16" x14ac:dyDescent="0.3">
      <c r="K6" s="1"/>
      <c r="L6" s="1" t="s">
        <v>123</v>
      </c>
      <c r="M6" s="1" t="s">
        <v>124</v>
      </c>
      <c r="N6" s="1" t="s">
        <v>125</v>
      </c>
    </row>
    <row r="7" spans="11:16" x14ac:dyDescent="0.3">
      <c r="K7" s="1" t="s">
        <v>87</v>
      </c>
      <c r="L7" s="1">
        <v>5</v>
      </c>
      <c r="M7" s="1">
        <v>6</v>
      </c>
      <c r="N7" s="1">
        <v>7</v>
      </c>
    </row>
    <row r="8" spans="11:16" x14ac:dyDescent="0.3">
      <c r="K8" s="1" t="s">
        <v>88</v>
      </c>
      <c r="L8" s="1">
        <v>8</v>
      </c>
      <c r="M8" s="1">
        <v>5</v>
      </c>
      <c r="N8" s="1">
        <v>6</v>
      </c>
    </row>
    <row r="9" spans="11:16" x14ac:dyDescent="0.3">
      <c r="K9" s="1" t="s">
        <v>93</v>
      </c>
      <c r="L9" s="1">
        <v>50</v>
      </c>
      <c r="M9" s="1">
        <v>70</v>
      </c>
      <c r="N9" s="1">
        <v>60</v>
      </c>
    </row>
    <row r="13" spans="11:16" x14ac:dyDescent="0.3">
      <c r="K13" s="1"/>
      <c r="L13" s="1" t="s">
        <v>87</v>
      </c>
      <c r="M13" s="1" t="s">
        <v>88</v>
      </c>
      <c r="N13" s="1"/>
      <c r="O13" s="1"/>
      <c r="P13" s="1" t="s">
        <v>91</v>
      </c>
    </row>
    <row r="14" spans="11:16" x14ac:dyDescent="0.3">
      <c r="K14" s="1" t="s">
        <v>1</v>
      </c>
      <c r="L14" s="1">
        <v>0</v>
      </c>
      <c r="M14" s="1">
        <v>100</v>
      </c>
      <c r="N14" s="2">
        <f>SUM(L14:M14)</f>
        <v>100</v>
      </c>
      <c r="O14" s="1" t="s">
        <v>7</v>
      </c>
      <c r="P14" s="1">
        <v>100</v>
      </c>
    </row>
    <row r="15" spans="11:16" x14ac:dyDescent="0.3">
      <c r="K15" s="1" t="s">
        <v>2</v>
      </c>
      <c r="L15" s="1">
        <v>80</v>
      </c>
      <c r="M15" s="1">
        <v>0</v>
      </c>
      <c r="N15" s="2">
        <f>SUM(L15:M15)</f>
        <v>80</v>
      </c>
      <c r="O15" s="1" t="s">
        <v>7</v>
      </c>
      <c r="P15" s="1">
        <v>80</v>
      </c>
    </row>
    <row r="16" spans="11:16" x14ac:dyDescent="0.3">
      <c r="K16" s="1"/>
      <c r="L16" s="2">
        <f>SUM(L14:L15)</f>
        <v>80</v>
      </c>
      <c r="M16" s="2">
        <f>SUM(M14:M15)</f>
        <v>100</v>
      </c>
      <c r="N16" s="1"/>
      <c r="O16" s="1"/>
      <c r="P16" s="1"/>
    </row>
    <row r="19" spans="11:15" x14ac:dyDescent="0.3">
      <c r="K19" s="1"/>
      <c r="L19" s="1" t="s">
        <v>123</v>
      </c>
      <c r="M19" s="1" t="s">
        <v>124</v>
      </c>
      <c r="N19" s="1" t="s">
        <v>125</v>
      </c>
    </row>
    <row r="20" spans="11:15" x14ac:dyDescent="0.3">
      <c r="K20" s="1" t="s">
        <v>87</v>
      </c>
      <c r="L20" s="1">
        <v>50</v>
      </c>
      <c r="M20" s="1">
        <v>0</v>
      </c>
      <c r="N20" s="1">
        <v>30</v>
      </c>
      <c r="O20" s="13">
        <f>SUM(L20:N20)</f>
        <v>80</v>
      </c>
    </row>
    <row r="21" spans="11:15" x14ac:dyDescent="0.3">
      <c r="K21" s="1" t="s">
        <v>88</v>
      </c>
      <c r="L21" s="1">
        <v>0</v>
      </c>
      <c r="M21" s="1">
        <v>70</v>
      </c>
      <c r="N21" s="1">
        <v>30</v>
      </c>
      <c r="O21" s="13">
        <f>SUM(L21:N21)</f>
        <v>100</v>
      </c>
    </row>
    <row r="22" spans="11:15" x14ac:dyDescent="0.3">
      <c r="K22" s="1"/>
      <c r="L22" s="2">
        <f>SUM(L20:L21)</f>
        <v>50</v>
      </c>
      <c r="M22" s="2">
        <f t="shared" ref="M22:N22" si="0">SUM(M20:M21)</f>
        <v>70</v>
      </c>
      <c r="N22" s="2">
        <f t="shared" si="0"/>
        <v>60</v>
      </c>
    </row>
    <row r="23" spans="11:15" x14ac:dyDescent="0.3">
      <c r="K23" s="1"/>
      <c r="L23" s="1" t="s">
        <v>17</v>
      </c>
      <c r="M23" s="1" t="s">
        <v>17</v>
      </c>
      <c r="N23" s="1" t="s">
        <v>17</v>
      </c>
    </row>
    <row r="24" spans="11:15" x14ac:dyDescent="0.3">
      <c r="K24" s="1" t="s">
        <v>93</v>
      </c>
      <c r="L24" s="1">
        <v>50</v>
      </c>
      <c r="M24" s="1">
        <v>70</v>
      </c>
      <c r="N24" s="1">
        <v>60</v>
      </c>
    </row>
    <row r="26" spans="11:15" x14ac:dyDescent="0.3">
      <c r="K26" s="1" t="s">
        <v>128</v>
      </c>
      <c r="L26" s="15">
        <f>SUMPRODUCT(L14:M15,L3:M4)</f>
        <v>1360</v>
      </c>
    </row>
    <row r="27" spans="11:15" x14ac:dyDescent="0.3">
      <c r="K27" s="1" t="s">
        <v>127</v>
      </c>
      <c r="L27" s="15">
        <f>SUMPRODUCT(L20:N21,L7:N8)</f>
        <v>990</v>
      </c>
    </row>
    <row r="28" spans="11:15" x14ac:dyDescent="0.3">
      <c r="K28" s="1" t="s">
        <v>46</v>
      </c>
      <c r="L28" s="3">
        <f>SUM(L26:L27)</f>
        <v>2350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ED2C-4496-4375-98A7-8905C6557122}">
  <dimension ref="K2:S19"/>
  <sheetViews>
    <sheetView zoomScale="56" workbookViewId="0">
      <selection activeCell="F29" sqref="F29"/>
    </sheetView>
  </sheetViews>
  <sheetFormatPr defaultRowHeight="14.4" x14ac:dyDescent="0.3"/>
  <cols>
    <col min="11" max="11" width="10.77734375" customWidth="1"/>
  </cols>
  <sheetData>
    <row r="2" spans="11:19" x14ac:dyDescent="0.3">
      <c r="L2" t="s">
        <v>123</v>
      </c>
      <c r="M2" t="s">
        <v>124</v>
      </c>
      <c r="N2" t="s">
        <v>125</v>
      </c>
      <c r="O2" t="s">
        <v>126</v>
      </c>
      <c r="P2" t="s">
        <v>129</v>
      </c>
    </row>
    <row r="3" spans="11:19" x14ac:dyDescent="0.3">
      <c r="K3" t="s">
        <v>1</v>
      </c>
      <c r="L3">
        <v>400</v>
      </c>
      <c r="M3">
        <v>300</v>
      </c>
      <c r="N3">
        <v>450</v>
      </c>
      <c r="O3">
        <v>500</v>
      </c>
      <c r="P3">
        <v>350</v>
      </c>
    </row>
    <row r="4" spans="11:19" x14ac:dyDescent="0.3">
      <c r="K4" t="s">
        <v>2</v>
      </c>
      <c r="L4">
        <v>500</v>
      </c>
      <c r="M4">
        <v>400</v>
      </c>
      <c r="N4">
        <v>500</v>
      </c>
      <c r="O4">
        <v>600</v>
      </c>
      <c r="P4">
        <v>450</v>
      </c>
    </row>
    <row r="5" spans="11:19" x14ac:dyDescent="0.3">
      <c r="K5" t="s">
        <v>70</v>
      </c>
      <c r="L5">
        <v>600</v>
      </c>
      <c r="M5">
        <v>500</v>
      </c>
      <c r="N5">
        <v>650</v>
      </c>
      <c r="O5">
        <v>700</v>
      </c>
      <c r="P5">
        <v>550</v>
      </c>
    </row>
    <row r="6" spans="11:19" x14ac:dyDescent="0.3">
      <c r="K6" t="s">
        <v>71</v>
      </c>
      <c r="L6">
        <v>300</v>
      </c>
      <c r="M6">
        <v>200</v>
      </c>
      <c r="N6">
        <v>350</v>
      </c>
      <c r="O6">
        <v>400</v>
      </c>
      <c r="P6">
        <v>250</v>
      </c>
    </row>
    <row r="7" spans="11:19" x14ac:dyDescent="0.3">
      <c r="K7" t="s">
        <v>130</v>
      </c>
      <c r="L7">
        <v>0</v>
      </c>
      <c r="M7">
        <v>0</v>
      </c>
      <c r="N7">
        <v>0</v>
      </c>
      <c r="O7">
        <v>0</v>
      </c>
      <c r="P7">
        <v>0</v>
      </c>
    </row>
    <row r="9" spans="11:19" x14ac:dyDescent="0.3">
      <c r="L9" t="s">
        <v>123</v>
      </c>
      <c r="M9" t="s">
        <v>124</v>
      </c>
      <c r="N9" t="s">
        <v>125</v>
      </c>
      <c r="O9" t="s">
        <v>126</v>
      </c>
      <c r="P9" t="s">
        <v>129</v>
      </c>
    </row>
    <row r="10" spans="11:19" x14ac:dyDescent="0.3">
      <c r="K10" t="s">
        <v>1</v>
      </c>
      <c r="L10">
        <v>0</v>
      </c>
      <c r="M10">
        <v>0</v>
      </c>
      <c r="N10">
        <v>0</v>
      </c>
      <c r="O10">
        <v>0</v>
      </c>
      <c r="P10">
        <v>1</v>
      </c>
      <c r="Q10" s="13">
        <f>SUM(L10:P10)</f>
        <v>1</v>
      </c>
      <c r="R10" t="s">
        <v>14</v>
      </c>
      <c r="S10">
        <v>1</v>
      </c>
    </row>
    <row r="11" spans="11:19" x14ac:dyDescent="0.3">
      <c r="K11" t="s">
        <v>2</v>
      </c>
      <c r="L11">
        <v>0</v>
      </c>
      <c r="M11">
        <v>0</v>
      </c>
      <c r="N11">
        <v>0</v>
      </c>
      <c r="O11">
        <v>1</v>
      </c>
      <c r="P11">
        <v>0</v>
      </c>
      <c r="Q11" s="13">
        <f t="shared" ref="Q11:Q14" si="0">SUM(L11:P11)</f>
        <v>1</v>
      </c>
      <c r="R11" t="s">
        <v>14</v>
      </c>
      <c r="S11">
        <v>1</v>
      </c>
    </row>
    <row r="12" spans="11:19" x14ac:dyDescent="0.3">
      <c r="K12" t="s">
        <v>70</v>
      </c>
      <c r="L12">
        <v>1</v>
      </c>
      <c r="M12">
        <v>0</v>
      </c>
      <c r="N12">
        <v>0</v>
      </c>
      <c r="O12">
        <v>0</v>
      </c>
      <c r="P12">
        <v>0</v>
      </c>
      <c r="Q12" s="13">
        <f t="shared" si="0"/>
        <v>1</v>
      </c>
      <c r="R12" t="s">
        <v>14</v>
      </c>
      <c r="S12">
        <v>1</v>
      </c>
    </row>
    <row r="13" spans="11:19" x14ac:dyDescent="0.3">
      <c r="K13" t="s">
        <v>71</v>
      </c>
      <c r="L13">
        <v>0</v>
      </c>
      <c r="M13">
        <v>0</v>
      </c>
      <c r="N13">
        <v>1</v>
      </c>
      <c r="O13">
        <v>0</v>
      </c>
      <c r="P13">
        <v>0</v>
      </c>
      <c r="Q13" s="13">
        <f t="shared" si="0"/>
        <v>1</v>
      </c>
      <c r="R13" t="s">
        <v>14</v>
      </c>
      <c r="S13">
        <v>1</v>
      </c>
    </row>
    <row r="14" spans="11:19" x14ac:dyDescent="0.3">
      <c r="K14" t="s">
        <v>130</v>
      </c>
      <c r="L14">
        <v>0</v>
      </c>
      <c r="M14">
        <v>1</v>
      </c>
      <c r="N14">
        <v>0</v>
      </c>
      <c r="O14">
        <v>0</v>
      </c>
      <c r="P14">
        <v>0</v>
      </c>
      <c r="Q14" s="13">
        <f t="shared" si="0"/>
        <v>1</v>
      </c>
      <c r="R14" t="s">
        <v>14</v>
      </c>
      <c r="S14">
        <v>1</v>
      </c>
    </row>
    <row r="15" spans="11:19" x14ac:dyDescent="0.3">
      <c r="L15" s="13">
        <f>SUM(L10:L14)</f>
        <v>1</v>
      </c>
      <c r="M15" s="13">
        <f t="shared" ref="M15:P15" si="1">SUM(M10:M14)</f>
        <v>1</v>
      </c>
      <c r="N15" s="13">
        <f t="shared" si="1"/>
        <v>1</v>
      </c>
      <c r="O15" s="13">
        <f t="shared" si="1"/>
        <v>1</v>
      </c>
      <c r="P15" s="13">
        <f t="shared" si="1"/>
        <v>1</v>
      </c>
    </row>
    <row r="16" spans="11:19" x14ac:dyDescent="0.3">
      <c r="L16" t="s">
        <v>14</v>
      </c>
      <c r="M16" t="s">
        <v>14</v>
      </c>
      <c r="N16" t="s">
        <v>14</v>
      </c>
      <c r="O16" t="s">
        <v>14</v>
      </c>
      <c r="P16" t="s">
        <v>14</v>
      </c>
    </row>
    <row r="17" spans="11:16" x14ac:dyDescent="0.3">
      <c r="L17">
        <v>1</v>
      </c>
      <c r="M17">
        <v>1</v>
      </c>
      <c r="N17">
        <v>1</v>
      </c>
      <c r="O17">
        <v>1</v>
      </c>
      <c r="P17">
        <v>1</v>
      </c>
    </row>
    <row r="19" spans="11:16" x14ac:dyDescent="0.3">
      <c r="K19" t="s">
        <v>131</v>
      </c>
      <c r="L19" s="14">
        <f>SUMPRODUCT(L10:P14,L3:P7)</f>
        <v>1900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ADFE-7BBF-4330-B3E2-72A6A0BD9D02}">
  <dimension ref="B13:H26"/>
  <sheetViews>
    <sheetView workbookViewId="0">
      <selection activeCell="J17" sqref="J17"/>
    </sheetView>
  </sheetViews>
  <sheetFormatPr defaultRowHeight="14.4" x14ac:dyDescent="0.3"/>
  <sheetData>
    <row r="13" spans="2:5" x14ac:dyDescent="0.3">
      <c r="B13" s="1"/>
      <c r="C13" s="1" t="s">
        <v>132</v>
      </c>
      <c r="D13" s="1" t="s">
        <v>81</v>
      </c>
      <c r="E13" s="1" t="s">
        <v>82</v>
      </c>
    </row>
    <row r="14" spans="2:5" x14ac:dyDescent="0.3">
      <c r="B14" s="1">
        <v>1</v>
      </c>
      <c r="C14" s="1">
        <v>120</v>
      </c>
      <c r="D14" s="1">
        <v>100</v>
      </c>
      <c r="E14" s="1">
        <v>80</v>
      </c>
    </row>
    <row r="15" spans="2:5" x14ac:dyDescent="0.3">
      <c r="B15" s="1">
        <v>2</v>
      </c>
      <c r="C15" s="1">
        <v>80</v>
      </c>
      <c r="D15" s="1">
        <v>90</v>
      </c>
      <c r="E15" s="1">
        <v>110</v>
      </c>
    </row>
    <row r="16" spans="2:5" x14ac:dyDescent="0.3">
      <c r="B16" s="1">
        <v>3</v>
      </c>
      <c r="C16" s="1">
        <v>110</v>
      </c>
      <c r="D16" s="1">
        <v>140</v>
      </c>
      <c r="E16" s="1">
        <v>120</v>
      </c>
    </row>
    <row r="18" spans="2:8" x14ac:dyDescent="0.3">
      <c r="B18" s="1"/>
      <c r="C18" s="1" t="s">
        <v>132</v>
      </c>
      <c r="D18" s="1" t="s">
        <v>81</v>
      </c>
      <c r="E18" s="1" t="s">
        <v>82</v>
      </c>
      <c r="F18" s="1"/>
      <c r="G18" s="1"/>
      <c r="H18" s="1"/>
    </row>
    <row r="19" spans="2:8" x14ac:dyDescent="0.3">
      <c r="B19" s="1">
        <v>1</v>
      </c>
      <c r="C19" s="1">
        <v>0</v>
      </c>
      <c r="D19" s="1">
        <v>0</v>
      </c>
      <c r="E19" s="1">
        <v>1</v>
      </c>
      <c r="F19" s="2">
        <f>SUM(C19:E19)</f>
        <v>1</v>
      </c>
      <c r="G19" s="1" t="s">
        <v>7</v>
      </c>
      <c r="H19" s="1">
        <v>1</v>
      </c>
    </row>
    <row r="20" spans="2:8" x14ac:dyDescent="0.3">
      <c r="B20" s="1">
        <v>2</v>
      </c>
      <c r="C20" s="1">
        <v>0</v>
      </c>
      <c r="D20" s="1">
        <v>1</v>
      </c>
      <c r="E20" s="1">
        <v>0</v>
      </c>
      <c r="F20" s="2">
        <f t="shared" ref="F20:F21" si="0">SUM(C20:E20)</f>
        <v>1</v>
      </c>
      <c r="G20" s="1" t="s">
        <v>7</v>
      </c>
      <c r="H20" s="1">
        <v>1</v>
      </c>
    </row>
    <row r="21" spans="2:8" x14ac:dyDescent="0.3">
      <c r="B21" s="1">
        <v>3</v>
      </c>
      <c r="C21" s="1">
        <v>1</v>
      </c>
      <c r="D21" s="1">
        <v>0</v>
      </c>
      <c r="E21" s="1">
        <v>0</v>
      </c>
      <c r="F21" s="2">
        <f t="shared" si="0"/>
        <v>1</v>
      </c>
      <c r="G21" s="1" t="s">
        <v>7</v>
      </c>
      <c r="H21" s="1">
        <v>1</v>
      </c>
    </row>
    <row r="22" spans="2:8" x14ac:dyDescent="0.3">
      <c r="B22" s="1"/>
      <c r="C22" s="2">
        <f>SUM(C19:C21)</f>
        <v>1</v>
      </c>
      <c r="D22" s="2">
        <f t="shared" ref="D22:E22" si="1">SUM(D19:D21)</f>
        <v>1</v>
      </c>
      <c r="E22" s="2">
        <f t="shared" si="1"/>
        <v>1</v>
      </c>
      <c r="F22" s="1"/>
      <c r="G22" s="1"/>
      <c r="H22" s="1"/>
    </row>
    <row r="23" spans="2:8" x14ac:dyDescent="0.3">
      <c r="B23" s="1"/>
      <c r="C23" s="1" t="s">
        <v>17</v>
      </c>
      <c r="D23" s="1" t="s">
        <v>17</v>
      </c>
      <c r="E23" s="1" t="s">
        <v>17</v>
      </c>
      <c r="F23" s="1"/>
      <c r="G23" s="1"/>
      <c r="H23" s="1"/>
    </row>
    <row r="24" spans="2:8" x14ac:dyDescent="0.3">
      <c r="B24" s="1"/>
      <c r="C24" s="1">
        <v>1</v>
      </c>
      <c r="D24" s="1">
        <v>1</v>
      </c>
      <c r="E24" s="1">
        <v>1</v>
      </c>
      <c r="F24" s="1"/>
      <c r="G24" s="1"/>
      <c r="H24" s="1"/>
    </row>
    <row r="26" spans="2:8" x14ac:dyDescent="0.3">
      <c r="B26" s="1" t="s">
        <v>133</v>
      </c>
      <c r="C26" s="3">
        <f>SUMPRODUCT(C19:E21,C14:E16)</f>
        <v>280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C1C7-7DC5-4B4F-A5B0-8B97A8AA2B02}">
  <dimension ref="B12:G26"/>
  <sheetViews>
    <sheetView workbookViewId="0">
      <selection activeCell="D25" sqref="D25"/>
    </sheetView>
  </sheetViews>
  <sheetFormatPr defaultRowHeight="14.4" x14ac:dyDescent="0.3"/>
  <cols>
    <col min="1" max="1" width="11.33203125" customWidth="1"/>
    <col min="2" max="2" width="12.6640625" customWidth="1"/>
  </cols>
  <sheetData>
    <row r="12" spans="2:4" x14ac:dyDescent="0.3">
      <c r="B12" s="5" t="s">
        <v>39</v>
      </c>
      <c r="C12" s="6"/>
      <c r="D12" s="7"/>
    </row>
    <row r="13" spans="2:4" x14ac:dyDescent="0.3">
      <c r="B13" s="8" t="s">
        <v>4</v>
      </c>
      <c r="C13" t="s">
        <v>25</v>
      </c>
      <c r="D13" s="9"/>
    </row>
    <row r="14" spans="2:4" x14ac:dyDescent="0.3">
      <c r="B14" s="8"/>
      <c r="D14" s="9"/>
    </row>
    <row r="15" spans="2:4" x14ac:dyDescent="0.3">
      <c r="B15" s="8" t="s">
        <v>26</v>
      </c>
      <c r="D15" s="9"/>
    </row>
    <row r="16" spans="2:4" x14ac:dyDescent="0.3">
      <c r="B16" s="8"/>
      <c r="C16" t="s">
        <v>27</v>
      </c>
      <c r="D16" s="9"/>
    </row>
    <row r="17" spans="2:7" x14ac:dyDescent="0.3">
      <c r="B17" s="10"/>
      <c r="C17" s="4" t="s">
        <v>28</v>
      </c>
      <c r="D17" s="11"/>
    </row>
    <row r="19" spans="2:7" x14ac:dyDescent="0.3">
      <c r="B19" s="1"/>
      <c r="C19" s="1" t="s">
        <v>20</v>
      </c>
      <c r="D19" s="1" t="s">
        <v>21</v>
      </c>
      <c r="E19" s="1" t="s">
        <v>22</v>
      </c>
    </row>
    <row r="20" spans="2:7" x14ac:dyDescent="0.3">
      <c r="B20" s="1" t="s">
        <v>22</v>
      </c>
      <c r="C20" s="1">
        <v>15</v>
      </c>
      <c r="D20" s="1">
        <v>15</v>
      </c>
      <c r="E20" s="1"/>
    </row>
    <row r="21" spans="2:7" x14ac:dyDescent="0.3">
      <c r="B21" s="1" t="s">
        <v>3</v>
      </c>
      <c r="C21" s="2">
        <v>50</v>
      </c>
      <c r="D21" s="2">
        <v>0</v>
      </c>
      <c r="E21" s="3">
        <f>SUMPRODUCT(C21:D21,C20:D20)</f>
        <v>750</v>
      </c>
    </row>
    <row r="24" spans="2:7" x14ac:dyDescent="0.3">
      <c r="B24" s="1" t="s">
        <v>11</v>
      </c>
    </row>
    <row r="25" spans="2:7" x14ac:dyDescent="0.3">
      <c r="B25" s="1" t="s">
        <v>23</v>
      </c>
      <c r="C25" s="1">
        <v>1</v>
      </c>
      <c r="D25" s="1">
        <v>2</v>
      </c>
      <c r="E25" s="2">
        <f>SUMPRODUCT(C21:D21,C25:D25)</f>
        <v>50</v>
      </c>
      <c r="F25" s="1" t="s">
        <v>7</v>
      </c>
      <c r="G25" s="1">
        <v>50</v>
      </c>
    </row>
    <row r="26" spans="2:7" x14ac:dyDescent="0.3">
      <c r="B26" s="1" t="s">
        <v>24</v>
      </c>
      <c r="C26" s="1">
        <v>0.5</v>
      </c>
      <c r="D26" s="1">
        <v>1</v>
      </c>
      <c r="E26" s="2">
        <f>SUMPRODUCT(C21:D21,C26:D26)</f>
        <v>25</v>
      </c>
      <c r="F26" s="1" t="s">
        <v>7</v>
      </c>
      <c r="G26" s="1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1AF8-6C42-470E-8C3C-23D748846D50}">
  <dimension ref="A1:H34"/>
  <sheetViews>
    <sheetView showGridLines="0" topLeftCell="A3" zoomScale="65" workbookViewId="0">
      <selection activeCell="B4" sqref="B4:I19"/>
    </sheetView>
  </sheetViews>
  <sheetFormatPr defaultRowHeight="14.4" x14ac:dyDescent="0.3"/>
  <cols>
    <col min="1" max="1" width="2.33203125" customWidth="1"/>
    <col min="2" max="2" width="6.21875" bestFit="1" customWidth="1"/>
    <col min="3" max="3" width="10.66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7" width="12" bestFit="1" customWidth="1"/>
    <col min="8" max="8" width="9.21875" bestFit="1" customWidth="1"/>
  </cols>
  <sheetData>
    <row r="1" spans="1:8" x14ac:dyDescent="0.3">
      <c r="A1" s="17" t="s">
        <v>147</v>
      </c>
    </row>
    <row r="2" spans="1:8" x14ac:dyDescent="0.3">
      <c r="A2" s="17" t="s">
        <v>148</v>
      </c>
    </row>
    <row r="3" spans="1:8" x14ac:dyDescent="0.3">
      <c r="A3" s="17" t="s">
        <v>177</v>
      </c>
    </row>
    <row r="6" spans="1:8" ht="15" thickBot="1" x14ac:dyDescent="0.35">
      <c r="A6" t="s">
        <v>149</v>
      </c>
    </row>
    <row r="7" spans="1:8" x14ac:dyDescent="0.3">
      <c r="B7" s="20"/>
      <c r="C7" s="20"/>
      <c r="D7" s="20" t="s">
        <v>152</v>
      </c>
      <c r="E7" s="20" t="s">
        <v>154</v>
      </c>
      <c r="F7" s="20" t="s">
        <v>155</v>
      </c>
      <c r="G7" s="20" t="s">
        <v>157</v>
      </c>
      <c r="H7" s="20" t="s">
        <v>157</v>
      </c>
    </row>
    <row r="8" spans="1:8" ht="15" thickBot="1" x14ac:dyDescent="0.35">
      <c r="B8" s="21" t="s">
        <v>150</v>
      </c>
      <c r="C8" s="21" t="s">
        <v>151</v>
      </c>
      <c r="D8" s="21" t="s">
        <v>153</v>
      </c>
      <c r="E8" s="21" t="s">
        <v>44</v>
      </c>
      <c r="F8" s="21" t="s">
        <v>156</v>
      </c>
      <c r="G8" s="21" t="s">
        <v>158</v>
      </c>
      <c r="H8" s="21" t="s">
        <v>159</v>
      </c>
    </row>
    <row r="9" spans="1:8" x14ac:dyDescent="0.3">
      <c r="B9" s="18" t="s">
        <v>164</v>
      </c>
      <c r="C9" s="18" t="s">
        <v>165</v>
      </c>
      <c r="D9" s="18">
        <v>48</v>
      </c>
      <c r="E9" s="18">
        <v>0</v>
      </c>
      <c r="F9" s="18">
        <v>300</v>
      </c>
      <c r="G9" s="18">
        <v>1E+30</v>
      </c>
      <c r="H9" s="18">
        <v>50.000000000000043</v>
      </c>
    </row>
    <row r="10" spans="1:8" ht="15" thickBot="1" x14ac:dyDescent="0.35">
      <c r="B10" s="19" t="s">
        <v>166</v>
      </c>
      <c r="C10" s="19" t="s">
        <v>167</v>
      </c>
      <c r="D10" s="19">
        <v>20</v>
      </c>
      <c r="E10" s="19">
        <v>0</v>
      </c>
      <c r="F10" s="19">
        <v>150</v>
      </c>
      <c r="G10" s="19">
        <v>30.000000000000028</v>
      </c>
      <c r="H10" s="19">
        <v>1E+30</v>
      </c>
    </row>
    <row r="12" spans="1:8" ht="15" thickBot="1" x14ac:dyDescent="0.35">
      <c r="A12" t="s">
        <v>11</v>
      </c>
    </row>
    <row r="13" spans="1:8" x14ac:dyDescent="0.3">
      <c r="B13" s="20"/>
      <c r="C13" s="20"/>
      <c r="D13" s="20" t="s">
        <v>152</v>
      </c>
      <c r="E13" s="20" t="s">
        <v>160</v>
      </c>
      <c r="F13" s="20" t="s">
        <v>162</v>
      </c>
      <c r="G13" s="20" t="s">
        <v>157</v>
      </c>
      <c r="H13" s="20" t="s">
        <v>157</v>
      </c>
    </row>
    <row r="14" spans="1:8" ht="15" thickBot="1" x14ac:dyDescent="0.35">
      <c r="B14" s="21" t="s">
        <v>150</v>
      </c>
      <c r="C14" s="21" t="s">
        <v>151</v>
      </c>
      <c r="D14" s="21" t="s">
        <v>153</v>
      </c>
      <c r="E14" s="21" t="s">
        <v>161</v>
      </c>
      <c r="F14" s="21" t="s">
        <v>163</v>
      </c>
      <c r="G14" s="21" t="s">
        <v>158</v>
      </c>
      <c r="H14" s="21" t="s">
        <v>159</v>
      </c>
    </row>
    <row r="15" spans="1:8" x14ac:dyDescent="0.3">
      <c r="B15" s="18" t="s">
        <v>168</v>
      </c>
      <c r="C15" s="18" t="s">
        <v>169</v>
      </c>
      <c r="D15" s="18">
        <v>300</v>
      </c>
      <c r="E15" s="18">
        <v>60</v>
      </c>
      <c r="F15" s="18">
        <v>300</v>
      </c>
      <c r="G15" s="18">
        <v>85</v>
      </c>
      <c r="H15" s="18">
        <v>190</v>
      </c>
    </row>
    <row r="16" spans="1:8" x14ac:dyDescent="0.3">
      <c r="B16" s="18" t="s">
        <v>170</v>
      </c>
      <c r="C16" s="18" t="s">
        <v>171</v>
      </c>
      <c r="D16" s="18">
        <v>116</v>
      </c>
      <c r="E16" s="18">
        <v>0</v>
      </c>
      <c r="F16" s="18">
        <v>150</v>
      </c>
      <c r="G16" s="18">
        <v>1E+30</v>
      </c>
      <c r="H16" s="18">
        <v>34</v>
      </c>
    </row>
    <row r="17" spans="2:8" x14ac:dyDescent="0.3">
      <c r="B17" s="18" t="s">
        <v>173</v>
      </c>
      <c r="C17" s="18" t="s">
        <v>174</v>
      </c>
      <c r="D17" s="18">
        <v>48</v>
      </c>
      <c r="E17" s="18">
        <v>0</v>
      </c>
      <c r="F17" s="18">
        <v>10</v>
      </c>
      <c r="G17" s="18">
        <v>38</v>
      </c>
      <c r="H17" s="18">
        <v>1E+30</v>
      </c>
    </row>
    <row r="18" spans="2:8" ht="15" thickBot="1" x14ac:dyDescent="0.35">
      <c r="B18" s="19" t="s">
        <v>175</v>
      </c>
      <c r="C18" s="19" t="s">
        <v>176</v>
      </c>
      <c r="D18" s="19">
        <v>20</v>
      </c>
      <c r="E18" s="19">
        <v>-30.000000000000028</v>
      </c>
      <c r="F18" s="19">
        <v>20</v>
      </c>
      <c r="G18" s="19">
        <v>63.333333333333321</v>
      </c>
      <c r="H18" s="19">
        <v>20</v>
      </c>
    </row>
    <row r="21" spans="2:8" x14ac:dyDescent="0.3">
      <c r="B21" t="s">
        <v>178</v>
      </c>
    </row>
    <row r="23" spans="2:8" x14ac:dyDescent="0.3">
      <c r="B23" t="s">
        <v>179</v>
      </c>
    </row>
    <row r="24" spans="2:8" x14ac:dyDescent="0.3">
      <c r="B24" t="s">
        <v>180</v>
      </c>
    </row>
    <row r="26" spans="2:8" x14ac:dyDescent="0.3">
      <c r="B26" t="s">
        <v>181</v>
      </c>
    </row>
    <row r="27" spans="2:8" x14ac:dyDescent="0.3">
      <c r="B27" t="s">
        <v>182</v>
      </c>
    </row>
    <row r="28" spans="2:8" x14ac:dyDescent="0.3">
      <c r="B28" t="s">
        <v>183</v>
      </c>
    </row>
    <row r="29" spans="2:8" x14ac:dyDescent="0.3">
      <c r="B29" t="s">
        <v>184</v>
      </c>
    </row>
    <row r="31" spans="2:8" x14ac:dyDescent="0.3">
      <c r="B31" t="s">
        <v>186</v>
      </c>
    </row>
    <row r="32" spans="2:8" x14ac:dyDescent="0.3">
      <c r="B32" t="s">
        <v>187</v>
      </c>
    </row>
    <row r="34" spans="2:2" x14ac:dyDescent="0.3">
      <c r="B34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21BE-90AE-4461-B8DA-9FCCE793588E}">
  <dimension ref="B17:G32"/>
  <sheetViews>
    <sheetView topLeftCell="A5" workbookViewId="0">
      <selection activeCell="G25" sqref="G25"/>
    </sheetView>
  </sheetViews>
  <sheetFormatPr defaultRowHeight="14.4" x14ac:dyDescent="0.3"/>
  <cols>
    <col min="1" max="1" width="10.44140625" customWidth="1"/>
    <col min="2" max="2" width="10.109375" customWidth="1"/>
  </cols>
  <sheetData>
    <row r="17" spans="2:7" x14ac:dyDescent="0.3">
      <c r="B17" s="5" t="s">
        <v>29</v>
      </c>
      <c r="C17" s="6"/>
      <c r="D17" s="7"/>
    </row>
    <row r="18" spans="2:7" x14ac:dyDescent="0.3">
      <c r="B18" s="8" t="s">
        <v>30</v>
      </c>
      <c r="C18" t="s">
        <v>31</v>
      </c>
      <c r="D18" s="9"/>
    </row>
    <row r="19" spans="2:7" x14ac:dyDescent="0.3">
      <c r="B19" s="8"/>
      <c r="D19" s="9"/>
    </row>
    <row r="20" spans="2:7" x14ac:dyDescent="0.3">
      <c r="B20" s="8" t="s">
        <v>32</v>
      </c>
      <c r="D20" s="9"/>
    </row>
    <row r="21" spans="2:7" x14ac:dyDescent="0.3">
      <c r="B21" s="8"/>
      <c r="C21" t="s">
        <v>33</v>
      </c>
      <c r="D21" s="9"/>
    </row>
    <row r="22" spans="2:7" x14ac:dyDescent="0.3">
      <c r="B22" s="10"/>
      <c r="C22" s="4" t="s">
        <v>34</v>
      </c>
      <c r="D22" s="11"/>
    </row>
    <row r="24" spans="2:7" x14ac:dyDescent="0.3">
      <c r="B24" s="1"/>
      <c r="C24" s="1" t="s">
        <v>35</v>
      </c>
      <c r="D24" s="1" t="s">
        <v>36</v>
      </c>
      <c r="E24" s="1" t="s">
        <v>4</v>
      </c>
    </row>
    <row r="25" spans="2:7" x14ac:dyDescent="0.3">
      <c r="B25" s="1" t="s">
        <v>0</v>
      </c>
      <c r="C25" s="1">
        <v>300</v>
      </c>
      <c r="D25" s="1">
        <v>150</v>
      </c>
      <c r="E25" s="1"/>
    </row>
    <row r="26" spans="2:7" x14ac:dyDescent="0.3">
      <c r="B26" s="1" t="s">
        <v>3</v>
      </c>
      <c r="C26" s="2">
        <v>48</v>
      </c>
      <c r="D26" s="2">
        <v>20</v>
      </c>
      <c r="E26" s="3">
        <f>SUMPRODUCT(C26:D26,C25:D25)</f>
        <v>17400</v>
      </c>
    </row>
    <row r="28" spans="2:7" x14ac:dyDescent="0.3">
      <c r="B28" s="1" t="s">
        <v>11</v>
      </c>
    </row>
    <row r="29" spans="2:7" x14ac:dyDescent="0.3">
      <c r="B29" s="1" t="s">
        <v>37</v>
      </c>
      <c r="C29" s="1">
        <v>5</v>
      </c>
      <c r="D29" s="1">
        <v>3</v>
      </c>
      <c r="E29" s="2">
        <f>SUMPRODUCT($C$26:$D$26,C29:D29)</f>
        <v>300</v>
      </c>
      <c r="F29" s="1" t="s">
        <v>7</v>
      </c>
      <c r="G29" s="1">
        <v>300</v>
      </c>
    </row>
    <row r="30" spans="2:7" x14ac:dyDescent="0.3">
      <c r="B30" s="1" t="s">
        <v>5</v>
      </c>
      <c r="C30" s="1">
        <v>2</v>
      </c>
      <c r="D30" s="1">
        <v>1</v>
      </c>
      <c r="E30" s="2">
        <f>SUMPRODUCT($C$26:$D$26,C30:D30)</f>
        <v>116</v>
      </c>
      <c r="F30" s="1" t="s">
        <v>7</v>
      </c>
      <c r="G30" s="1">
        <v>150</v>
      </c>
    </row>
    <row r="31" spans="2:7" x14ac:dyDescent="0.3">
      <c r="B31" s="1" t="s">
        <v>35</v>
      </c>
      <c r="C31" s="1">
        <v>1</v>
      </c>
      <c r="D31" s="1">
        <v>0</v>
      </c>
      <c r="E31" s="2">
        <f>SUMPRODUCT($C$26:$D$26,C31:D31)</f>
        <v>48</v>
      </c>
      <c r="F31" s="1" t="s">
        <v>17</v>
      </c>
      <c r="G31" s="1">
        <v>10</v>
      </c>
    </row>
    <row r="32" spans="2:7" x14ac:dyDescent="0.3">
      <c r="B32" s="1" t="s">
        <v>172</v>
      </c>
      <c r="C32" s="1">
        <v>0</v>
      </c>
      <c r="D32" s="1">
        <v>1</v>
      </c>
      <c r="E32" s="2">
        <f t="shared" ref="E31:E32" si="0">SUMPRODUCT($C$26:$D$26,C32:D32)</f>
        <v>20</v>
      </c>
      <c r="F32" s="1" t="s">
        <v>17</v>
      </c>
      <c r="G32" s="1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88BC-61D5-4E57-99BD-191FD0CCBD0B}">
  <dimension ref="A1:H38"/>
  <sheetViews>
    <sheetView showGridLines="0" topLeftCell="A8" zoomScale="82" workbookViewId="0">
      <selection activeCell="G42" sqref="G42"/>
    </sheetView>
  </sheetViews>
  <sheetFormatPr defaultRowHeight="14.4" x14ac:dyDescent="0.3"/>
  <cols>
    <col min="1" max="1" width="2.33203125" customWidth="1"/>
    <col min="2" max="2" width="6.21875" bestFit="1" customWidth="1"/>
    <col min="3" max="3" width="25.88671875" bestFit="1" customWidth="1"/>
    <col min="4" max="4" width="8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7" t="s">
        <v>147</v>
      </c>
    </row>
    <row r="2" spans="1:8" x14ac:dyDescent="0.3">
      <c r="A2" s="17" t="s">
        <v>188</v>
      </c>
    </row>
    <row r="3" spans="1:8" x14ac:dyDescent="0.3">
      <c r="A3" s="17" t="s">
        <v>189</v>
      </c>
    </row>
    <row r="6" spans="1:8" ht="15" thickBot="1" x14ac:dyDescent="0.35">
      <c r="A6" t="s">
        <v>149</v>
      </c>
    </row>
    <row r="7" spans="1:8" x14ac:dyDescent="0.3">
      <c r="B7" s="20"/>
      <c r="C7" s="20"/>
      <c r="D7" s="20" t="s">
        <v>152</v>
      </c>
      <c r="E7" s="20" t="s">
        <v>154</v>
      </c>
      <c r="F7" s="20" t="s">
        <v>155</v>
      </c>
      <c r="G7" s="20" t="s">
        <v>157</v>
      </c>
      <c r="H7" s="20" t="s">
        <v>157</v>
      </c>
    </row>
    <row r="8" spans="1:8" ht="15" thickBot="1" x14ac:dyDescent="0.35">
      <c r="B8" s="21" t="s">
        <v>150</v>
      </c>
      <c r="C8" s="21" t="s">
        <v>151</v>
      </c>
      <c r="D8" s="21" t="s">
        <v>153</v>
      </c>
      <c r="E8" s="21" t="s">
        <v>44</v>
      </c>
      <c r="F8" s="21" t="s">
        <v>156</v>
      </c>
      <c r="G8" s="21" t="s">
        <v>158</v>
      </c>
      <c r="H8" s="21" t="s">
        <v>159</v>
      </c>
    </row>
    <row r="9" spans="1:8" x14ac:dyDescent="0.3">
      <c r="B9" s="18" t="s">
        <v>190</v>
      </c>
      <c r="C9" s="18" t="s">
        <v>191</v>
      </c>
      <c r="D9" s="18">
        <v>500000</v>
      </c>
      <c r="E9" s="18">
        <v>0</v>
      </c>
      <c r="F9" s="18">
        <v>2</v>
      </c>
      <c r="G9" s="18">
        <v>1E+30</v>
      </c>
      <c r="H9" s="18">
        <v>0.5</v>
      </c>
    </row>
    <row r="10" spans="1:8" x14ac:dyDescent="0.3">
      <c r="B10" s="18" t="s">
        <v>192</v>
      </c>
      <c r="C10" s="18" t="s">
        <v>193</v>
      </c>
      <c r="D10" s="18">
        <v>0</v>
      </c>
      <c r="E10" s="18">
        <v>0</v>
      </c>
      <c r="F10" s="18">
        <v>1.5</v>
      </c>
      <c r="G10" s="18">
        <v>0.5</v>
      </c>
      <c r="H10" s="18">
        <v>1.5</v>
      </c>
    </row>
    <row r="11" spans="1:8" ht="15" thickBot="1" x14ac:dyDescent="0.35">
      <c r="B11" s="19" t="s">
        <v>173</v>
      </c>
      <c r="C11" s="19" t="s">
        <v>194</v>
      </c>
      <c r="D11" s="19">
        <v>500000</v>
      </c>
      <c r="E11" s="19">
        <v>0</v>
      </c>
      <c r="F11" s="19">
        <v>2.5</v>
      </c>
      <c r="G11" s="19">
        <v>1E+30</v>
      </c>
      <c r="H11" s="19">
        <v>1</v>
      </c>
    </row>
    <row r="13" spans="1:8" ht="15" thickBot="1" x14ac:dyDescent="0.35">
      <c r="A13" t="s">
        <v>11</v>
      </c>
    </row>
    <row r="14" spans="1:8" x14ac:dyDescent="0.3">
      <c r="B14" s="20"/>
      <c r="C14" s="20"/>
      <c r="D14" s="20" t="s">
        <v>152</v>
      </c>
      <c r="E14" s="20" t="s">
        <v>160</v>
      </c>
      <c r="F14" s="20" t="s">
        <v>162</v>
      </c>
      <c r="G14" s="20" t="s">
        <v>157</v>
      </c>
      <c r="H14" s="20" t="s">
        <v>157</v>
      </c>
    </row>
    <row r="15" spans="1:8" ht="15" thickBot="1" x14ac:dyDescent="0.35">
      <c r="B15" s="21" t="s">
        <v>150</v>
      </c>
      <c r="C15" s="21" t="s">
        <v>151</v>
      </c>
      <c r="D15" s="21" t="s">
        <v>153</v>
      </c>
      <c r="E15" s="21" t="s">
        <v>161</v>
      </c>
      <c r="F15" s="21" t="s">
        <v>163</v>
      </c>
      <c r="G15" s="21" t="s">
        <v>158</v>
      </c>
      <c r="H15" s="21" t="s">
        <v>159</v>
      </c>
    </row>
    <row r="16" spans="1:8" x14ac:dyDescent="0.3">
      <c r="B16" s="18" t="s">
        <v>195</v>
      </c>
      <c r="C16" s="18" t="s">
        <v>196</v>
      </c>
      <c r="D16" s="18">
        <v>500000</v>
      </c>
      <c r="E16" s="18">
        <v>0.5</v>
      </c>
      <c r="F16" s="18">
        <v>500000</v>
      </c>
      <c r="G16" s="18">
        <v>0</v>
      </c>
      <c r="H16" s="18">
        <v>300000</v>
      </c>
    </row>
    <row r="17" spans="2:8" x14ac:dyDescent="0.3">
      <c r="B17" s="18" t="s">
        <v>197</v>
      </c>
      <c r="C17" s="18" t="s">
        <v>198</v>
      </c>
      <c r="D17" s="18">
        <v>0</v>
      </c>
      <c r="E17" s="18">
        <v>0</v>
      </c>
      <c r="F17" s="18">
        <v>500000</v>
      </c>
      <c r="G17" s="18">
        <v>1E+30</v>
      </c>
      <c r="H17" s="18">
        <v>500000</v>
      </c>
    </row>
    <row r="18" spans="2:8" x14ac:dyDescent="0.3">
      <c r="B18" s="18" t="s">
        <v>199</v>
      </c>
      <c r="C18" s="18" t="s">
        <v>200</v>
      </c>
      <c r="D18" s="18">
        <v>500000</v>
      </c>
      <c r="E18" s="18">
        <v>1</v>
      </c>
      <c r="F18" s="18">
        <v>500000</v>
      </c>
      <c r="G18" s="18">
        <v>0</v>
      </c>
      <c r="H18" s="18">
        <v>500000</v>
      </c>
    </row>
    <row r="19" spans="2:8" x14ac:dyDescent="0.3">
      <c r="B19" s="18" t="s">
        <v>201</v>
      </c>
      <c r="C19" s="18" t="s">
        <v>196</v>
      </c>
      <c r="D19" s="18">
        <v>500000</v>
      </c>
      <c r="E19" s="18">
        <v>0</v>
      </c>
      <c r="F19" s="18">
        <v>200000</v>
      </c>
      <c r="G19" s="18">
        <v>300000</v>
      </c>
      <c r="H19" s="18">
        <v>1E+30</v>
      </c>
    </row>
    <row r="20" spans="2:8" ht="15" thickBot="1" x14ac:dyDescent="0.35">
      <c r="B20" s="19" t="s">
        <v>202</v>
      </c>
      <c r="C20" s="19" t="s">
        <v>203</v>
      </c>
      <c r="D20" s="19">
        <v>1000000</v>
      </c>
      <c r="E20" s="19">
        <v>1.5</v>
      </c>
      <c r="F20" s="19">
        <v>1000000</v>
      </c>
      <c r="G20" s="19">
        <v>500000</v>
      </c>
      <c r="H20" s="19">
        <v>0</v>
      </c>
    </row>
    <row r="24" spans="2:8" x14ac:dyDescent="0.3">
      <c r="B24" t="s">
        <v>178</v>
      </c>
    </row>
    <row r="26" spans="2:8" x14ac:dyDescent="0.3">
      <c r="B26" t="s">
        <v>204</v>
      </c>
    </row>
    <row r="27" spans="2:8" x14ac:dyDescent="0.3">
      <c r="B27" t="s">
        <v>206</v>
      </c>
    </row>
    <row r="28" spans="2:8" x14ac:dyDescent="0.3">
      <c r="B28" t="s">
        <v>205</v>
      </c>
    </row>
    <row r="30" spans="2:8" x14ac:dyDescent="0.3">
      <c r="B30" t="s">
        <v>181</v>
      </c>
    </row>
    <row r="31" spans="2:8" x14ac:dyDescent="0.3">
      <c r="B31" t="s">
        <v>207</v>
      </c>
    </row>
    <row r="32" spans="2:8" x14ac:dyDescent="0.3">
      <c r="B32" t="s">
        <v>208</v>
      </c>
    </row>
    <row r="35" spans="2:2" x14ac:dyDescent="0.3">
      <c r="B35" t="s">
        <v>209</v>
      </c>
    </row>
    <row r="38" spans="2:2" x14ac:dyDescent="0.3">
      <c r="B38" t="s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CE44-06FD-4F9B-BEA6-153A01BB2C0E}">
  <dimension ref="B18:H38"/>
  <sheetViews>
    <sheetView topLeftCell="A5" workbookViewId="0">
      <selection activeCell="I25" sqref="I25"/>
    </sheetView>
  </sheetViews>
  <sheetFormatPr defaultRowHeight="14.4" x14ac:dyDescent="0.3"/>
  <cols>
    <col min="2" max="2" width="11" customWidth="1"/>
    <col min="3" max="3" width="10.88671875" customWidth="1"/>
    <col min="5" max="5" width="9.77734375" customWidth="1"/>
    <col min="6" max="6" width="14.6640625" customWidth="1"/>
  </cols>
  <sheetData>
    <row r="18" spans="2:6" x14ac:dyDescent="0.3">
      <c r="B18" s="5" t="s">
        <v>47</v>
      </c>
      <c r="C18" s="6"/>
      <c r="D18" s="6"/>
      <c r="E18" s="7"/>
    </row>
    <row r="19" spans="2:6" x14ac:dyDescent="0.3">
      <c r="B19" s="8" t="s">
        <v>48</v>
      </c>
      <c r="C19" t="s">
        <v>50</v>
      </c>
      <c r="E19" s="9"/>
    </row>
    <row r="20" spans="2:6" x14ac:dyDescent="0.3">
      <c r="B20" s="8" t="s">
        <v>49</v>
      </c>
      <c r="E20" s="9"/>
    </row>
    <row r="21" spans="2:6" x14ac:dyDescent="0.3">
      <c r="B21" s="8"/>
      <c r="C21" t="s">
        <v>53</v>
      </c>
      <c r="E21" s="9"/>
    </row>
    <row r="22" spans="2:6" x14ac:dyDescent="0.3">
      <c r="B22" s="8"/>
      <c r="C22" t="s">
        <v>51</v>
      </c>
      <c r="E22" s="9"/>
    </row>
    <row r="23" spans="2:6" x14ac:dyDescent="0.3">
      <c r="B23" s="8"/>
      <c r="C23" t="s">
        <v>52</v>
      </c>
      <c r="E23" s="9"/>
    </row>
    <row r="24" spans="2:6" x14ac:dyDescent="0.3">
      <c r="B24" s="8"/>
      <c r="C24" t="s">
        <v>54</v>
      </c>
      <c r="E24" s="9"/>
    </row>
    <row r="25" spans="2:6" x14ac:dyDescent="0.3">
      <c r="B25" s="8"/>
      <c r="C25" t="s">
        <v>55</v>
      </c>
      <c r="E25" s="9"/>
    </row>
    <row r="26" spans="2:6" x14ac:dyDescent="0.3">
      <c r="B26" s="10"/>
      <c r="C26" s="4"/>
      <c r="D26" s="4"/>
      <c r="E26" s="11"/>
    </row>
    <row r="29" spans="2:6" x14ac:dyDescent="0.3">
      <c r="B29" s="1"/>
      <c r="C29" s="1" t="s">
        <v>40</v>
      </c>
      <c r="D29" s="1" t="s">
        <v>41</v>
      </c>
      <c r="E29" s="1" t="s">
        <v>42</v>
      </c>
      <c r="F29" s="1" t="s">
        <v>45</v>
      </c>
    </row>
    <row r="30" spans="2:6" x14ac:dyDescent="0.3">
      <c r="B30" s="1" t="s">
        <v>43</v>
      </c>
      <c r="C30" s="1">
        <v>2</v>
      </c>
      <c r="D30" s="1">
        <v>1.5</v>
      </c>
      <c r="E30" s="1">
        <v>2.5</v>
      </c>
      <c r="F30" s="1"/>
    </row>
    <row r="31" spans="2:6" x14ac:dyDescent="0.3">
      <c r="B31" s="1" t="s">
        <v>44</v>
      </c>
      <c r="C31" s="2">
        <v>500000</v>
      </c>
      <c r="D31" s="2">
        <v>0</v>
      </c>
      <c r="E31" s="2">
        <v>500000</v>
      </c>
      <c r="F31" s="3">
        <f>SUMPRODUCT(C31:E31,C30:E30)</f>
        <v>2250000</v>
      </c>
    </row>
    <row r="33" spans="2:8" x14ac:dyDescent="0.3">
      <c r="B33" s="1" t="s">
        <v>11</v>
      </c>
    </row>
    <row r="34" spans="2:8" x14ac:dyDescent="0.3">
      <c r="B34" s="1" t="s">
        <v>40</v>
      </c>
      <c r="C34" s="1">
        <v>1</v>
      </c>
      <c r="D34" s="1">
        <v>0</v>
      </c>
      <c r="E34" s="1">
        <v>0</v>
      </c>
      <c r="F34" s="2">
        <f>SUMPRODUCT(C34:E34,$C$31:$E$31)</f>
        <v>500000</v>
      </c>
      <c r="G34" s="1" t="s">
        <v>7</v>
      </c>
      <c r="H34" s="1">
        <v>500000</v>
      </c>
    </row>
    <row r="35" spans="2:8" x14ac:dyDescent="0.3">
      <c r="B35" s="1" t="s">
        <v>41</v>
      </c>
      <c r="C35" s="1">
        <v>0</v>
      </c>
      <c r="D35" s="1">
        <v>1</v>
      </c>
      <c r="E35" s="1">
        <v>0</v>
      </c>
      <c r="F35" s="2">
        <f>SUMPRODUCT(C35:E35,$C$31:$E$31)</f>
        <v>0</v>
      </c>
      <c r="G35" s="1" t="s">
        <v>7</v>
      </c>
      <c r="H35" s="1">
        <v>500000</v>
      </c>
    </row>
    <row r="36" spans="2:8" x14ac:dyDescent="0.3">
      <c r="B36" s="1" t="s">
        <v>42</v>
      </c>
      <c r="C36" s="1">
        <v>0</v>
      </c>
      <c r="D36" s="1">
        <v>0</v>
      </c>
      <c r="E36" s="1">
        <v>1</v>
      </c>
      <c r="F36" s="2">
        <f>SUMPRODUCT(C36:E36,$C$31:$E$31)</f>
        <v>500000</v>
      </c>
      <c r="G36" s="1" t="s">
        <v>7</v>
      </c>
      <c r="H36" s="1">
        <v>500000</v>
      </c>
    </row>
    <row r="37" spans="2:8" x14ac:dyDescent="0.3">
      <c r="B37" s="1" t="s">
        <v>40</v>
      </c>
      <c r="C37" s="1">
        <v>1</v>
      </c>
      <c r="D37" s="1">
        <v>0</v>
      </c>
      <c r="E37" s="1">
        <v>0</v>
      </c>
      <c r="F37" s="2">
        <f>SUMPRODUCT(C37:E37,$C$31:$E$31)</f>
        <v>500000</v>
      </c>
      <c r="G37" s="1" t="s">
        <v>17</v>
      </c>
      <c r="H37" s="1">
        <v>200000</v>
      </c>
    </row>
    <row r="38" spans="2:8" x14ac:dyDescent="0.3">
      <c r="B38" s="1" t="s">
        <v>46</v>
      </c>
      <c r="C38" s="1">
        <v>1</v>
      </c>
      <c r="D38" s="1">
        <v>1</v>
      </c>
      <c r="E38" s="1">
        <v>1</v>
      </c>
      <c r="F38" s="2">
        <f>SUMPRODUCT(C38:E38,$C$31:$E$31)</f>
        <v>1000000</v>
      </c>
      <c r="G38" s="1" t="s">
        <v>7</v>
      </c>
      <c r="H38" s="1">
        <v>1000000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314F-12E7-4840-B186-567E4D322006}">
  <dimension ref="A1:H17"/>
  <sheetViews>
    <sheetView showGridLines="0" zoomScale="88" workbookViewId="0">
      <selection activeCell="L24" sqref="L24"/>
    </sheetView>
  </sheetViews>
  <sheetFormatPr defaultRowHeight="14.4" x14ac:dyDescent="0.3"/>
  <cols>
    <col min="1" max="1" width="2.33203125" customWidth="1"/>
    <col min="2" max="2" width="6.21875" bestFit="1" customWidth="1"/>
    <col min="3" max="3" width="25.2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7" t="s">
        <v>147</v>
      </c>
    </row>
    <row r="2" spans="1:8" x14ac:dyDescent="0.3">
      <c r="A2" s="17" t="s">
        <v>210</v>
      </c>
    </row>
    <row r="3" spans="1:8" x14ac:dyDescent="0.3">
      <c r="A3" s="17" t="s">
        <v>211</v>
      </c>
    </row>
    <row r="6" spans="1:8" ht="15" thickBot="1" x14ac:dyDescent="0.35">
      <c r="A6" t="s">
        <v>149</v>
      </c>
    </row>
    <row r="7" spans="1:8" x14ac:dyDescent="0.3">
      <c r="B7" s="20"/>
      <c r="C7" s="20"/>
      <c r="D7" s="20" t="s">
        <v>152</v>
      </c>
      <c r="E7" s="20" t="s">
        <v>154</v>
      </c>
      <c r="F7" s="20" t="s">
        <v>155</v>
      </c>
      <c r="G7" s="20" t="s">
        <v>157</v>
      </c>
      <c r="H7" s="20" t="s">
        <v>157</v>
      </c>
    </row>
    <row r="8" spans="1:8" ht="15" thickBot="1" x14ac:dyDescent="0.35">
      <c r="B8" s="21" t="s">
        <v>150</v>
      </c>
      <c r="C8" s="21" t="s">
        <v>151</v>
      </c>
      <c r="D8" s="21" t="s">
        <v>153</v>
      </c>
      <c r="E8" s="21" t="s">
        <v>44</v>
      </c>
      <c r="F8" s="21" t="s">
        <v>156</v>
      </c>
      <c r="G8" s="21" t="s">
        <v>158</v>
      </c>
      <c r="H8" s="21" t="s">
        <v>159</v>
      </c>
    </row>
    <row r="9" spans="1:8" x14ac:dyDescent="0.3">
      <c r="B9" s="18" t="s">
        <v>212</v>
      </c>
      <c r="C9" s="18" t="s">
        <v>213</v>
      </c>
      <c r="D9" s="18">
        <v>50</v>
      </c>
      <c r="E9" s="18">
        <v>0</v>
      </c>
      <c r="F9" s="18">
        <v>500</v>
      </c>
      <c r="G9" s="18">
        <v>1E+30</v>
      </c>
      <c r="H9" s="18">
        <v>500</v>
      </c>
    </row>
    <row r="10" spans="1:8" ht="15" thickBot="1" x14ac:dyDescent="0.35">
      <c r="B10" s="19" t="s">
        <v>214</v>
      </c>
      <c r="C10" s="19" t="s">
        <v>215</v>
      </c>
      <c r="D10" s="19">
        <v>30</v>
      </c>
      <c r="E10" s="19">
        <v>0</v>
      </c>
      <c r="F10" s="19">
        <v>800</v>
      </c>
      <c r="G10" s="19">
        <v>1E+30</v>
      </c>
      <c r="H10" s="19">
        <v>800</v>
      </c>
    </row>
    <row r="12" spans="1:8" ht="15" thickBot="1" x14ac:dyDescent="0.35">
      <c r="A12" t="s">
        <v>11</v>
      </c>
    </row>
    <row r="13" spans="1:8" x14ac:dyDescent="0.3">
      <c r="B13" s="20"/>
      <c r="C13" s="20"/>
      <c r="D13" s="20" t="s">
        <v>152</v>
      </c>
      <c r="E13" s="20" t="s">
        <v>160</v>
      </c>
      <c r="F13" s="20" t="s">
        <v>162</v>
      </c>
      <c r="G13" s="20" t="s">
        <v>157</v>
      </c>
      <c r="H13" s="20" t="s">
        <v>157</v>
      </c>
    </row>
    <row r="14" spans="1:8" ht="15" thickBot="1" x14ac:dyDescent="0.35">
      <c r="B14" s="21" t="s">
        <v>150</v>
      </c>
      <c r="C14" s="21" t="s">
        <v>151</v>
      </c>
      <c r="D14" s="21" t="s">
        <v>153</v>
      </c>
      <c r="E14" s="21" t="s">
        <v>161</v>
      </c>
      <c r="F14" s="21" t="s">
        <v>163</v>
      </c>
      <c r="G14" s="21" t="s">
        <v>158</v>
      </c>
      <c r="H14" s="21" t="s">
        <v>159</v>
      </c>
    </row>
    <row r="15" spans="1:8" x14ac:dyDescent="0.3">
      <c r="B15" s="18" t="s">
        <v>216</v>
      </c>
      <c r="C15" s="18" t="s">
        <v>217</v>
      </c>
      <c r="D15" s="18">
        <v>50</v>
      </c>
      <c r="E15" s="18">
        <v>500</v>
      </c>
      <c r="F15" s="18">
        <v>50</v>
      </c>
      <c r="G15" s="18">
        <v>20</v>
      </c>
      <c r="H15" s="18">
        <v>50</v>
      </c>
    </row>
    <row r="16" spans="1:8" x14ac:dyDescent="0.3">
      <c r="B16" s="18" t="s">
        <v>168</v>
      </c>
      <c r="C16" s="18" t="s">
        <v>218</v>
      </c>
      <c r="D16" s="18">
        <v>30</v>
      </c>
      <c r="E16" s="18">
        <v>800</v>
      </c>
      <c r="F16" s="18">
        <v>30</v>
      </c>
      <c r="G16" s="18">
        <v>20</v>
      </c>
      <c r="H16" s="18">
        <v>30</v>
      </c>
    </row>
    <row r="17" spans="2:8" ht="15" thickBot="1" x14ac:dyDescent="0.35">
      <c r="B17" s="19" t="s">
        <v>170</v>
      </c>
      <c r="C17" s="19" t="s">
        <v>219</v>
      </c>
      <c r="D17" s="19">
        <v>80</v>
      </c>
      <c r="E17" s="19">
        <v>0</v>
      </c>
      <c r="F17" s="19">
        <v>100</v>
      </c>
      <c r="G17" s="19">
        <v>1E+30</v>
      </c>
      <c r="H17" s="19">
        <v>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D2F6-826C-4FD0-91EF-09D7051EA473}">
  <dimension ref="B16:G30"/>
  <sheetViews>
    <sheetView tabSelected="1" workbookViewId="0">
      <selection activeCell="N20" sqref="N20"/>
    </sheetView>
  </sheetViews>
  <sheetFormatPr defaultRowHeight="14.4" x14ac:dyDescent="0.3"/>
  <cols>
    <col min="2" max="2" width="13.5546875" customWidth="1"/>
    <col min="5" max="5" width="11" customWidth="1"/>
  </cols>
  <sheetData>
    <row r="16" spans="2:4" x14ac:dyDescent="0.3">
      <c r="B16" s="5" t="s">
        <v>47</v>
      </c>
      <c r="C16" s="6"/>
      <c r="D16" s="7"/>
    </row>
    <row r="17" spans="2:7" x14ac:dyDescent="0.3">
      <c r="B17" s="8" t="s">
        <v>4</v>
      </c>
      <c r="C17" t="s">
        <v>61</v>
      </c>
      <c r="D17" s="9"/>
    </row>
    <row r="18" spans="2:7" x14ac:dyDescent="0.3">
      <c r="B18" s="8" t="s">
        <v>62</v>
      </c>
      <c r="D18" s="9"/>
    </row>
    <row r="19" spans="2:7" x14ac:dyDescent="0.3">
      <c r="B19" s="8"/>
      <c r="C19" t="s">
        <v>63</v>
      </c>
      <c r="D19" s="9"/>
    </row>
    <row r="20" spans="2:7" x14ac:dyDescent="0.3">
      <c r="B20" s="8"/>
      <c r="C20" t="s">
        <v>64</v>
      </c>
      <c r="D20" s="9"/>
    </row>
    <row r="21" spans="2:7" x14ac:dyDescent="0.3">
      <c r="B21" s="10"/>
      <c r="C21" s="4" t="s">
        <v>65</v>
      </c>
      <c r="D21" s="11"/>
    </row>
    <row r="23" spans="2:7" x14ac:dyDescent="0.3">
      <c r="B23" s="1"/>
      <c r="C23" s="1" t="s">
        <v>57</v>
      </c>
      <c r="D23" s="1" t="s">
        <v>58</v>
      </c>
      <c r="E23" s="1" t="s">
        <v>60</v>
      </c>
    </row>
    <row r="24" spans="2:7" x14ac:dyDescent="0.3">
      <c r="B24" s="1" t="s">
        <v>44</v>
      </c>
      <c r="C24" s="1">
        <v>500</v>
      </c>
      <c r="D24" s="1">
        <v>800</v>
      </c>
      <c r="E24" s="1"/>
    </row>
    <row r="25" spans="2:7" x14ac:dyDescent="0.3">
      <c r="B25" s="1" t="s">
        <v>56</v>
      </c>
      <c r="C25" s="2">
        <v>50</v>
      </c>
      <c r="D25" s="2">
        <v>30</v>
      </c>
      <c r="E25" s="3">
        <f>SUMPRODUCT(C24:D24,C25:D25)</f>
        <v>49000</v>
      </c>
    </row>
    <row r="27" spans="2:7" x14ac:dyDescent="0.3">
      <c r="B27" s="1" t="s">
        <v>11</v>
      </c>
    </row>
    <row r="28" spans="2:7" x14ac:dyDescent="0.3">
      <c r="B28" s="1" t="s">
        <v>57</v>
      </c>
      <c r="C28" s="1">
        <v>1</v>
      </c>
      <c r="D28" s="1">
        <v>0</v>
      </c>
      <c r="E28" s="2">
        <f>SUMPRODUCT($C$25:$D$25,C28:D28)</f>
        <v>50</v>
      </c>
      <c r="F28" s="1" t="s">
        <v>17</v>
      </c>
      <c r="G28" s="1">
        <v>50</v>
      </c>
    </row>
    <row r="29" spans="2:7" x14ac:dyDescent="0.3">
      <c r="B29" s="1" t="s">
        <v>58</v>
      </c>
      <c r="C29" s="1">
        <v>0</v>
      </c>
      <c r="D29" s="1">
        <v>1</v>
      </c>
      <c r="E29" s="2">
        <f t="shared" ref="E29:E30" si="0">SUMPRODUCT($C$25:$D$25,C29:D29)</f>
        <v>30</v>
      </c>
      <c r="F29" s="1" t="s">
        <v>17</v>
      </c>
      <c r="G29" s="1">
        <v>30</v>
      </c>
    </row>
    <row r="30" spans="2:7" x14ac:dyDescent="0.3">
      <c r="B30" s="1" t="s">
        <v>59</v>
      </c>
      <c r="C30" s="1">
        <v>1</v>
      </c>
      <c r="D30" s="1">
        <v>1</v>
      </c>
      <c r="E30" s="2">
        <f t="shared" si="0"/>
        <v>80</v>
      </c>
      <c r="F30" s="1" t="s">
        <v>7</v>
      </c>
      <c r="G30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</vt:lpstr>
      <vt:lpstr>Q2</vt:lpstr>
      <vt:lpstr>3</vt:lpstr>
      <vt:lpstr>Sensitivity Q4</vt:lpstr>
      <vt:lpstr>4</vt:lpstr>
      <vt:lpstr>Sensitivity 5</vt:lpstr>
      <vt:lpstr>5</vt:lpstr>
      <vt:lpstr>Sensitivity 6</vt:lpstr>
      <vt:lpstr>6</vt:lpstr>
      <vt:lpstr>Q7</vt:lpstr>
      <vt:lpstr>Sensitivity 8</vt:lpstr>
      <vt:lpstr>8</vt:lpstr>
      <vt:lpstr>Sensitivity 9</vt:lpstr>
      <vt:lpstr>9</vt:lpstr>
      <vt:lpstr>Sensitivity 10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KATHI</dc:creator>
  <cp:lastModifiedBy>OMKAR KATHI</cp:lastModifiedBy>
  <dcterms:created xsi:type="dcterms:W3CDTF">2015-06-05T18:17:20Z</dcterms:created>
  <dcterms:modified xsi:type="dcterms:W3CDTF">2025-04-10T07:39:01Z</dcterms:modified>
</cp:coreProperties>
</file>