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ilesh\mar-24\desd\mcpi\day07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9" i="1"/>
  <c r="D15" i="1" l="1"/>
  <c r="G15" i="1" s="1"/>
  <c r="D18" i="1" l="1"/>
  <c r="D16" i="1"/>
  <c r="E16" i="1" s="1"/>
  <c r="F16" i="1" s="1"/>
  <c r="G16" i="1" s="1"/>
</calcChain>
</file>

<file path=xl/sharedStrings.xml><?xml version="1.0" encoding="utf-8"?>
<sst xmlns="http://schemas.openxmlformats.org/spreadsheetml/2006/main" count="16" uniqueCount="16">
  <si>
    <t>STM32 UART Baud Rate Calculation</t>
  </si>
  <si>
    <t>baud = PCLK / (8 * (2 - OVER8) * USARTDIV)</t>
  </si>
  <si>
    <t>USARTDIV = PCLK / (8 * (2 - OVER8) * baud)</t>
  </si>
  <si>
    <t>PCLK</t>
  </si>
  <si>
    <t>MHz</t>
  </si>
  <si>
    <t>Hz</t>
  </si>
  <si>
    <t>baud</t>
  </si>
  <si>
    <t>Over8</t>
  </si>
  <si>
    <t>divisor</t>
  </si>
  <si>
    <t>int part</t>
  </si>
  <si>
    <t>fractional part</t>
  </si>
  <si>
    <t>mantissa</t>
  </si>
  <si>
    <t>fractional</t>
  </si>
  <si>
    <t>in hex</t>
  </si>
  <si>
    <t>usartdiv</t>
  </si>
  <si>
    <t>BRR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</si>
</sst>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topLeftCell="A6" zoomScale="190" zoomScaleNormal="190" workbookViewId="0">
      <selection activeCell="D11" sqref="D11"/>
    </sheetView>
  </sheetViews>
  <sheetFormatPr defaultRowHeight="14.5" x14ac:dyDescent="0.35"/>
  <cols>
    <col min="2" max="2" width="12.6328125" bestFit="1" customWidth="1"/>
    <col min="4" max="4" width="8.81640625" bestFit="1" customWidth="1"/>
  </cols>
  <sheetData>
    <row r="2" spans="2:7" x14ac:dyDescent="0.35">
      <c r="C2" s="1" t="s">
        <v>0</v>
      </c>
    </row>
    <row r="4" spans="2:7" x14ac:dyDescent="0.35">
      <c r="C4" t="s">
        <v>1</v>
      </c>
    </row>
    <row r="6" spans="2:7" x14ac:dyDescent="0.35">
      <c r="C6" s="2" t="s">
        <v>2</v>
      </c>
    </row>
    <row r="8" spans="2:7" x14ac:dyDescent="0.35">
      <c r="C8" s="4" t="s">
        <v>3</v>
      </c>
      <c r="D8" s="4">
        <v>16</v>
      </c>
      <c r="E8" s="4" t="s">
        <v>4</v>
      </c>
    </row>
    <row r="9" spans="2:7" x14ac:dyDescent="0.35">
      <c r="D9">
        <f>D8*1000*1000</f>
        <v>16000000</v>
      </c>
      <c r="E9" t="s">
        <v>5</v>
      </c>
    </row>
    <row r="10" spans="2:7" x14ac:dyDescent="0.35">
      <c r="C10" s="4" t="s">
        <v>6</v>
      </c>
      <c r="D10" s="5">
        <v>115200</v>
      </c>
    </row>
    <row r="11" spans="2:7" x14ac:dyDescent="0.35">
      <c r="C11" s="4" t="s">
        <v>7</v>
      </c>
      <c r="D11" s="4">
        <v>0</v>
      </c>
    </row>
    <row r="13" spans="2:7" x14ac:dyDescent="0.35">
      <c r="C13" t="s">
        <v>8</v>
      </c>
      <c r="D13">
        <f xml:space="preserve"> D9 / (8 * (2-D11) * D10)</f>
        <v>8.6805555555555554</v>
      </c>
    </row>
    <row r="14" spans="2:7" x14ac:dyDescent="0.35">
      <c r="G14" s="1" t="s">
        <v>13</v>
      </c>
    </row>
    <row r="15" spans="2:7" x14ac:dyDescent="0.35">
      <c r="B15" t="s">
        <v>9</v>
      </c>
      <c r="C15" t="s">
        <v>11</v>
      </c>
      <c r="D15">
        <f>INT(D13)</f>
        <v>8</v>
      </c>
      <c r="G15" s="1" t="str">
        <f>DEC2HEX(D15)</f>
        <v>8</v>
      </c>
    </row>
    <row r="16" spans="2:7" x14ac:dyDescent="0.35">
      <c r="B16" t="s">
        <v>10</v>
      </c>
      <c r="C16" t="s">
        <v>12</v>
      </c>
      <c r="D16">
        <f>(D13-D15)</f>
        <v>0.68055555555555536</v>
      </c>
      <c r="E16">
        <f>D16*16</f>
        <v>10.888888888888886</v>
      </c>
      <c r="F16">
        <f>ROUND(E16,0)</f>
        <v>11</v>
      </c>
      <c r="G16" s="1" t="str">
        <f>DEC2HEX(F16)</f>
        <v>B</v>
      </c>
    </row>
    <row r="18" spans="2:4" x14ac:dyDescent="0.35">
      <c r="B18" t="s">
        <v>14</v>
      </c>
      <c r="C18" s="3" t="s">
        <v>15</v>
      </c>
      <c r="D18" s="3" t="str">
        <f>"0x" &amp; TEXT(G15,"0") &amp; TEXT(G16,"0")</f>
        <v>0x8B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2024-04-01T05:27:47Z</dcterms:created>
  <dcterms:modified xsi:type="dcterms:W3CDTF">2024-04-01T05:50:49Z</dcterms:modified>
</cp:coreProperties>
</file>