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es\Desktop\projects\github excel files\"/>
    </mc:Choice>
  </mc:AlternateContent>
  <xr:revisionPtr revIDLastSave="0" documentId="8_{A528983C-F081-43B6-B4DD-93C61E2BE255}" xr6:coauthVersionLast="47" xr6:coauthVersionMax="47" xr10:uidLastSave="{00000000-0000-0000-0000-000000000000}"/>
  <bookViews>
    <workbookView xWindow="1176" yWindow="1056" windowWidth="17280" windowHeight="9420" xr2:uid="{81F19013-C260-4B7F-B720-90BD407F8E42}"/>
  </bookViews>
  <sheets>
    <sheet name="Vlookup-Hlookup (2)" sheetId="2" r:id="rId1"/>
  </sheets>
  <externalReferences>
    <externalReference r:id="rId2"/>
  </externalReferences>
  <definedNames>
    <definedName name="Pivot_tbl">OFFSET(#REF!,0,0,COUNTA(#REF!),COUNTA(#REF!))</definedName>
    <definedName name="Ppltable" localSheetId="0">'Vlookup-Hlookup (2)'!$B$13:$E$51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G8" i="2"/>
  <c r="H8" i="2"/>
  <c r="I8" i="2"/>
  <c r="F9" i="2"/>
  <c r="K10" i="2"/>
  <c r="E11" i="2"/>
  <c r="L11" i="2"/>
  <c r="E12" i="2"/>
</calcChain>
</file>

<file path=xl/sharedStrings.xml><?xml version="1.0" encoding="utf-8"?>
<sst xmlns="http://schemas.openxmlformats.org/spreadsheetml/2006/main" count="1070" uniqueCount="331">
  <si>
    <t>OL-2015-150</t>
  </si>
  <si>
    <t>India</t>
  </si>
  <si>
    <t>Atkinson Ryan</t>
  </si>
  <si>
    <t>OL-2015-149</t>
  </si>
  <si>
    <t>Iran</t>
  </si>
  <si>
    <t>Chan West</t>
  </si>
  <si>
    <t>OL-2015-148</t>
  </si>
  <si>
    <t>Brazil</t>
  </si>
  <si>
    <t>Heath O'Briant</t>
  </si>
  <si>
    <t>OL-2015-147</t>
  </si>
  <si>
    <t>Australia</t>
  </si>
  <si>
    <t>Rivera Black</t>
  </si>
  <si>
    <t>OL-2015-146</t>
  </si>
  <si>
    <t>Nicaragua</t>
  </si>
  <si>
    <t>Barnes Braxton</t>
  </si>
  <si>
    <t>OL-2015-145</t>
  </si>
  <si>
    <t>United Kingdom</t>
  </si>
  <si>
    <t>Davis Akin</t>
  </si>
  <si>
    <t>OL-2015-144</t>
  </si>
  <si>
    <t>Ukraine</t>
  </si>
  <si>
    <t>Copeland Lomonaco</t>
  </si>
  <si>
    <t>OL-2015-143</t>
  </si>
  <si>
    <t>Italy</t>
  </si>
  <si>
    <t>Barr Sundaresam</t>
  </si>
  <si>
    <t>OL-2015-142</t>
  </si>
  <si>
    <t>Holland Foster</t>
  </si>
  <si>
    <t>OL-2015-141</t>
  </si>
  <si>
    <t>Owen Ludwig</t>
  </si>
  <si>
    <t>OL-2015-140</t>
  </si>
  <si>
    <t>Nash Melton</t>
  </si>
  <si>
    <t>OL-2015-139</t>
  </si>
  <si>
    <t>Ghana</t>
  </si>
  <si>
    <t>Ferguson Conant</t>
  </si>
  <si>
    <t>OL-2015-138</t>
  </si>
  <si>
    <t>China</t>
  </si>
  <si>
    <t>Hansen Eichhorn</t>
  </si>
  <si>
    <t>OL-2015-137</t>
  </si>
  <si>
    <t>Mexico</t>
  </si>
  <si>
    <t>Bush Grady</t>
  </si>
  <si>
    <t>OL-2015-136</t>
  </si>
  <si>
    <t>Colombia</t>
  </si>
  <si>
    <t>Cameron Packer</t>
  </si>
  <si>
    <t>OL-2015-135</t>
  </si>
  <si>
    <t>Nelson Barnett</t>
  </si>
  <si>
    <t>OL-2015-134</t>
  </si>
  <si>
    <t>France</t>
  </si>
  <si>
    <t>Hale Goldenen</t>
  </si>
  <si>
    <t>OL-2015-133</t>
  </si>
  <si>
    <t>El Salvador</t>
  </si>
  <si>
    <t>Butler Brown</t>
  </si>
  <si>
    <t>OL-2015-132</t>
  </si>
  <si>
    <t>United States</t>
  </si>
  <si>
    <t>Hunt Cohen</t>
  </si>
  <si>
    <t>OL-2015-131</t>
  </si>
  <si>
    <t>Beard Radford</t>
  </si>
  <si>
    <t>OL-2015-130</t>
  </si>
  <si>
    <t>Democratic Republic of the Congo</t>
  </si>
  <si>
    <t>Deleon Pisteka</t>
  </si>
  <si>
    <t>OL-2015-129</t>
  </si>
  <si>
    <t>Germany</t>
  </si>
  <si>
    <t>Mosley Parks</t>
  </si>
  <si>
    <t>OL-2015-128</t>
  </si>
  <si>
    <t>Ross Braxton</t>
  </si>
  <si>
    <t>OL-2015-127</t>
  </si>
  <si>
    <t>Garcia Armstrong</t>
  </si>
  <si>
    <t>OL-2015-126</t>
  </si>
  <si>
    <t>Schneider Hansen</t>
  </si>
  <si>
    <t>OL-2015-125</t>
  </si>
  <si>
    <t>Dyer Overfelt</t>
  </si>
  <si>
    <t>OL-2015-124</t>
  </si>
  <si>
    <t>Bond Overcash</t>
  </si>
  <si>
    <t>OL-2015-123</t>
  </si>
  <si>
    <t>Malaysia</t>
  </si>
  <si>
    <t>Fields Dodson</t>
  </si>
  <si>
    <t>OL-2015-122</t>
  </si>
  <si>
    <t>Carr Dominguez</t>
  </si>
  <si>
    <t>OL-2015-121</t>
  </si>
  <si>
    <t>Mason Chapman</t>
  </si>
  <si>
    <t>OL-2015-120</t>
  </si>
  <si>
    <t>Hatfield Trafton</t>
  </si>
  <si>
    <t>OL-2015-119</t>
  </si>
  <si>
    <t>Spain</t>
  </si>
  <si>
    <t>Gilbert Farhat</t>
  </si>
  <si>
    <t>OL-2015-118</t>
  </si>
  <si>
    <t>Snyder Dahlen</t>
  </si>
  <si>
    <t>OL-2015-117</t>
  </si>
  <si>
    <t>Moses Rittenbach</t>
  </si>
  <si>
    <t>OL-2015-116</t>
  </si>
  <si>
    <t>Hungary</t>
  </si>
  <si>
    <t>Munoz Hackney</t>
  </si>
  <si>
    <t>OL-2015-115</t>
  </si>
  <si>
    <t>Wolf Murray</t>
  </si>
  <si>
    <t>OL-2015-114</t>
  </si>
  <si>
    <t>Park Macintyre</t>
  </si>
  <si>
    <t>OL-2015-113</t>
  </si>
  <si>
    <t>Johnson Abelman</t>
  </si>
  <si>
    <t>OL-2015-112</t>
  </si>
  <si>
    <t>South Africa</t>
  </si>
  <si>
    <t>Price Brandow</t>
  </si>
  <si>
    <t>OL-2015-111</t>
  </si>
  <si>
    <t>Osborne Kelty</t>
  </si>
  <si>
    <t>OL-2015-110</t>
  </si>
  <si>
    <t>Wallace Caffey</t>
  </si>
  <si>
    <t>OL-2015-109</t>
  </si>
  <si>
    <t>Warren Chen</t>
  </si>
  <si>
    <t>OL-2015-108</t>
  </si>
  <si>
    <t>Clay Molinari</t>
  </si>
  <si>
    <t>OL-2015-107</t>
  </si>
  <si>
    <t>Lane Daniels</t>
  </si>
  <si>
    <t>OL-2015-106</t>
  </si>
  <si>
    <t>Cameroon</t>
  </si>
  <si>
    <t>Pennington Van</t>
  </si>
  <si>
    <t>OL-2015-105</t>
  </si>
  <si>
    <t>Turkey</t>
  </si>
  <si>
    <t>Wong Macintyre</t>
  </si>
  <si>
    <t>OL-2015-104</t>
  </si>
  <si>
    <t>Schmidt Dominguez</t>
  </si>
  <si>
    <t>OL-2015-103</t>
  </si>
  <si>
    <t>Baldwin Hawley</t>
  </si>
  <si>
    <t>OL-2015-102</t>
  </si>
  <si>
    <t>Barnett Garverick</t>
  </si>
  <si>
    <t>OL-2015-101</t>
  </si>
  <si>
    <t>Netherlands</t>
  </si>
  <si>
    <t>Gilmore Norris</t>
  </si>
  <si>
    <t>OL-2015-100</t>
  </si>
  <si>
    <t>Indonesia</t>
  </si>
  <si>
    <t>OL-2015-99</t>
  </si>
  <si>
    <t>Lester Preis</t>
  </si>
  <si>
    <t>OL-2015-98</t>
  </si>
  <si>
    <t>Japan</t>
  </si>
  <si>
    <t>Leonard Hallsten</t>
  </si>
  <si>
    <t>OL-2015-97</t>
  </si>
  <si>
    <t>Austria</t>
  </si>
  <si>
    <t>Armstrong Dawkins</t>
  </si>
  <si>
    <t>OL-2015-96</t>
  </si>
  <si>
    <t>Huffman Nockton</t>
  </si>
  <si>
    <t>OL-2015-95</t>
  </si>
  <si>
    <t>Velasquez Staebel</t>
  </si>
  <si>
    <t>OL-2015-94</t>
  </si>
  <si>
    <t>Russell Buch</t>
  </si>
  <si>
    <t>OL-2015-93</t>
  </si>
  <si>
    <t>Watkins Cunningham</t>
  </si>
  <si>
    <t>OL-2015-92</t>
  </si>
  <si>
    <t>Lewis Ashbrook</t>
  </si>
  <si>
    <t>OL-2015-91</t>
  </si>
  <si>
    <t>Lesotho</t>
  </si>
  <si>
    <t>Gallegos Rosenblatt</t>
  </si>
  <si>
    <t>OL-2015-90</t>
  </si>
  <si>
    <t>Wright Baird</t>
  </si>
  <si>
    <t>OL-2015-89</t>
  </si>
  <si>
    <t>Argentina</t>
  </si>
  <si>
    <t>Frost Tron</t>
  </si>
  <si>
    <t>OL-2015-88</t>
  </si>
  <si>
    <t>Brady Lonsdale</t>
  </si>
  <si>
    <t>OL-2015-87</t>
  </si>
  <si>
    <t>Johns Reed</t>
  </si>
  <si>
    <t>OL-2015-86</t>
  </si>
  <si>
    <t>Ruiz Darley</t>
  </si>
  <si>
    <t>OL-2015-85</t>
  </si>
  <si>
    <t>Nunez Lanier</t>
  </si>
  <si>
    <t>OL-2015-84</t>
  </si>
  <si>
    <t>Egypt</t>
  </si>
  <si>
    <t>Willis Crouse</t>
  </si>
  <si>
    <t>OL-2015-83</t>
  </si>
  <si>
    <t>Phelps Mcnair</t>
  </si>
  <si>
    <t>OL-2015-82</t>
  </si>
  <si>
    <t>Philippines</t>
  </si>
  <si>
    <t>Shelton Gastineau</t>
  </si>
  <si>
    <t>OL-2015-81</t>
  </si>
  <si>
    <t>Jensen Foulston</t>
  </si>
  <si>
    <t>OL-2015-80</t>
  </si>
  <si>
    <t>Martinez Arnett</t>
  </si>
  <si>
    <t>OL-2015-79</t>
  </si>
  <si>
    <t>Knight Company</t>
  </si>
  <si>
    <t>OL-2015-78</t>
  </si>
  <si>
    <t>Blevins Thurman</t>
  </si>
  <si>
    <t>OL-2015-77</t>
  </si>
  <si>
    <t>Marshall Carroll</t>
  </si>
  <si>
    <t>OL-2015-76</t>
  </si>
  <si>
    <t>Gallagher Ocampo</t>
  </si>
  <si>
    <t>OL-2015-75</t>
  </si>
  <si>
    <t>White Armold</t>
  </si>
  <si>
    <t>OL-2015-74</t>
  </si>
  <si>
    <t>Olson Currie</t>
  </si>
  <si>
    <t>OL-2015-73</t>
  </si>
  <si>
    <t>Gay Willman</t>
  </si>
  <si>
    <t>OL-2015-72</t>
  </si>
  <si>
    <t>Obrien Geld</t>
  </si>
  <si>
    <t>OL-2015-71</t>
  </si>
  <si>
    <t>Yates Johnson</t>
  </si>
  <si>
    <t>OL-2015-70</t>
  </si>
  <si>
    <t>Brown Airdo</t>
  </si>
  <si>
    <t>OL-2015-69</t>
  </si>
  <si>
    <t>Avery Wilson</t>
  </si>
  <si>
    <t>OL-2015-68</t>
  </si>
  <si>
    <t>Underwood Mcgarr</t>
  </si>
  <si>
    <t>OL-2015-67</t>
  </si>
  <si>
    <t>Serrano Schmidt</t>
  </si>
  <si>
    <t>OL-2015-66</t>
  </si>
  <si>
    <t>Miranda Ryan</t>
  </si>
  <si>
    <t>OL-2015-65</t>
  </si>
  <si>
    <t>Winters Shonely</t>
  </si>
  <si>
    <t>OL-2015-64</t>
  </si>
  <si>
    <t>Taiwan</t>
  </si>
  <si>
    <t>Barker Haberlin</t>
  </si>
  <si>
    <t>OL-2015-63</t>
  </si>
  <si>
    <t>OL-2015-62</t>
  </si>
  <si>
    <t>Norton Magee</t>
  </si>
  <si>
    <t>OL-2015-61</t>
  </si>
  <si>
    <t>Alvarez Eaton</t>
  </si>
  <si>
    <t>OL-2015-60</t>
  </si>
  <si>
    <t>Mullins Hansen</t>
  </si>
  <si>
    <t>OL-2015-59</t>
  </si>
  <si>
    <t>Dixon Childs</t>
  </si>
  <si>
    <t>OL-2015-58</t>
  </si>
  <si>
    <t>Owens Carlisle</t>
  </si>
  <si>
    <t>OL-2015-57</t>
  </si>
  <si>
    <t>Mcclain O'Donnell</t>
  </si>
  <si>
    <t>OL-2015-56</t>
  </si>
  <si>
    <t>Estrada Kiefer</t>
  </si>
  <si>
    <t>OL-2015-55</t>
  </si>
  <si>
    <t>Mejia Waldorf</t>
  </si>
  <si>
    <t>OL-2015-54</t>
  </si>
  <si>
    <t>Somalia</t>
  </si>
  <si>
    <t>King Bailliet</t>
  </si>
  <si>
    <t>OL-2015-53</t>
  </si>
  <si>
    <t>Rios Jones</t>
  </si>
  <si>
    <t>OL-2015-52</t>
  </si>
  <si>
    <t>Hunter Chance</t>
  </si>
  <si>
    <t>OL-2015-51</t>
  </si>
  <si>
    <t>Tanner Sayre</t>
  </si>
  <si>
    <t>OL-2015-50</t>
  </si>
  <si>
    <t>Sanders Bradley</t>
  </si>
  <si>
    <t>OL-2015-49</t>
  </si>
  <si>
    <t>Cherry Workman</t>
  </si>
  <si>
    <t>OL-2015-48</t>
  </si>
  <si>
    <t>Graves Garza</t>
  </si>
  <si>
    <t>OL-2015-47</t>
  </si>
  <si>
    <t>Schwartz Laware</t>
  </si>
  <si>
    <t>OL-2015-46</t>
  </si>
  <si>
    <t>Ball Hagelstein</t>
  </si>
  <si>
    <t>OL-2015-45</t>
  </si>
  <si>
    <t>Day Ferrer</t>
  </si>
  <si>
    <t>OL-2015-44</t>
  </si>
  <si>
    <t>OL-2015-43</t>
  </si>
  <si>
    <t>Juarez Shonely</t>
  </si>
  <si>
    <t>OL-2015-42</t>
  </si>
  <si>
    <t>Gardner Craven</t>
  </si>
  <si>
    <t>OL-2015-41</t>
  </si>
  <si>
    <t>Spears Thornton</t>
  </si>
  <si>
    <t>OL-2015-40</t>
  </si>
  <si>
    <t>Holt Glocke</t>
  </si>
  <si>
    <t>OL-2015-39</t>
  </si>
  <si>
    <t>OL-2015-38</t>
  </si>
  <si>
    <t>OL-2015-37</t>
  </si>
  <si>
    <t>OL-2015-36</t>
  </si>
  <si>
    <t>Hodges Jones</t>
  </si>
  <si>
    <t>OL-2015-35</t>
  </si>
  <si>
    <t>OL-2015-34</t>
  </si>
  <si>
    <t>House Stevenson</t>
  </si>
  <si>
    <t>OL-2015-33</t>
  </si>
  <si>
    <t>Bates Gockenbach</t>
  </si>
  <si>
    <t>OL-2015-32</t>
  </si>
  <si>
    <t>Bangladesh</t>
  </si>
  <si>
    <t>Kelly Braden</t>
  </si>
  <si>
    <t>OL-2015-31</t>
  </si>
  <si>
    <t>OL-2015-30</t>
  </si>
  <si>
    <t>Boone Maxwell</t>
  </si>
  <si>
    <t>OL-2015-29</t>
  </si>
  <si>
    <t>Giles Turnell</t>
  </si>
  <si>
    <t>OL-2015-28</t>
  </si>
  <si>
    <t>Houston Leatherbury</t>
  </si>
  <si>
    <t>OL-2015-27</t>
  </si>
  <si>
    <t>Sexton Sorensen</t>
  </si>
  <si>
    <t>OL-2015-26</t>
  </si>
  <si>
    <t>Vega Hopkins</t>
  </si>
  <si>
    <t>OL-2015-25</t>
  </si>
  <si>
    <t>Duncan Dahlen</t>
  </si>
  <si>
    <t>OL-2015-24</t>
  </si>
  <si>
    <t>OL-2015-23</t>
  </si>
  <si>
    <t>Austin Demoss</t>
  </si>
  <si>
    <t>OL-2015-22</t>
  </si>
  <si>
    <t>Mathis Mccarthy</t>
  </si>
  <si>
    <t>OL-2015-21</t>
  </si>
  <si>
    <t>Savage Phan</t>
  </si>
  <si>
    <t>OL-2015-20</t>
  </si>
  <si>
    <t>OL-2015-19</t>
  </si>
  <si>
    <t>OL-2015-18</t>
  </si>
  <si>
    <t>Haley Wasserman</t>
  </si>
  <si>
    <t>OL-2015-17</t>
  </si>
  <si>
    <t>Cantu Zandusky</t>
  </si>
  <si>
    <t>OL-2015-16</t>
  </si>
  <si>
    <t>OL-2015-15</t>
  </si>
  <si>
    <t>Ayers Smith</t>
  </si>
  <si>
    <t>OL-2015-14</t>
  </si>
  <si>
    <t>OL-2015-13</t>
  </si>
  <si>
    <t>OL-2015-12</t>
  </si>
  <si>
    <t>Lindsey Kennedy</t>
  </si>
  <si>
    <t>OL-2015-11</t>
  </si>
  <si>
    <t>Montoya Ritter</t>
  </si>
  <si>
    <t>OL-2015-10</t>
  </si>
  <si>
    <t>Allison Meade</t>
  </si>
  <si>
    <t>OL-2015-9</t>
  </si>
  <si>
    <t>OL-2015-8</t>
  </si>
  <si>
    <t>OL-2015-7</t>
  </si>
  <si>
    <t>Wyatt Pak</t>
  </si>
  <si>
    <t>Profit</t>
  </si>
  <si>
    <t>OL-2015-6</t>
  </si>
  <si>
    <t>Poland</t>
  </si>
  <si>
    <t>Sales Price</t>
  </si>
  <si>
    <t>OL-2015-5</t>
  </si>
  <si>
    <t>Hess Prescott</t>
  </si>
  <si>
    <t>No. of Products</t>
  </si>
  <si>
    <t>OL-2015-4</t>
  </si>
  <si>
    <t>Afghanistan</t>
  </si>
  <si>
    <t>New Zealand</t>
  </si>
  <si>
    <t>Country</t>
  </si>
  <si>
    <t>OL-2015-3</t>
  </si>
  <si>
    <t>Coleman Bremer</t>
  </si>
  <si>
    <t>Andrews Daniels</t>
  </si>
  <si>
    <t>Marks Schneider</t>
  </si>
  <si>
    <t>Customer Name</t>
  </si>
  <si>
    <t>OL-2015-2</t>
  </si>
  <si>
    <t>Order Date</t>
  </si>
  <si>
    <t>OL-2015-1</t>
  </si>
  <si>
    <t>Order ID</t>
  </si>
  <si>
    <t>Table 2</t>
  </si>
  <si>
    <t>Table 1</t>
  </si>
  <si>
    <t>Q3. Find out the Sales Price of  Order ID "OL-2015-15" from Table 2</t>
  </si>
  <si>
    <t>Q2. Find out the "Order ID" for customer "Andrews Daniels" from table 1</t>
  </si>
  <si>
    <t>Q1. Find out the Sales Price of  Order ID "OL-2015-10" from 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</si>
</sst>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 tint="0.249977111117893"/>
      <name val="Arial"/>
      <family val="2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0" fillId="0" borderId="1" xfId="0" applyBorder="1"/>
    <xf numFmtId="165" fontId="0" fillId="0" borderId="1" xfId="1" applyNumberFormat="1" applyFont="1" applyFill="1" applyBorder="1"/>
    <xf numFmtId="14" fontId="0" fillId="0" borderId="1" xfId="0" applyNumberFormat="1" applyBorder="1"/>
    <xf numFmtId="0" fontId="3" fillId="0" borderId="0" xfId="2"/>
    <xf numFmtId="0" fontId="2" fillId="2" borderId="1" xfId="0" applyFont="1" applyFill="1" applyBorder="1" applyAlignment="1">
      <alignment horizontal="left" vertical="top"/>
    </xf>
    <xf numFmtId="165" fontId="0" fillId="0" borderId="1" xfId="1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2" fillId="2" borderId="1" xfId="0" applyFont="1" applyFill="1" applyBorder="1" applyAlignment="1">
      <alignment horizontal="center" vertical="top"/>
    </xf>
    <xf numFmtId="0" fontId="4" fillId="0" borderId="0" xfId="2" applyFont="1"/>
    <xf numFmtId="0" fontId="3" fillId="0" borderId="2" xfId="2" applyBorder="1"/>
    <xf numFmtId="164" fontId="3" fillId="0" borderId="2" xfId="1" applyFont="1" applyFill="1" applyBorder="1" applyAlignment="1">
      <alignment horizontal="center"/>
    </xf>
    <xf numFmtId="0" fontId="5" fillId="0" borderId="0" xfId="2" applyFont="1"/>
    <xf numFmtId="0" fontId="3" fillId="0" borderId="2" xfId="2" applyBorder="1" applyAlignment="1">
      <alignment horizontal="center"/>
    </xf>
    <xf numFmtId="0" fontId="6" fillId="0" borderId="0" xfId="0" applyFont="1"/>
    <xf numFmtId="0" fontId="0" fillId="3" borderId="0" xfId="0" applyFill="1"/>
  </cellXfs>
  <cellStyles count="3">
    <cellStyle name="Comma 2" xfId="1" xr:uid="{FCAAABDC-50C3-403D-B484-A920D3DD8357}"/>
    <cellStyle name="Normal" xfId="0" builtinId="0"/>
    <cellStyle name="Normal 2" xfId="2" xr:uid="{381B2DF7-7FE2-42E7-84DA-DCD50FFC55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57150</xdr:rowOff>
    </xdr:from>
    <xdr:ext cx="3392980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4B23E5-1D5F-41D5-A88B-6ADB1911E483}"/>
            </a:ext>
          </a:extLst>
        </xdr:cNvPr>
        <xdr:cNvSpPr txBox="1"/>
      </xdr:nvSpPr>
      <xdr:spPr>
        <a:xfrm>
          <a:off x="38100" y="57150"/>
          <a:ext cx="339298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VLOOKUP/HLOOKUP Function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es\Desktop\projects\Module%201.xlsx" TargetMode="External"/><Relationship Id="rId1" Type="http://schemas.openxmlformats.org/officeDocument/2006/relationships/externalLinkPath" Target="/Users/nages/Desktop/projects/Modu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ortcuts"/>
      <sheetName val="Formatting (2)"/>
      <sheetName val="Conditional Formatting"/>
      <sheetName val="Simple function"/>
      <sheetName val="References"/>
      <sheetName val="Date function (2)"/>
      <sheetName val="Text Function"/>
      <sheetName val="Functions_Logical"/>
      <sheetName val="Vlookup-Hlookup"/>
      <sheetName val="Index,Offset,Match"/>
      <sheetName val="Countifs-SUMi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6AFC-68E0-4AED-BE81-402EFA256311}">
  <dimension ref="A1:FE163"/>
  <sheetViews>
    <sheetView showGridLines="0" tabSelected="1" workbookViewId="0">
      <selection activeCell="E11" sqref="E11"/>
    </sheetView>
  </sheetViews>
  <sheetFormatPr defaultRowHeight="14.4" x14ac:dyDescent="0.3"/>
  <cols>
    <col min="1" max="1" width="1.33203125" customWidth="1"/>
    <col min="2" max="2" width="17.33203125" customWidth="1"/>
    <col min="3" max="3" width="18.109375" customWidth="1"/>
    <col min="4" max="4" width="18.88671875" customWidth="1"/>
    <col min="5" max="8" width="17.5546875" customWidth="1"/>
    <col min="9" max="9" width="15.109375" customWidth="1"/>
    <col min="10" max="10" width="3.109375" customWidth="1"/>
    <col min="11" max="11" width="25.109375" bestFit="1" customWidth="1"/>
    <col min="12" max="12" width="20.109375" customWidth="1"/>
    <col min="13" max="14" width="16" bestFit="1" customWidth="1"/>
    <col min="15" max="15" width="15.5546875" bestFit="1" customWidth="1"/>
    <col min="16" max="16" width="12.88671875" bestFit="1" customWidth="1"/>
    <col min="17" max="17" width="12.33203125" bestFit="1" customWidth="1"/>
    <col min="18" max="19" width="14.44140625" bestFit="1" customWidth="1"/>
    <col min="20" max="20" width="15.88671875" bestFit="1" customWidth="1"/>
    <col min="21" max="21" width="13.88671875" bestFit="1" customWidth="1"/>
    <col min="22" max="22" width="14.44140625" bestFit="1" customWidth="1"/>
    <col min="23" max="23" width="16.109375" bestFit="1" customWidth="1"/>
    <col min="24" max="24" width="12.5546875" bestFit="1" customWidth="1"/>
    <col min="25" max="25" width="33" bestFit="1" customWidth="1"/>
    <col min="26" max="26" width="11.5546875" bestFit="1" customWidth="1"/>
    <col min="27" max="27" width="13.109375" bestFit="1" customWidth="1"/>
    <col min="28" max="28" width="15" bestFit="1" customWidth="1"/>
    <col min="29" max="29" width="16.88671875" bestFit="1" customWidth="1"/>
    <col min="30" max="30" width="11.33203125" bestFit="1" customWidth="1"/>
    <col min="31" max="31" width="15.6640625" bestFit="1" customWidth="1"/>
    <col min="32" max="32" width="12" bestFit="1" customWidth="1"/>
    <col min="33" max="33" width="15.5546875" bestFit="1" customWidth="1"/>
    <col min="34" max="35" width="14.33203125" bestFit="1" customWidth="1"/>
    <col min="36" max="36" width="14.44140625" bestFit="1" customWidth="1"/>
    <col min="37" max="37" width="13.109375" bestFit="1" customWidth="1"/>
    <col min="38" max="38" width="16" bestFit="1" customWidth="1"/>
    <col min="39" max="39" width="19.88671875" bestFit="1" customWidth="1"/>
    <col min="40" max="40" width="12.109375" bestFit="1" customWidth="1"/>
    <col min="41" max="41" width="14.88671875" bestFit="1" customWidth="1"/>
    <col min="42" max="42" width="11.5546875" bestFit="1" customWidth="1"/>
    <col min="43" max="43" width="12.5546875" bestFit="1" customWidth="1"/>
    <col min="44" max="44" width="17.33203125" bestFit="1" customWidth="1"/>
    <col min="45" max="45" width="16.44140625" bestFit="1" customWidth="1"/>
    <col min="46" max="46" width="12.44140625" bestFit="1" customWidth="1"/>
    <col min="47" max="47" width="13.109375" bestFit="1" customWidth="1"/>
    <col min="48" max="48" width="15.109375" bestFit="1" customWidth="1"/>
    <col min="49" max="49" width="14.88671875" bestFit="1" customWidth="1"/>
    <col min="50" max="50" width="12.109375" bestFit="1" customWidth="1"/>
    <col min="51" max="51" width="11.109375" bestFit="1" customWidth="1"/>
    <col min="52" max="52" width="15.5546875" bestFit="1" customWidth="1"/>
    <col min="53" max="53" width="14.88671875" bestFit="1" customWidth="1"/>
    <col min="54" max="54" width="14.33203125" bestFit="1" customWidth="1"/>
    <col min="55" max="55" width="14" bestFit="1" customWidth="1"/>
    <col min="56" max="57" width="14.44140625" bestFit="1" customWidth="1"/>
    <col min="58" max="58" width="15.6640625" bestFit="1" customWidth="1"/>
    <col min="59" max="59" width="12.33203125" bestFit="1" customWidth="1"/>
    <col min="60" max="60" width="16" bestFit="1" customWidth="1"/>
    <col min="61" max="61" width="15.33203125" bestFit="1" customWidth="1"/>
    <col min="62" max="62" width="12.44140625" bestFit="1" customWidth="1"/>
    <col min="63" max="63" width="14.44140625" bestFit="1" customWidth="1"/>
    <col min="64" max="64" width="11" bestFit="1" customWidth="1"/>
    <col min="65" max="65" width="11.5546875" bestFit="1" customWidth="1"/>
    <col min="66" max="66" width="13.6640625" bestFit="1" customWidth="1"/>
    <col min="67" max="67" width="13.44140625" bestFit="1" customWidth="1"/>
    <col min="68" max="68" width="17.33203125" bestFit="1" customWidth="1"/>
    <col min="69" max="69" width="14.33203125" bestFit="1" customWidth="1"/>
    <col min="70" max="70" width="14.44140625" bestFit="1" customWidth="1"/>
    <col min="71" max="71" width="14.6640625" bestFit="1" customWidth="1"/>
    <col min="72" max="72" width="13.109375" bestFit="1" customWidth="1"/>
    <col min="73" max="73" width="13.88671875" bestFit="1" customWidth="1"/>
    <col min="74" max="74" width="15.44140625" bestFit="1" customWidth="1"/>
    <col min="75" max="75" width="14.88671875" bestFit="1" customWidth="1"/>
    <col min="76" max="76" width="15.6640625" bestFit="1" customWidth="1"/>
    <col min="77" max="77" width="13.109375" bestFit="1" customWidth="1"/>
    <col min="78" max="78" width="15.5546875" bestFit="1" customWidth="1"/>
    <col min="79" max="79" width="18.109375" bestFit="1" customWidth="1"/>
    <col min="80" max="80" width="16.88671875" bestFit="1" customWidth="1"/>
    <col min="81" max="81" width="12" bestFit="1" customWidth="1"/>
    <col min="82" max="82" width="13.5546875" bestFit="1" customWidth="1"/>
    <col min="83" max="83" width="14.44140625" bestFit="1" customWidth="1"/>
    <col min="84" max="84" width="12.44140625" bestFit="1" customWidth="1"/>
    <col min="85" max="85" width="13.33203125" bestFit="1" customWidth="1"/>
    <col min="86" max="86" width="14.44140625" bestFit="1" customWidth="1"/>
    <col min="87" max="87" width="17.44140625" bestFit="1" customWidth="1"/>
    <col min="88" max="88" width="15" bestFit="1" customWidth="1"/>
    <col min="89" max="89" width="15.88671875" bestFit="1" customWidth="1"/>
    <col min="90" max="90" width="15.5546875" bestFit="1" customWidth="1"/>
    <col min="91" max="91" width="15.109375" bestFit="1" customWidth="1"/>
    <col min="92" max="92" width="15.44140625" bestFit="1" customWidth="1"/>
    <col min="93" max="93" width="17.44140625" bestFit="1" customWidth="1"/>
    <col min="94" max="94" width="13.5546875" bestFit="1" customWidth="1"/>
    <col min="95" max="95" width="12.5546875" bestFit="1" customWidth="1"/>
    <col min="96" max="97" width="14.44140625" bestFit="1" customWidth="1"/>
    <col min="98" max="98" width="16.88671875" bestFit="1" customWidth="1"/>
    <col min="99" max="99" width="14.44140625" bestFit="1" customWidth="1"/>
    <col min="100" max="100" width="11.109375" bestFit="1" customWidth="1"/>
    <col min="101" max="101" width="12" bestFit="1" customWidth="1"/>
    <col min="102" max="102" width="18.88671875" bestFit="1" customWidth="1"/>
    <col min="103" max="103" width="15" bestFit="1" customWidth="1"/>
    <col min="104" max="104" width="20" bestFit="1" customWidth="1"/>
    <col min="105" max="105" width="12" bestFit="1" customWidth="1"/>
    <col min="106" max="106" width="17.5546875" bestFit="1" customWidth="1"/>
    <col min="107" max="107" width="16.6640625" bestFit="1" customWidth="1"/>
    <col min="108" max="108" width="18.44140625" bestFit="1" customWidth="1"/>
    <col min="109" max="109" width="16" bestFit="1" customWidth="1"/>
    <col min="110" max="110" width="11.33203125" bestFit="1" customWidth="1"/>
    <col min="111" max="112" width="14.109375" bestFit="1" customWidth="1"/>
    <col min="113" max="113" width="16.44140625" bestFit="1" customWidth="1"/>
    <col min="114" max="114" width="15.33203125" bestFit="1" customWidth="1"/>
    <col min="115" max="115" width="18.88671875" bestFit="1" customWidth="1"/>
    <col min="116" max="116" width="15.5546875" bestFit="1" customWidth="1"/>
    <col min="117" max="117" width="15.33203125" bestFit="1" customWidth="1"/>
    <col min="118" max="118" width="12.109375" bestFit="1" customWidth="1"/>
    <col min="119" max="120" width="12.5546875" bestFit="1" customWidth="1"/>
    <col min="121" max="121" width="14.33203125" bestFit="1" customWidth="1"/>
    <col min="122" max="122" width="14.44140625" bestFit="1" customWidth="1"/>
    <col min="123" max="123" width="13.88671875" bestFit="1" customWidth="1"/>
    <col min="124" max="125" width="16.88671875" bestFit="1" customWidth="1"/>
    <col min="126" max="126" width="12" bestFit="1" customWidth="1"/>
    <col min="127" max="127" width="15" bestFit="1" customWidth="1"/>
    <col min="128" max="128" width="16.88671875" bestFit="1" customWidth="1"/>
    <col min="129" max="129" width="14" bestFit="1" customWidth="1"/>
    <col min="130" max="130" width="13.33203125" bestFit="1" customWidth="1"/>
    <col min="131" max="131" width="15.109375" bestFit="1" customWidth="1"/>
    <col min="132" max="132" width="15.6640625" bestFit="1" customWidth="1"/>
    <col min="133" max="133" width="15.109375" bestFit="1" customWidth="1"/>
    <col min="134" max="134" width="13.5546875" bestFit="1" customWidth="1"/>
    <col min="135" max="135" width="14.33203125" bestFit="1" customWidth="1"/>
    <col min="136" max="136" width="13.109375" bestFit="1" customWidth="1"/>
    <col min="137" max="137" width="17" bestFit="1" customWidth="1"/>
    <col min="138" max="138" width="16.33203125" bestFit="1" customWidth="1"/>
    <col min="139" max="139" width="14.44140625" bestFit="1" customWidth="1"/>
    <col min="140" max="140" width="12.5546875" bestFit="1" customWidth="1"/>
    <col min="141" max="141" width="33" bestFit="1" customWidth="1"/>
    <col min="142" max="142" width="13.6640625" bestFit="1" customWidth="1"/>
    <col min="143" max="143" width="14.44140625" bestFit="1" customWidth="1"/>
    <col min="144" max="144" width="12.5546875" bestFit="1" customWidth="1"/>
    <col min="145" max="145" width="14.33203125" bestFit="1" customWidth="1"/>
    <col min="146" max="146" width="14.44140625" bestFit="1" customWidth="1"/>
    <col min="147" max="147" width="15.44140625" bestFit="1" customWidth="1"/>
    <col min="148" max="148" width="12" bestFit="1" customWidth="1"/>
    <col min="149" max="149" width="15.88671875" bestFit="1" customWidth="1"/>
    <col min="150" max="150" width="16" bestFit="1" customWidth="1"/>
    <col min="151" max="151" width="12.33203125" bestFit="1" customWidth="1"/>
    <col min="152" max="152" width="16.88671875" bestFit="1" customWidth="1"/>
    <col min="153" max="153" width="14" bestFit="1" customWidth="1"/>
    <col min="154" max="154" width="16" bestFit="1" customWidth="1"/>
    <col min="155" max="155" width="19.109375" bestFit="1" customWidth="1"/>
    <col min="156" max="156" width="16.88671875" bestFit="1" customWidth="1"/>
    <col min="157" max="157" width="14.44140625" bestFit="1" customWidth="1"/>
    <col min="158" max="158" width="12" bestFit="1" customWidth="1"/>
    <col min="159" max="159" width="14" bestFit="1" customWidth="1"/>
    <col min="160" max="160" width="12" bestFit="1" customWidth="1"/>
    <col min="161" max="161" width="13.6640625" bestFit="1" customWidth="1"/>
  </cols>
  <sheetData>
    <row r="1" spans="1:161" ht="6" customHeight="1" x14ac:dyDescent="0.3"/>
    <row r="4" spans="1:161" ht="12" customHeight="1" x14ac:dyDescent="0.3"/>
    <row r="5" spans="1:161" ht="3.7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61" ht="20.25" customHeight="1" x14ac:dyDescent="0.35">
      <c r="B6" s="15"/>
    </row>
    <row r="8" spans="1:161" x14ac:dyDescent="0.3">
      <c r="B8" s="13" t="s">
        <v>330</v>
      </c>
      <c r="C8" s="4"/>
      <c r="D8" s="4"/>
      <c r="E8" s="4"/>
      <c r="F8" s="4">
        <f>VLOOKUP("OL-2015-10",B13:I163,6,FALSE)</f>
        <v>225425.0385466482</v>
      </c>
      <c r="G8" s="4">
        <f>INDEX($B$13:$I$163,11,6)</f>
        <v>225425.0385466482</v>
      </c>
      <c r="H8" s="4">
        <f ca="1">OFFSET($B$13,10,5)</f>
        <v>225425.0385466482</v>
      </c>
      <c r="I8" t="e">
        <f>MATCH($B$23,B13:I163,0)</f>
        <v>#N/A</v>
      </c>
      <c r="K8" s="12"/>
      <c r="L8" s="11"/>
      <c r="N8" s="4"/>
    </row>
    <row r="9" spans="1:161" x14ac:dyDescent="0.3">
      <c r="B9" s="13" t="s">
        <v>329</v>
      </c>
      <c r="C9" s="4"/>
      <c r="D9" s="4"/>
      <c r="E9" s="4"/>
      <c r="F9" s="4" t="str">
        <f>VLOOKUP("Andrews Daniels",D13:I163,6,FALSE)</f>
        <v>OL-2015-2</v>
      </c>
      <c r="G9" s="4"/>
      <c r="H9" s="4"/>
      <c r="K9" s="14"/>
      <c r="L9" s="11"/>
      <c r="N9" s="4"/>
    </row>
    <row r="10" spans="1:161" x14ac:dyDescent="0.3">
      <c r="B10" s="13" t="s">
        <v>328</v>
      </c>
      <c r="C10" s="4"/>
      <c r="D10" s="4"/>
      <c r="E10" s="4"/>
      <c r="F10" s="4"/>
      <c r="G10" s="4"/>
      <c r="H10" s="4"/>
      <c r="K10" s="12">
        <f>HLOOKUP("OL-2015-15",K13:FE19,6,FALSE)</f>
        <v>4729739.506431303</v>
      </c>
      <c r="L10" s="11"/>
      <c r="N10" s="4"/>
    </row>
    <row r="11" spans="1:161" x14ac:dyDescent="0.3">
      <c r="B11" s="4"/>
      <c r="C11" s="4"/>
      <c r="D11" s="4"/>
      <c r="E11" s="4" t="str">
        <f>VLOOKUP(D25,D13:I163,2,FALSE)</f>
        <v>United States</v>
      </c>
      <c r="F11" s="4"/>
      <c r="G11" s="4"/>
      <c r="H11" s="4"/>
      <c r="I11" s="4"/>
      <c r="J11" s="4"/>
      <c r="K11" s="11"/>
      <c r="L11" s="11">
        <f>HLOOKUP(N15,K15:FE19,5,FALSE)</f>
        <v>63813.776794252626</v>
      </c>
      <c r="M11" s="4"/>
      <c r="N11" s="4"/>
    </row>
    <row r="12" spans="1:161" x14ac:dyDescent="0.3">
      <c r="B12" s="10" t="s">
        <v>327</v>
      </c>
      <c r="C12" s="4"/>
      <c r="D12" s="4"/>
      <c r="E12" s="4">
        <f>VLOOKUP(D16,D13:I163,5,FALSE)</f>
        <v>63813.776794252626</v>
      </c>
      <c r="F12" s="4"/>
      <c r="G12" s="4"/>
      <c r="H12" s="4"/>
      <c r="I12" s="4"/>
      <c r="J12" s="4"/>
      <c r="K12" s="10" t="s">
        <v>326</v>
      </c>
    </row>
    <row r="13" spans="1:161" x14ac:dyDescent="0.3">
      <c r="B13" s="9" t="s">
        <v>325</v>
      </c>
      <c r="C13" s="9" t="s">
        <v>323</v>
      </c>
      <c r="D13" s="9" t="s">
        <v>321</v>
      </c>
      <c r="E13" s="9" t="s">
        <v>316</v>
      </c>
      <c r="F13" s="9" t="s">
        <v>312</v>
      </c>
      <c r="G13" s="9" t="s">
        <v>309</v>
      </c>
      <c r="H13" s="9" t="s">
        <v>306</v>
      </c>
      <c r="I13" s="9" t="s">
        <v>325</v>
      </c>
      <c r="K13" s="5" t="s">
        <v>325</v>
      </c>
      <c r="L13" s="7" t="s">
        <v>324</v>
      </c>
      <c r="M13" s="7" t="s">
        <v>322</v>
      </c>
      <c r="N13" s="7" t="s">
        <v>317</v>
      </c>
      <c r="O13" s="7" t="s">
        <v>313</v>
      </c>
      <c r="P13" s="7" t="s">
        <v>310</v>
      </c>
      <c r="Q13" s="7" t="s">
        <v>307</v>
      </c>
      <c r="R13" s="7" t="s">
        <v>304</v>
      </c>
      <c r="S13" s="7" t="s">
        <v>303</v>
      </c>
      <c r="T13" s="7" t="s">
        <v>302</v>
      </c>
      <c r="U13" s="7" t="s">
        <v>300</v>
      </c>
      <c r="V13" s="7" t="s">
        <v>298</v>
      </c>
      <c r="W13" s="7" t="s">
        <v>296</v>
      </c>
      <c r="X13" s="7" t="s">
        <v>295</v>
      </c>
      <c r="Y13" s="7" t="s">
        <v>294</v>
      </c>
      <c r="Z13" s="7" t="s">
        <v>292</v>
      </c>
      <c r="AA13" s="7" t="s">
        <v>291</v>
      </c>
      <c r="AB13" s="7" t="s">
        <v>289</v>
      </c>
      <c r="AC13" s="7" t="s">
        <v>287</v>
      </c>
      <c r="AD13" s="7" t="s">
        <v>286</v>
      </c>
      <c r="AE13" s="7" t="s">
        <v>285</v>
      </c>
      <c r="AF13" s="7" t="s">
        <v>283</v>
      </c>
      <c r="AG13" s="7" t="s">
        <v>281</v>
      </c>
      <c r="AH13" s="7" t="s">
        <v>279</v>
      </c>
      <c r="AI13" s="7" t="s">
        <v>278</v>
      </c>
      <c r="AJ13" s="7" t="s">
        <v>276</v>
      </c>
      <c r="AK13" s="7" t="s">
        <v>274</v>
      </c>
      <c r="AL13" s="7" t="s">
        <v>272</v>
      </c>
      <c r="AM13" s="7" t="s">
        <v>270</v>
      </c>
      <c r="AN13" s="7" t="s">
        <v>268</v>
      </c>
      <c r="AO13" s="7" t="s">
        <v>266</v>
      </c>
      <c r="AP13" s="7" t="s">
        <v>265</v>
      </c>
      <c r="AQ13" s="7" t="s">
        <v>262</v>
      </c>
      <c r="AR13" s="7" t="s">
        <v>260</v>
      </c>
      <c r="AS13" s="7" t="s">
        <v>258</v>
      </c>
      <c r="AT13" s="7" t="s">
        <v>257</v>
      </c>
      <c r="AU13" s="7" t="s">
        <v>255</v>
      </c>
      <c r="AV13" s="7" t="s">
        <v>254</v>
      </c>
      <c r="AW13" s="7" t="s">
        <v>253</v>
      </c>
      <c r="AX13" s="7" t="s">
        <v>252</v>
      </c>
      <c r="AY13" s="7" t="s">
        <v>250</v>
      </c>
      <c r="AZ13" s="7" t="s">
        <v>248</v>
      </c>
      <c r="BA13" s="7" t="s">
        <v>246</v>
      </c>
      <c r="BB13" s="7" t="s">
        <v>244</v>
      </c>
      <c r="BC13" s="7" t="s">
        <v>243</v>
      </c>
      <c r="BD13" s="7" t="s">
        <v>241</v>
      </c>
      <c r="BE13" s="7" t="s">
        <v>239</v>
      </c>
      <c r="BF13" s="7" t="s">
        <v>237</v>
      </c>
      <c r="BG13" s="7" t="s">
        <v>235</v>
      </c>
      <c r="BH13" s="7" t="s">
        <v>233</v>
      </c>
      <c r="BI13" s="7" t="s">
        <v>231</v>
      </c>
      <c r="BJ13" s="7" t="s">
        <v>229</v>
      </c>
      <c r="BK13" s="7" t="s">
        <v>227</v>
      </c>
      <c r="BL13" s="7" t="s">
        <v>225</v>
      </c>
      <c r="BM13" s="7" t="s">
        <v>222</v>
      </c>
      <c r="BN13" s="7" t="s">
        <v>220</v>
      </c>
      <c r="BO13" s="7" t="s">
        <v>218</v>
      </c>
      <c r="BP13" s="7" t="s">
        <v>216</v>
      </c>
      <c r="BQ13" s="7" t="s">
        <v>214</v>
      </c>
      <c r="BR13" s="7" t="s">
        <v>212</v>
      </c>
      <c r="BS13" s="7" t="s">
        <v>210</v>
      </c>
      <c r="BT13" s="7" t="s">
        <v>208</v>
      </c>
      <c r="BU13" s="7" t="s">
        <v>206</v>
      </c>
      <c r="BV13" s="7" t="s">
        <v>205</v>
      </c>
      <c r="BW13" s="7" t="s">
        <v>202</v>
      </c>
      <c r="BX13" s="7" t="s">
        <v>200</v>
      </c>
      <c r="BY13" s="7" t="s">
        <v>198</v>
      </c>
      <c r="BZ13" s="7" t="s">
        <v>196</v>
      </c>
      <c r="CA13" s="7" t="s">
        <v>194</v>
      </c>
      <c r="CB13" s="7" t="s">
        <v>192</v>
      </c>
      <c r="CC13" s="7" t="s">
        <v>190</v>
      </c>
      <c r="CD13" s="7" t="s">
        <v>188</v>
      </c>
      <c r="CE13" s="7" t="s">
        <v>186</v>
      </c>
      <c r="CF13" s="7" t="s">
        <v>184</v>
      </c>
      <c r="CG13" s="7" t="s">
        <v>182</v>
      </c>
      <c r="CH13" s="7" t="s">
        <v>180</v>
      </c>
      <c r="CI13" s="7" t="s">
        <v>178</v>
      </c>
      <c r="CJ13" s="7" t="s">
        <v>176</v>
      </c>
      <c r="CK13" s="7" t="s">
        <v>174</v>
      </c>
      <c r="CL13" s="7" t="s">
        <v>172</v>
      </c>
      <c r="CM13" s="7" t="s">
        <v>170</v>
      </c>
      <c r="CN13" s="7" t="s">
        <v>168</v>
      </c>
      <c r="CO13" s="7" t="s">
        <v>165</v>
      </c>
      <c r="CP13" s="7" t="s">
        <v>163</v>
      </c>
      <c r="CQ13" s="7" t="s">
        <v>160</v>
      </c>
      <c r="CR13" s="7" t="s">
        <v>158</v>
      </c>
      <c r="CS13" s="7" t="s">
        <v>156</v>
      </c>
      <c r="CT13" s="7" t="s">
        <v>154</v>
      </c>
      <c r="CU13" s="7" t="s">
        <v>152</v>
      </c>
      <c r="CV13" s="7" t="s">
        <v>149</v>
      </c>
      <c r="CW13" s="7" t="s">
        <v>147</v>
      </c>
      <c r="CX13" s="7" t="s">
        <v>144</v>
      </c>
      <c r="CY13" s="7" t="s">
        <v>142</v>
      </c>
      <c r="CZ13" s="7" t="s">
        <v>140</v>
      </c>
      <c r="DA13" s="7" t="s">
        <v>138</v>
      </c>
      <c r="DB13" s="7" t="s">
        <v>136</v>
      </c>
      <c r="DC13" s="7" t="s">
        <v>134</v>
      </c>
      <c r="DD13" s="7" t="s">
        <v>131</v>
      </c>
      <c r="DE13" s="7" t="s">
        <v>128</v>
      </c>
      <c r="DF13" s="7" t="s">
        <v>126</v>
      </c>
      <c r="DG13" s="7" t="s">
        <v>124</v>
      </c>
      <c r="DH13" s="7" t="s">
        <v>121</v>
      </c>
      <c r="DI13" s="7" t="s">
        <v>119</v>
      </c>
      <c r="DJ13" s="7" t="s">
        <v>117</v>
      </c>
      <c r="DK13" s="7" t="s">
        <v>115</v>
      </c>
      <c r="DL13" s="7" t="s">
        <v>112</v>
      </c>
      <c r="DM13" s="7" t="s">
        <v>109</v>
      </c>
      <c r="DN13" s="7" t="s">
        <v>107</v>
      </c>
      <c r="DO13" s="7" t="s">
        <v>105</v>
      </c>
      <c r="DP13" s="7" t="s">
        <v>103</v>
      </c>
      <c r="DQ13" s="7" t="s">
        <v>101</v>
      </c>
      <c r="DR13" s="7" t="s">
        <v>99</v>
      </c>
      <c r="DS13" s="7" t="s">
        <v>96</v>
      </c>
      <c r="DT13" s="7" t="s">
        <v>94</v>
      </c>
      <c r="DU13" s="7" t="s">
        <v>92</v>
      </c>
      <c r="DV13" s="7" t="s">
        <v>90</v>
      </c>
      <c r="DW13" s="7" t="s">
        <v>87</v>
      </c>
      <c r="DX13" s="7" t="s">
        <v>85</v>
      </c>
      <c r="DY13" s="7" t="s">
        <v>83</v>
      </c>
      <c r="DZ13" s="7" t="s">
        <v>80</v>
      </c>
      <c r="EA13" s="7" t="s">
        <v>78</v>
      </c>
      <c r="EB13" s="7" t="s">
        <v>76</v>
      </c>
      <c r="EC13" s="7" t="s">
        <v>74</v>
      </c>
      <c r="ED13" s="7" t="s">
        <v>71</v>
      </c>
      <c r="EE13" s="7" t="s">
        <v>69</v>
      </c>
      <c r="EF13" s="7" t="s">
        <v>67</v>
      </c>
      <c r="EG13" s="7" t="s">
        <v>65</v>
      </c>
      <c r="EH13" s="7" t="s">
        <v>63</v>
      </c>
      <c r="EI13" s="7" t="s">
        <v>61</v>
      </c>
      <c r="EJ13" s="7" t="s">
        <v>58</v>
      </c>
      <c r="EK13" s="7" t="s">
        <v>55</v>
      </c>
      <c r="EL13" s="7" t="s">
        <v>53</v>
      </c>
      <c r="EM13" s="7" t="s">
        <v>50</v>
      </c>
      <c r="EN13" s="7" t="s">
        <v>47</v>
      </c>
      <c r="EO13" s="7" t="s">
        <v>44</v>
      </c>
      <c r="EP13" s="7" t="s">
        <v>42</v>
      </c>
      <c r="EQ13" s="7" t="s">
        <v>39</v>
      </c>
      <c r="ER13" s="7" t="s">
        <v>36</v>
      </c>
      <c r="ES13" s="7" t="s">
        <v>33</v>
      </c>
      <c r="ET13" s="7" t="s">
        <v>30</v>
      </c>
      <c r="EU13" s="7" t="s">
        <v>28</v>
      </c>
      <c r="EV13" s="7" t="s">
        <v>26</v>
      </c>
      <c r="EW13" s="7" t="s">
        <v>24</v>
      </c>
      <c r="EX13" s="7" t="s">
        <v>21</v>
      </c>
      <c r="EY13" s="7" t="s">
        <v>18</v>
      </c>
      <c r="EZ13" s="7" t="s">
        <v>15</v>
      </c>
      <c r="FA13" s="7" t="s">
        <v>12</v>
      </c>
      <c r="FB13" s="7" t="s">
        <v>9</v>
      </c>
      <c r="FC13" s="7" t="s">
        <v>6</v>
      </c>
      <c r="FD13" s="7" t="s">
        <v>3</v>
      </c>
      <c r="FE13" s="7" t="s">
        <v>0</v>
      </c>
    </row>
    <row r="14" spans="1:161" x14ac:dyDescent="0.3">
      <c r="B14" s="1" t="s">
        <v>324</v>
      </c>
      <c r="C14" s="3">
        <v>42317</v>
      </c>
      <c r="D14" s="1" t="s">
        <v>320</v>
      </c>
      <c r="E14" s="2" t="s">
        <v>10</v>
      </c>
      <c r="F14" s="2">
        <v>13</v>
      </c>
      <c r="G14" s="2">
        <v>673606.60815555416</v>
      </c>
      <c r="H14" s="2">
        <v>67360.660815555413</v>
      </c>
      <c r="I14" s="1" t="s">
        <v>324</v>
      </c>
      <c r="K14" s="5" t="s">
        <v>323</v>
      </c>
      <c r="L14" s="8">
        <v>42317</v>
      </c>
      <c r="M14" s="8">
        <v>42185</v>
      </c>
      <c r="N14" s="8">
        <v>42343</v>
      </c>
      <c r="O14" s="8">
        <v>42133</v>
      </c>
      <c r="P14" s="8">
        <v>42194</v>
      </c>
      <c r="Q14" s="8">
        <v>42060</v>
      </c>
      <c r="R14" s="8">
        <v>42103</v>
      </c>
      <c r="S14" s="8">
        <v>42093</v>
      </c>
      <c r="T14" s="8">
        <v>42044</v>
      </c>
      <c r="U14" s="8">
        <v>42115</v>
      </c>
      <c r="V14" s="8">
        <v>42324</v>
      </c>
      <c r="W14" s="8">
        <v>42248</v>
      </c>
      <c r="X14" s="8">
        <v>42194</v>
      </c>
      <c r="Y14" s="8">
        <v>42207</v>
      </c>
      <c r="Z14" s="8">
        <v>42289</v>
      </c>
      <c r="AA14" s="8">
        <v>42058</v>
      </c>
      <c r="AB14" s="8">
        <v>42128</v>
      </c>
      <c r="AC14" s="8">
        <v>42167</v>
      </c>
      <c r="AD14" s="8">
        <v>42137</v>
      </c>
      <c r="AE14" s="8">
        <v>42212</v>
      </c>
      <c r="AF14" s="8">
        <v>42347</v>
      </c>
      <c r="AG14" s="8">
        <v>42044</v>
      </c>
      <c r="AH14" s="8">
        <v>42205</v>
      </c>
      <c r="AI14" s="8">
        <v>42330</v>
      </c>
      <c r="AJ14" s="8">
        <v>42057</v>
      </c>
      <c r="AK14" s="8">
        <v>42100</v>
      </c>
      <c r="AL14" s="8">
        <v>42212</v>
      </c>
      <c r="AM14" s="8">
        <v>42276</v>
      </c>
      <c r="AN14" s="8">
        <v>42105</v>
      </c>
      <c r="AO14" s="8">
        <v>42027</v>
      </c>
      <c r="AP14" s="8">
        <v>42094</v>
      </c>
      <c r="AQ14" s="8">
        <v>42332</v>
      </c>
      <c r="AR14" s="8">
        <v>42240</v>
      </c>
      <c r="AS14" s="8">
        <v>42128</v>
      </c>
      <c r="AT14" s="8">
        <v>42200</v>
      </c>
      <c r="AU14" s="8">
        <v>42280</v>
      </c>
      <c r="AV14" s="8">
        <v>42183</v>
      </c>
      <c r="AW14" s="8">
        <v>42217</v>
      </c>
      <c r="AX14" s="8">
        <v>42162</v>
      </c>
      <c r="AY14" s="8">
        <v>42232</v>
      </c>
      <c r="AZ14" s="8">
        <v>42194</v>
      </c>
      <c r="BA14" s="8">
        <v>42060</v>
      </c>
      <c r="BB14" s="8">
        <v>42303</v>
      </c>
      <c r="BC14" s="8">
        <v>42360</v>
      </c>
      <c r="BD14" s="8">
        <v>42118</v>
      </c>
      <c r="BE14" s="8">
        <v>42267</v>
      </c>
      <c r="BF14" s="8">
        <v>42075</v>
      </c>
      <c r="BG14" s="8">
        <v>42093</v>
      </c>
      <c r="BH14" s="8">
        <v>42208</v>
      </c>
      <c r="BI14" s="8">
        <v>42029</v>
      </c>
      <c r="BJ14" s="8">
        <v>42160</v>
      </c>
      <c r="BK14" s="8">
        <v>42335</v>
      </c>
      <c r="BL14" s="8">
        <v>42174</v>
      </c>
      <c r="BM14" s="8">
        <v>42291</v>
      </c>
      <c r="BN14" s="8">
        <v>42186</v>
      </c>
      <c r="BO14" s="8">
        <v>42227</v>
      </c>
      <c r="BP14" s="8">
        <v>42248</v>
      </c>
      <c r="BQ14" s="8">
        <v>42051</v>
      </c>
      <c r="BR14" s="8">
        <v>42010</v>
      </c>
      <c r="BS14" s="8">
        <v>42251</v>
      </c>
      <c r="BT14" s="8">
        <v>42365</v>
      </c>
      <c r="BU14" s="8">
        <v>42090</v>
      </c>
      <c r="BV14" s="8">
        <v>42243</v>
      </c>
      <c r="BW14" s="8">
        <v>42240</v>
      </c>
      <c r="BX14" s="8">
        <v>42103</v>
      </c>
      <c r="BY14" s="8">
        <v>42236</v>
      </c>
      <c r="BZ14" s="8">
        <v>42043</v>
      </c>
      <c r="CA14" s="8">
        <v>42334</v>
      </c>
      <c r="CB14" s="8">
        <v>42143</v>
      </c>
      <c r="CC14" s="8">
        <v>42208</v>
      </c>
      <c r="CD14" s="8">
        <v>42069</v>
      </c>
      <c r="CE14" s="8">
        <v>42267</v>
      </c>
      <c r="CF14" s="8">
        <v>42284</v>
      </c>
      <c r="CG14" s="8">
        <v>42154</v>
      </c>
      <c r="CH14" s="8">
        <v>42357</v>
      </c>
      <c r="CI14" s="8">
        <v>42341</v>
      </c>
      <c r="CJ14" s="8">
        <v>42122</v>
      </c>
      <c r="CK14" s="8">
        <v>42350</v>
      </c>
      <c r="CL14" s="8">
        <v>42266</v>
      </c>
      <c r="CM14" s="8">
        <v>42180</v>
      </c>
      <c r="CN14" s="8">
        <v>42023</v>
      </c>
      <c r="CO14" s="8">
        <v>42172</v>
      </c>
      <c r="CP14" s="8">
        <v>42105</v>
      </c>
      <c r="CQ14" s="8">
        <v>42158</v>
      </c>
      <c r="CR14" s="8">
        <v>42147</v>
      </c>
      <c r="CS14" s="8">
        <v>42184</v>
      </c>
      <c r="CT14" s="8">
        <v>42091</v>
      </c>
      <c r="CU14" s="8">
        <v>42136</v>
      </c>
      <c r="CV14" s="8">
        <v>42087</v>
      </c>
      <c r="CW14" s="8">
        <v>42366</v>
      </c>
      <c r="CX14" s="8">
        <v>42156</v>
      </c>
      <c r="CY14" s="8">
        <v>42254</v>
      </c>
      <c r="CZ14" s="8">
        <v>42333</v>
      </c>
      <c r="DA14" s="8">
        <v>42189</v>
      </c>
      <c r="DB14" s="8">
        <v>42216</v>
      </c>
      <c r="DC14" s="8">
        <v>42104</v>
      </c>
      <c r="DD14" s="8">
        <v>42028</v>
      </c>
      <c r="DE14" s="8">
        <v>42068</v>
      </c>
      <c r="DF14" s="8">
        <v>42050</v>
      </c>
      <c r="DG14" s="8">
        <v>42222</v>
      </c>
      <c r="DH14" s="8">
        <v>42111</v>
      </c>
      <c r="DI14" s="8">
        <v>42059</v>
      </c>
      <c r="DJ14" s="8">
        <v>42207</v>
      </c>
      <c r="DK14" s="8">
        <v>42100</v>
      </c>
      <c r="DL14" s="8">
        <v>42071</v>
      </c>
      <c r="DM14" s="8">
        <v>42269</v>
      </c>
      <c r="DN14" s="8">
        <v>42309</v>
      </c>
      <c r="DO14" s="8">
        <v>42190</v>
      </c>
      <c r="DP14" s="8">
        <v>42119</v>
      </c>
      <c r="DQ14" s="8">
        <v>42243</v>
      </c>
      <c r="DR14" s="8">
        <v>42165</v>
      </c>
      <c r="DS14" s="8">
        <v>42045</v>
      </c>
      <c r="DT14" s="8">
        <v>42312</v>
      </c>
      <c r="DU14" s="8">
        <v>42330</v>
      </c>
      <c r="DV14" s="8">
        <v>42292</v>
      </c>
      <c r="DW14" s="8">
        <v>42162</v>
      </c>
      <c r="DX14" s="8">
        <v>42363</v>
      </c>
      <c r="DY14" s="8">
        <v>42232</v>
      </c>
      <c r="DZ14" s="8">
        <v>42194</v>
      </c>
      <c r="EA14" s="8">
        <v>42163</v>
      </c>
      <c r="EB14" s="8">
        <v>42323</v>
      </c>
      <c r="EC14" s="8">
        <v>42181</v>
      </c>
      <c r="ED14" s="8">
        <v>42290</v>
      </c>
      <c r="EE14" s="8">
        <v>42031</v>
      </c>
      <c r="EF14" s="8">
        <v>42247</v>
      </c>
      <c r="EG14" s="8">
        <v>42207</v>
      </c>
      <c r="EH14" s="8">
        <v>42071</v>
      </c>
      <c r="EI14" s="8">
        <v>42252</v>
      </c>
      <c r="EJ14" s="8">
        <v>42299</v>
      </c>
      <c r="EK14" s="8">
        <v>42081</v>
      </c>
      <c r="EL14" s="8">
        <v>42307</v>
      </c>
      <c r="EM14" s="8">
        <v>42228</v>
      </c>
      <c r="EN14" s="8">
        <v>42290</v>
      </c>
      <c r="EO14" s="8">
        <v>42229</v>
      </c>
      <c r="EP14" s="8">
        <v>42299</v>
      </c>
      <c r="EQ14" s="8">
        <v>42215</v>
      </c>
      <c r="ER14" s="8">
        <v>42291</v>
      </c>
      <c r="ES14" s="8">
        <v>42287</v>
      </c>
      <c r="ET14" s="8">
        <v>42012</v>
      </c>
      <c r="EU14" s="8">
        <v>42181</v>
      </c>
      <c r="EV14" s="8">
        <v>42319</v>
      </c>
      <c r="EW14" s="8">
        <v>42309</v>
      </c>
      <c r="EX14" s="8">
        <v>42086</v>
      </c>
      <c r="EY14" s="8">
        <v>42281</v>
      </c>
      <c r="EZ14" s="8">
        <v>42357</v>
      </c>
      <c r="FA14" s="8">
        <v>42274</v>
      </c>
      <c r="FB14" s="8">
        <v>42239</v>
      </c>
      <c r="FC14" s="8">
        <v>42356</v>
      </c>
      <c r="FD14" s="8">
        <v>42042</v>
      </c>
      <c r="FE14" s="8">
        <v>42245</v>
      </c>
    </row>
    <row r="15" spans="1:161" x14ac:dyDescent="0.3">
      <c r="B15" s="1" t="s">
        <v>322</v>
      </c>
      <c r="C15" s="3">
        <v>42185</v>
      </c>
      <c r="D15" s="1" t="s">
        <v>319</v>
      </c>
      <c r="E15" s="2" t="s">
        <v>59</v>
      </c>
      <c r="F15" s="2">
        <v>5</v>
      </c>
      <c r="G15" s="2">
        <v>368404.14337611815</v>
      </c>
      <c r="H15" s="2">
        <v>36840.414337611815</v>
      </c>
      <c r="I15" s="1" t="s">
        <v>322</v>
      </c>
      <c r="K15" s="5" t="s">
        <v>321</v>
      </c>
      <c r="L15" s="7" t="s">
        <v>320</v>
      </c>
      <c r="M15" s="7" t="s">
        <v>319</v>
      </c>
      <c r="N15" s="7" t="s">
        <v>318</v>
      </c>
      <c r="O15" s="7" t="s">
        <v>197</v>
      </c>
      <c r="P15" s="7" t="s">
        <v>311</v>
      </c>
      <c r="Q15" s="7" t="s">
        <v>29</v>
      </c>
      <c r="R15" s="7" t="s">
        <v>305</v>
      </c>
      <c r="S15" s="7" t="s">
        <v>153</v>
      </c>
      <c r="T15" s="7" t="s">
        <v>175</v>
      </c>
      <c r="U15" s="7" t="s">
        <v>301</v>
      </c>
      <c r="V15" s="7" t="s">
        <v>299</v>
      </c>
      <c r="W15" s="7" t="s">
        <v>297</v>
      </c>
      <c r="X15" s="7" t="s">
        <v>106</v>
      </c>
      <c r="Y15" s="7" t="s">
        <v>251</v>
      </c>
      <c r="Z15" s="7" t="s">
        <v>293</v>
      </c>
      <c r="AA15" s="7" t="s">
        <v>275</v>
      </c>
      <c r="AB15" s="7" t="s">
        <v>290</v>
      </c>
      <c r="AC15" s="7" t="s">
        <v>288</v>
      </c>
      <c r="AD15" s="7" t="s">
        <v>127</v>
      </c>
      <c r="AE15" s="7" t="s">
        <v>77</v>
      </c>
      <c r="AF15" s="7" t="s">
        <v>284</v>
      </c>
      <c r="AG15" s="7" t="s">
        <v>282</v>
      </c>
      <c r="AH15" s="7" t="s">
        <v>280</v>
      </c>
      <c r="AI15" s="7" t="s">
        <v>46</v>
      </c>
      <c r="AJ15" s="7" t="s">
        <v>277</v>
      </c>
      <c r="AK15" s="7" t="s">
        <v>275</v>
      </c>
      <c r="AL15" s="7" t="s">
        <v>273</v>
      </c>
      <c r="AM15" s="7" t="s">
        <v>271</v>
      </c>
      <c r="AN15" s="7" t="s">
        <v>269</v>
      </c>
      <c r="AO15" s="7" t="s">
        <v>267</v>
      </c>
      <c r="AP15" s="7" t="s">
        <v>224</v>
      </c>
      <c r="AQ15" s="7" t="s">
        <v>264</v>
      </c>
      <c r="AR15" s="7" t="s">
        <v>261</v>
      </c>
      <c r="AS15" s="7" t="s">
        <v>259</v>
      </c>
      <c r="AT15" s="7" t="s">
        <v>242</v>
      </c>
      <c r="AU15" s="7" t="s">
        <v>256</v>
      </c>
      <c r="AV15" s="7" t="s">
        <v>79</v>
      </c>
      <c r="AW15" s="7" t="s">
        <v>204</v>
      </c>
      <c r="AX15" s="7" t="s">
        <v>108</v>
      </c>
      <c r="AY15" s="7" t="s">
        <v>251</v>
      </c>
      <c r="AZ15" s="7" t="s">
        <v>249</v>
      </c>
      <c r="BA15" s="7" t="s">
        <v>247</v>
      </c>
      <c r="BB15" s="7" t="s">
        <v>245</v>
      </c>
      <c r="BC15" s="7" t="s">
        <v>8</v>
      </c>
      <c r="BD15" s="7" t="s">
        <v>242</v>
      </c>
      <c r="BE15" s="7" t="s">
        <v>240</v>
      </c>
      <c r="BF15" s="7" t="s">
        <v>238</v>
      </c>
      <c r="BG15" s="7" t="s">
        <v>236</v>
      </c>
      <c r="BH15" s="7" t="s">
        <v>234</v>
      </c>
      <c r="BI15" s="7" t="s">
        <v>232</v>
      </c>
      <c r="BJ15" s="7" t="s">
        <v>230</v>
      </c>
      <c r="BK15" s="7" t="s">
        <v>228</v>
      </c>
      <c r="BL15" s="7" t="s">
        <v>226</v>
      </c>
      <c r="BM15" s="7" t="s">
        <v>224</v>
      </c>
      <c r="BN15" s="7" t="s">
        <v>221</v>
      </c>
      <c r="BO15" s="7" t="s">
        <v>219</v>
      </c>
      <c r="BP15" s="7" t="s">
        <v>217</v>
      </c>
      <c r="BQ15" s="7" t="s">
        <v>215</v>
      </c>
      <c r="BR15" s="7" t="s">
        <v>213</v>
      </c>
      <c r="BS15" s="7" t="s">
        <v>211</v>
      </c>
      <c r="BT15" s="7" t="s">
        <v>209</v>
      </c>
      <c r="BU15" s="7" t="s">
        <v>207</v>
      </c>
      <c r="BV15" s="7" t="s">
        <v>41</v>
      </c>
      <c r="BW15" s="7" t="s">
        <v>204</v>
      </c>
      <c r="BX15" s="7" t="s">
        <v>201</v>
      </c>
      <c r="BY15" s="7" t="s">
        <v>199</v>
      </c>
      <c r="BZ15" s="7" t="s">
        <v>197</v>
      </c>
      <c r="CA15" s="7" t="s">
        <v>195</v>
      </c>
      <c r="CB15" s="7" t="s">
        <v>193</v>
      </c>
      <c r="CC15" s="7" t="s">
        <v>191</v>
      </c>
      <c r="CD15" s="7" t="s">
        <v>189</v>
      </c>
      <c r="CE15" s="7" t="s">
        <v>187</v>
      </c>
      <c r="CF15" s="7" t="s">
        <v>185</v>
      </c>
      <c r="CG15" s="7" t="s">
        <v>183</v>
      </c>
      <c r="CH15" s="7" t="s">
        <v>181</v>
      </c>
      <c r="CI15" s="7" t="s">
        <v>179</v>
      </c>
      <c r="CJ15" s="7" t="s">
        <v>177</v>
      </c>
      <c r="CK15" s="7" t="s">
        <v>175</v>
      </c>
      <c r="CL15" s="7" t="s">
        <v>173</v>
      </c>
      <c r="CM15" s="7" t="s">
        <v>171</v>
      </c>
      <c r="CN15" s="7" t="s">
        <v>169</v>
      </c>
      <c r="CO15" s="7" t="s">
        <v>167</v>
      </c>
      <c r="CP15" s="7" t="s">
        <v>164</v>
      </c>
      <c r="CQ15" s="7" t="s">
        <v>162</v>
      </c>
      <c r="CR15" s="7" t="s">
        <v>159</v>
      </c>
      <c r="CS15" s="7" t="s">
        <v>157</v>
      </c>
      <c r="CT15" s="7" t="s">
        <v>155</v>
      </c>
      <c r="CU15" s="7" t="s">
        <v>153</v>
      </c>
      <c r="CV15" s="7" t="s">
        <v>151</v>
      </c>
      <c r="CW15" s="7" t="s">
        <v>148</v>
      </c>
      <c r="CX15" s="7" t="s">
        <v>146</v>
      </c>
      <c r="CY15" s="7" t="s">
        <v>143</v>
      </c>
      <c r="CZ15" s="7" t="s">
        <v>141</v>
      </c>
      <c r="DA15" s="7" t="s">
        <v>139</v>
      </c>
      <c r="DB15" s="7" t="s">
        <v>137</v>
      </c>
      <c r="DC15" s="7" t="s">
        <v>135</v>
      </c>
      <c r="DD15" s="7" t="s">
        <v>133</v>
      </c>
      <c r="DE15" s="7" t="s">
        <v>130</v>
      </c>
      <c r="DF15" s="7" t="s">
        <v>127</v>
      </c>
      <c r="DG15" s="7" t="s">
        <v>123</v>
      </c>
      <c r="DH15" s="7" t="s">
        <v>123</v>
      </c>
      <c r="DI15" s="7" t="s">
        <v>120</v>
      </c>
      <c r="DJ15" s="7" t="s">
        <v>118</v>
      </c>
      <c r="DK15" s="7" t="s">
        <v>116</v>
      </c>
      <c r="DL15" s="7" t="s">
        <v>114</v>
      </c>
      <c r="DM15" s="7" t="s">
        <v>111</v>
      </c>
      <c r="DN15" s="7" t="s">
        <v>108</v>
      </c>
      <c r="DO15" s="7" t="s">
        <v>106</v>
      </c>
      <c r="DP15" s="7" t="s">
        <v>104</v>
      </c>
      <c r="DQ15" s="7" t="s">
        <v>102</v>
      </c>
      <c r="DR15" s="7" t="s">
        <v>100</v>
      </c>
      <c r="DS15" s="7" t="s">
        <v>98</v>
      </c>
      <c r="DT15" s="7" t="s">
        <v>95</v>
      </c>
      <c r="DU15" s="7" t="s">
        <v>93</v>
      </c>
      <c r="DV15" s="7" t="s">
        <v>91</v>
      </c>
      <c r="DW15" s="7" t="s">
        <v>89</v>
      </c>
      <c r="DX15" s="7" t="s">
        <v>86</v>
      </c>
      <c r="DY15" s="7" t="s">
        <v>84</v>
      </c>
      <c r="DZ15" s="7" t="s">
        <v>82</v>
      </c>
      <c r="EA15" s="7" t="s">
        <v>79</v>
      </c>
      <c r="EB15" s="7" t="s">
        <v>77</v>
      </c>
      <c r="EC15" s="7" t="s">
        <v>75</v>
      </c>
      <c r="ED15" s="7" t="s">
        <v>73</v>
      </c>
      <c r="EE15" s="7" t="s">
        <v>70</v>
      </c>
      <c r="EF15" s="7" t="s">
        <v>68</v>
      </c>
      <c r="EG15" s="7" t="s">
        <v>66</v>
      </c>
      <c r="EH15" s="7" t="s">
        <v>64</v>
      </c>
      <c r="EI15" s="7" t="s">
        <v>62</v>
      </c>
      <c r="EJ15" s="7" t="s">
        <v>60</v>
      </c>
      <c r="EK15" s="7" t="s">
        <v>57</v>
      </c>
      <c r="EL15" s="7" t="s">
        <v>54</v>
      </c>
      <c r="EM15" s="7" t="s">
        <v>52</v>
      </c>
      <c r="EN15" s="7" t="s">
        <v>49</v>
      </c>
      <c r="EO15" s="7" t="s">
        <v>46</v>
      </c>
      <c r="EP15" s="7" t="s">
        <v>43</v>
      </c>
      <c r="EQ15" s="7" t="s">
        <v>41</v>
      </c>
      <c r="ER15" s="7" t="s">
        <v>38</v>
      </c>
      <c r="ES15" s="7" t="s">
        <v>35</v>
      </c>
      <c r="ET15" s="7" t="s">
        <v>32</v>
      </c>
      <c r="EU15" s="7" t="s">
        <v>29</v>
      </c>
      <c r="EV15" s="7" t="s">
        <v>27</v>
      </c>
      <c r="EW15" s="7" t="s">
        <v>25</v>
      </c>
      <c r="EX15" s="7" t="s">
        <v>23</v>
      </c>
      <c r="EY15" s="7" t="s">
        <v>20</v>
      </c>
      <c r="EZ15" s="7" t="s">
        <v>17</v>
      </c>
      <c r="FA15" s="7" t="s">
        <v>14</v>
      </c>
      <c r="FB15" s="7" t="s">
        <v>11</v>
      </c>
      <c r="FC15" s="7" t="s">
        <v>8</v>
      </c>
      <c r="FD15" s="7" t="s">
        <v>5</v>
      </c>
      <c r="FE15" s="7" t="s">
        <v>2</v>
      </c>
    </row>
    <row r="16" spans="1:161" x14ac:dyDescent="0.3">
      <c r="B16" s="1" t="s">
        <v>317</v>
      </c>
      <c r="C16" s="3">
        <v>42343</v>
      </c>
      <c r="D16" s="1" t="s">
        <v>318</v>
      </c>
      <c r="E16" s="2" t="s">
        <v>315</v>
      </c>
      <c r="F16" s="2">
        <v>9</v>
      </c>
      <c r="G16" s="2">
        <v>638137.76794252626</v>
      </c>
      <c r="H16" s="2">
        <v>63813.776794252626</v>
      </c>
      <c r="I16" s="1" t="s">
        <v>317</v>
      </c>
      <c r="K16" s="5" t="s">
        <v>316</v>
      </c>
      <c r="L16" s="6" t="s">
        <v>10</v>
      </c>
      <c r="M16" s="6" t="s">
        <v>59</v>
      </c>
      <c r="N16" s="6" t="s">
        <v>315</v>
      </c>
      <c r="O16" s="6" t="s">
        <v>314</v>
      </c>
      <c r="P16" s="6" t="s">
        <v>10</v>
      </c>
      <c r="Q16" s="6" t="s">
        <v>308</v>
      </c>
      <c r="R16" s="6" t="s">
        <v>51</v>
      </c>
      <c r="S16" s="6" t="s">
        <v>34</v>
      </c>
      <c r="T16" s="6" t="s">
        <v>37</v>
      </c>
      <c r="U16" s="6" t="s">
        <v>48</v>
      </c>
      <c r="V16" s="6" t="s">
        <v>203</v>
      </c>
      <c r="W16" s="6" t="s">
        <v>51</v>
      </c>
      <c r="X16" s="6" t="s">
        <v>45</v>
      </c>
      <c r="Y16" s="6" t="s">
        <v>56</v>
      </c>
      <c r="Z16" s="6" t="s">
        <v>10</v>
      </c>
      <c r="AA16" s="6" t="s">
        <v>59</v>
      </c>
      <c r="AB16" s="6" t="s">
        <v>34</v>
      </c>
      <c r="AC16" s="6" t="s">
        <v>51</v>
      </c>
      <c r="AD16" s="6" t="s">
        <v>4</v>
      </c>
      <c r="AE16" s="6" t="s">
        <v>203</v>
      </c>
      <c r="AF16" s="6" t="s">
        <v>1</v>
      </c>
      <c r="AG16" s="6" t="s">
        <v>51</v>
      </c>
      <c r="AH16" s="6" t="s">
        <v>10</v>
      </c>
      <c r="AI16" s="6" t="s">
        <v>59</v>
      </c>
      <c r="AJ16" s="6" t="s">
        <v>81</v>
      </c>
      <c r="AK16" s="6" t="s">
        <v>1</v>
      </c>
      <c r="AL16" s="6" t="s">
        <v>19</v>
      </c>
      <c r="AM16" s="6" t="s">
        <v>34</v>
      </c>
      <c r="AN16" s="6" t="s">
        <v>13</v>
      </c>
      <c r="AO16" s="6" t="s">
        <v>125</v>
      </c>
      <c r="AP16" s="6" t="s">
        <v>59</v>
      </c>
      <c r="AQ16" s="6" t="s">
        <v>263</v>
      </c>
      <c r="AR16" s="6" t="s">
        <v>34</v>
      </c>
      <c r="AS16" s="6" t="s">
        <v>51</v>
      </c>
      <c r="AT16" s="6" t="s">
        <v>166</v>
      </c>
      <c r="AU16" s="6" t="s">
        <v>132</v>
      </c>
      <c r="AV16" s="6" t="s">
        <v>37</v>
      </c>
      <c r="AW16" s="6" t="s">
        <v>59</v>
      </c>
      <c r="AX16" s="6" t="s">
        <v>40</v>
      </c>
      <c r="AY16" s="6" t="s">
        <v>10</v>
      </c>
      <c r="AZ16" s="6" t="s">
        <v>51</v>
      </c>
      <c r="BA16" s="6" t="s">
        <v>34</v>
      </c>
      <c r="BB16" s="6" t="s">
        <v>10</v>
      </c>
      <c r="BC16" s="6" t="s">
        <v>72</v>
      </c>
      <c r="BD16" s="6" t="s">
        <v>51</v>
      </c>
      <c r="BE16" s="6" t="s">
        <v>51</v>
      </c>
      <c r="BF16" s="6" t="s">
        <v>1</v>
      </c>
      <c r="BG16" s="6" t="s">
        <v>34</v>
      </c>
      <c r="BH16" s="6" t="s">
        <v>51</v>
      </c>
      <c r="BI16" s="6" t="s">
        <v>37</v>
      </c>
      <c r="BJ16" s="6" t="s">
        <v>34</v>
      </c>
      <c r="BK16" s="6" t="s">
        <v>51</v>
      </c>
      <c r="BL16" s="6" t="s">
        <v>7</v>
      </c>
      <c r="BM16" s="6" t="s">
        <v>223</v>
      </c>
      <c r="BN16" s="6" t="s">
        <v>10</v>
      </c>
      <c r="BO16" s="6" t="s">
        <v>34</v>
      </c>
      <c r="BP16" s="6" t="s">
        <v>122</v>
      </c>
      <c r="BQ16" s="6" t="s">
        <v>45</v>
      </c>
      <c r="BR16" s="6" t="s">
        <v>51</v>
      </c>
      <c r="BS16" s="6" t="s">
        <v>59</v>
      </c>
      <c r="BT16" s="6" t="s">
        <v>37</v>
      </c>
      <c r="BU16" s="6" t="s">
        <v>34</v>
      </c>
      <c r="BV16" s="6" t="s">
        <v>81</v>
      </c>
      <c r="BW16" s="6" t="s">
        <v>203</v>
      </c>
      <c r="BX16" s="6" t="s">
        <v>10</v>
      </c>
      <c r="BY16" s="6" t="s">
        <v>125</v>
      </c>
      <c r="BZ16" s="6" t="s">
        <v>51</v>
      </c>
      <c r="CA16" s="6" t="s">
        <v>34</v>
      </c>
      <c r="CB16" s="6" t="s">
        <v>16</v>
      </c>
      <c r="CC16" s="6" t="s">
        <v>45</v>
      </c>
      <c r="CD16" s="6" t="s">
        <v>1</v>
      </c>
      <c r="CE16" s="6" t="s">
        <v>51</v>
      </c>
      <c r="CF16" s="6" t="s">
        <v>166</v>
      </c>
      <c r="CG16" s="6" t="s">
        <v>97</v>
      </c>
      <c r="CH16" s="6" t="s">
        <v>51</v>
      </c>
      <c r="CI16" s="6" t="s">
        <v>34</v>
      </c>
      <c r="CJ16" s="6" t="s">
        <v>1</v>
      </c>
      <c r="CK16" s="6" t="s">
        <v>10</v>
      </c>
      <c r="CL16" s="6" t="s">
        <v>72</v>
      </c>
      <c r="CM16" s="6" t="s">
        <v>51</v>
      </c>
      <c r="CN16" s="6" t="s">
        <v>34</v>
      </c>
      <c r="CO16" s="6" t="s">
        <v>166</v>
      </c>
      <c r="CP16" s="6" t="s">
        <v>45</v>
      </c>
      <c r="CQ16" s="6" t="s">
        <v>161</v>
      </c>
      <c r="CR16" s="6" t="s">
        <v>51</v>
      </c>
      <c r="CS16" s="6" t="s">
        <v>51</v>
      </c>
      <c r="CT16" s="6" t="s">
        <v>16</v>
      </c>
      <c r="CU16" s="6" t="s">
        <v>45</v>
      </c>
      <c r="CV16" s="6" t="s">
        <v>150</v>
      </c>
      <c r="CW16" s="6" t="s">
        <v>1</v>
      </c>
      <c r="CX16" s="6" t="s">
        <v>145</v>
      </c>
      <c r="CY16" s="6" t="s">
        <v>13</v>
      </c>
      <c r="CZ16" s="6" t="s">
        <v>13</v>
      </c>
      <c r="DA16" s="6" t="s">
        <v>45</v>
      </c>
      <c r="DB16" s="6" t="s">
        <v>125</v>
      </c>
      <c r="DC16" s="6" t="s">
        <v>7</v>
      </c>
      <c r="DD16" s="6" t="s">
        <v>132</v>
      </c>
      <c r="DE16" s="6" t="s">
        <v>129</v>
      </c>
      <c r="DF16" s="6" t="s">
        <v>81</v>
      </c>
      <c r="DG16" s="6" t="s">
        <v>125</v>
      </c>
      <c r="DH16" s="6" t="s">
        <v>122</v>
      </c>
      <c r="DI16" s="6" t="s">
        <v>37</v>
      </c>
      <c r="DJ16" s="6" t="s">
        <v>51</v>
      </c>
      <c r="DK16" s="6" t="s">
        <v>51</v>
      </c>
      <c r="DL16" s="6" t="s">
        <v>113</v>
      </c>
      <c r="DM16" s="6" t="s">
        <v>110</v>
      </c>
      <c r="DN16" s="6" t="s">
        <v>81</v>
      </c>
      <c r="DO16" s="6" t="s">
        <v>34</v>
      </c>
      <c r="DP16" s="6" t="s">
        <v>34</v>
      </c>
      <c r="DQ16" s="6" t="s">
        <v>13</v>
      </c>
      <c r="DR16" s="6" t="s">
        <v>51</v>
      </c>
      <c r="DS16" s="6" t="s">
        <v>97</v>
      </c>
      <c r="DT16" s="6" t="s">
        <v>51</v>
      </c>
      <c r="DU16" s="6" t="s">
        <v>16</v>
      </c>
      <c r="DV16" s="6" t="s">
        <v>59</v>
      </c>
      <c r="DW16" s="6" t="s">
        <v>88</v>
      </c>
      <c r="DX16" s="6" t="s">
        <v>13</v>
      </c>
      <c r="DY16" s="6" t="s">
        <v>22</v>
      </c>
      <c r="DZ16" s="6" t="s">
        <v>81</v>
      </c>
      <c r="EA16" s="6" t="s">
        <v>45</v>
      </c>
      <c r="EB16" s="6" t="s">
        <v>51</v>
      </c>
      <c r="EC16" s="6" t="s">
        <v>7</v>
      </c>
      <c r="ED16" s="6" t="s">
        <v>72</v>
      </c>
      <c r="EE16" s="6" t="s">
        <v>10</v>
      </c>
      <c r="EF16" s="6" t="s">
        <v>10</v>
      </c>
      <c r="EG16" s="6" t="s">
        <v>45</v>
      </c>
      <c r="EH16" s="6" t="s">
        <v>45</v>
      </c>
      <c r="EI16" s="6" t="s">
        <v>51</v>
      </c>
      <c r="EJ16" s="6" t="s">
        <v>59</v>
      </c>
      <c r="EK16" s="6" t="s">
        <v>56</v>
      </c>
      <c r="EL16" s="6" t="s">
        <v>45</v>
      </c>
      <c r="EM16" s="6" t="s">
        <v>51</v>
      </c>
      <c r="EN16" s="6" t="s">
        <v>48</v>
      </c>
      <c r="EO16" s="6" t="s">
        <v>45</v>
      </c>
      <c r="EP16" s="6" t="s">
        <v>1</v>
      </c>
      <c r="EQ16" s="6" t="s">
        <v>40</v>
      </c>
      <c r="ER16" s="6" t="s">
        <v>37</v>
      </c>
      <c r="ES16" s="6" t="s">
        <v>34</v>
      </c>
      <c r="ET16" s="6" t="s">
        <v>31</v>
      </c>
      <c r="EU16" s="6" t="s">
        <v>1</v>
      </c>
      <c r="EV16" s="6" t="s">
        <v>16</v>
      </c>
      <c r="EW16" s="6" t="s">
        <v>4</v>
      </c>
      <c r="EX16" s="6" t="s">
        <v>22</v>
      </c>
      <c r="EY16" s="6" t="s">
        <v>19</v>
      </c>
      <c r="EZ16" s="6" t="s">
        <v>16</v>
      </c>
      <c r="FA16" s="6" t="s">
        <v>13</v>
      </c>
      <c r="FB16" s="6" t="s">
        <v>10</v>
      </c>
      <c r="FC16" s="6" t="s">
        <v>7</v>
      </c>
      <c r="FD16" s="6" t="s">
        <v>4</v>
      </c>
      <c r="FE16" s="6" t="s">
        <v>1</v>
      </c>
    </row>
    <row r="17" spans="2:161" x14ac:dyDescent="0.3">
      <c r="B17" s="1" t="s">
        <v>313</v>
      </c>
      <c r="C17" s="3">
        <v>42133</v>
      </c>
      <c r="D17" s="1" t="s">
        <v>197</v>
      </c>
      <c r="E17" s="2" t="s">
        <v>314</v>
      </c>
      <c r="F17" s="2">
        <v>14</v>
      </c>
      <c r="G17" s="2">
        <v>109845.31669254893</v>
      </c>
      <c r="H17" s="2">
        <v>10984.531669254895</v>
      </c>
      <c r="I17" s="1" t="s">
        <v>313</v>
      </c>
      <c r="K17" s="5" t="s">
        <v>312</v>
      </c>
      <c r="L17" s="2">
        <v>13</v>
      </c>
      <c r="M17" s="2">
        <v>5</v>
      </c>
      <c r="N17" s="2">
        <v>9</v>
      </c>
      <c r="O17" s="2">
        <v>14</v>
      </c>
      <c r="P17" s="2">
        <v>12</v>
      </c>
      <c r="Q17" s="2">
        <v>8</v>
      </c>
      <c r="R17" s="2">
        <v>15</v>
      </c>
      <c r="S17" s="2">
        <v>13</v>
      </c>
      <c r="T17" s="2">
        <v>14</v>
      </c>
      <c r="U17" s="2">
        <v>7</v>
      </c>
      <c r="V17" s="2">
        <v>9</v>
      </c>
      <c r="W17" s="2">
        <v>3</v>
      </c>
      <c r="X17" s="2">
        <v>10</v>
      </c>
      <c r="Y17" s="2">
        <v>9</v>
      </c>
      <c r="Z17" s="2">
        <v>11</v>
      </c>
      <c r="AA17" s="2">
        <v>13</v>
      </c>
      <c r="AB17" s="2">
        <v>12</v>
      </c>
      <c r="AC17" s="2">
        <v>11</v>
      </c>
      <c r="AD17" s="2">
        <v>6</v>
      </c>
      <c r="AE17" s="2">
        <v>5</v>
      </c>
      <c r="AF17" s="2">
        <v>15</v>
      </c>
      <c r="AG17" s="2">
        <v>13</v>
      </c>
      <c r="AH17" s="2">
        <v>12</v>
      </c>
      <c r="AI17" s="2">
        <v>5</v>
      </c>
      <c r="AJ17" s="2">
        <v>13</v>
      </c>
      <c r="AK17" s="2">
        <v>9</v>
      </c>
      <c r="AL17" s="2">
        <v>7</v>
      </c>
      <c r="AM17" s="2">
        <v>5</v>
      </c>
      <c r="AN17" s="2">
        <v>7</v>
      </c>
      <c r="AO17" s="2">
        <v>14</v>
      </c>
      <c r="AP17" s="2">
        <v>3</v>
      </c>
      <c r="AQ17" s="2">
        <v>10</v>
      </c>
      <c r="AR17" s="2">
        <v>7</v>
      </c>
      <c r="AS17" s="2">
        <v>4</v>
      </c>
      <c r="AT17" s="2">
        <v>11</v>
      </c>
      <c r="AU17" s="2">
        <v>5</v>
      </c>
      <c r="AV17" s="2">
        <v>11</v>
      </c>
      <c r="AW17" s="2">
        <v>12</v>
      </c>
      <c r="AX17" s="2">
        <v>2</v>
      </c>
      <c r="AY17" s="2">
        <v>10</v>
      </c>
      <c r="AZ17" s="2">
        <v>10</v>
      </c>
      <c r="BA17" s="2">
        <v>13</v>
      </c>
      <c r="BB17" s="2">
        <v>5</v>
      </c>
      <c r="BC17" s="2">
        <v>14</v>
      </c>
      <c r="BD17" s="2">
        <v>8</v>
      </c>
      <c r="BE17" s="2">
        <v>8</v>
      </c>
      <c r="BF17" s="2">
        <v>14</v>
      </c>
      <c r="BG17" s="2">
        <v>7</v>
      </c>
      <c r="BH17" s="2">
        <v>11</v>
      </c>
      <c r="BI17" s="2">
        <v>15</v>
      </c>
      <c r="BJ17" s="2">
        <v>5</v>
      </c>
      <c r="BK17" s="2">
        <v>5</v>
      </c>
      <c r="BL17" s="2">
        <v>15</v>
      </c>
      <c r="BM17" s="2">
        <v>11</v>
      </c>
      <c r="BN17" s="2">
        <v>2</v>
      </c>
      <c r="BO17" s="2">
        <v>11</v>
      </c>
      <c r="BP17" s="2">
        <v>7</v>
      </c>
      <c r="BQ17" s="2">
        <v>10</v>
      </c>
      <c r="BR17" s="2">
        <v>15</v>
      </c>
      <c r="BS17" s="2">
        <v>3</v>
      </c>
      <c r="BT17" s="2">
        <v>9</v>
      </c>
      <c r="BU17" s="2">
        <v>5</v>
      </c>
      <c r="BV17" s="2">
        <v>6</v>
      </c>
      <c r="BW17" s="2">
        <v>12</v>
      </c>
      <c r="BX17" s="2">
        <v>4</v>
      </c>
      <c r="BY17" s="2">
        <v>5</v>
      </c>
      <c r="BZ17" s="2">
        <v>10</v>
      </c>
      <c r="CA17" s="2">
        <v>6</v>
      </c>
      <c r="CB17" s="2">
        <v>4</v>
      </c>
      <c r="CC17" s="2">
        <v>5</v>
      </c>
      <c r="CD17" s="2">
        <v>9</v>
      </c>
      <c r="CE17" s="2">
        <v>15</v>
      </c>
      <c r="CF17" s="2">
        <v>15</v>
      </c>
      <c r="CG17" s="2">
        <v>14</v>
      </c>
      <c r="CH17" s="2">
        <v>6</v>
      </c>
      <c r="CI17" s="2">
        <v>13</v>
      </c>
      <c r="CJ17" s="2">
        <v>10</v>
      </c>
      <c r="CK17" s="2">
        <v>10</v>
      </c>
      <c r="CL17" s="2">
        <v>2</v>
      </c>
      <c r="CM17" s="2">
        <v>14</v>
      </c>
      <c r="CN17" s="2">
        <v>11</v>
      </c>
      <c r="CO17" s="2">
        <v>6</v>
      </c>
      <c r="CP17" s="2">
        <v>7</v>
      </c>
      <c r="CQ17" s="2">
        <v>9</v>
      </c>
      <c r="CR17" s="2">
        <v>11</v>
      </c>
      <c r="CS17" s="2">
        <v>6</v>
      </c>
      <c r="CT17" s="2">
        <v>8</v>
      </c>
      <c r="CU17" s="2">
        <v>10</v>
      </c>
      <c r="CV17" s="2">
        <v>13</v>
      </c>
      <c r="CW17" s="2">
        <v>7</v>
      </c>
      <c r="CX17" s="2">
        <v>6</v>
      </c>
      <c r="CY17" s="2">
        <v>2</v>
      </c>
      <c r="CZ17" s="2">
        <v>6</v>
      </c>
      <c r="DA17" s="2">
        <v>7</v>
      </c>
      <c r="DB17" s="2">
        <v>10</v>
      </c>
      <c r="DC17" s="2">
        <v>12</v>
      </c>
      <c r="DD17" s="2">
        <v>9</v>
      </c>
      <c r="DE17" s="2">
        <v>2</v>
      </c>
      <c r="DF17" s="2">
        <v>8</v>
      </c>
      <c r="DG17" s="2">
        <v>2</v>
      </c>
      <c r="DH17" s="2">
        <v>11</v>
      </c>
      <c r="DI17" s="2">
        <v>2</v>
      </c>
      <c r="DJ17" s="2">
        <v>6</v>
      </c>
      <c r="DK17" s="2">
        <v>5</v>
      </c>
      <c r="DL17" s="2">
        <v>8</v>
      </c>
      <c r="DM17" s="2">
        <v>14</v>
      </c>
      <c r="DN17" s="2">
        <v>6</v>
      </c>
      <c r="DO17" s="2">
        <v>5</v>
      </c>
      <c r="DP17" s="2">
        <v>7</v>
      </c>
      <c r="DQ17" s="2">
        <v>12</v>
      </c>
      <c r="DR17" s="2">
        <v>11</v>
      </c>
      <c r="DS17" s="2">
        <v>3</v>
      </c>
      <c r="DT17" s="2">
        <v>14</v>
      </c>
      <c r="DU17" s="2">
        <v>14</v>
      </c>
      <c r="DV17" s="2">
        <v>11</v>
      </c>
      <c r="DW17" s="2">
        <v>5</v>
      </c>
      <c r="DX17" s="2">
        <v>3</v>
      </c>
      <c r="DY17" s="2">
        <v>7</v>
      </c>
      <c r="DZ17" s="2">
        <v>6</v>
      </c>
      <c r="EA17" s="2">
        <v>14</v>
      </c>
      <c r="EB17" s="2">
        <v>12</v>
      </c>
      <c r="EC17" s="2">
        <v>8</v>
      </c>
      <c r="ED17" s="2">
        <v>15</v>
      </c>
      <c r="EE17" s="2">
        <v>5</v>
      </c>
      <c r="EF17" s="2">
        <v>14</v>
      </c>
      <c r="EG17" s="2">
        <v>12</v>
      </c>
      <c r="EH17" s="2">
        <v>5</v>
      </c>
      <c r="EI17" s="2">
        <v>8</v>
      </c>
      <c r="EJ17" s="2">
        <v>6</v>
      </c>
      <c r="EK17" s="2">
        <v>3</v>
      </c>
      <c r="EL17" s="2">
        <v>15</v>
      </c>
      <c r="EM17" s="2">
        <v>5</v>
      </c>
      <c r="EN17" s="2">
        <v>11</v>
      </c>
      <c r="EO17" s="2">
        <v>15</v>
      </c>
      <c r="EP17" s="2">
        <v>3</v>
      </c>
      <c r="EQ17" s="2">
        <v>5</v>
      </c>
      <c r="ER17" s="2">
        <v>8</v>
      </c>
      <c r="ES17" s="2">
        <v>10</v>
      </c>
      <c r="ET17" s="2">
        <v>15</v>
      </c>
      <c r="EU17" s="2">
        <v>5</v>
      </c>
      <c r="EV17" s="2">
        <v>13</v>
      </c>
      <c r="EW17" s="2">
        <v>6</v>
      </c>
      <c r="EX17" s="2">
        <v>12</v>
      </c>
      <c r="EY17" s="2">
        <v>8</v>
      </c>
      <c r="EZ17" s="2">
        <v>7</v>
      </c>
      <c r="FA17" s="2">
        <v>14</v>
      </c>
      <c r="FB17" s="2">
        <v>6</v>
      </c>
      <c r="FC17" s="2">
        <v>5</v>
      </c>
      <c r="FD17" s="2">
        <v>4</v>
      </c>
      <c r="FE17" s="2">
        <v>3</v>
      </c>
    </row>
    <row r="18" spans="2:161" x14ac:dyDescent="0.3">
      <c r="B18" s="1" t="s">
        <v>310</v>
      </c>
      <c r="C18" s="3">
        <v>42194</v>
      </c>
      <c r="D18" s="1" t="s">
        <v>311</v>
      </c>
      <c r="E18" s="2" t="s">
        <v>10</v>
      </c>
      <c r="F18" s="2">
        <v>12</v>
      </c>
      <c r="G18" s="2">
        <v>562819.90539675741</v>
      </c>
      <c r="H18" s="2">
        <v>56281.990539675746</v>
      </c>
      <c r="I18" s="1" t="s">
        <v>310</v>
      </c>
      <c r="K18" s="5" t="s">
        <v>309</v>
      </c>
      <c r="L18" s="2">
        <v>673606.60815555416</v>
      </c>
      <c r="M18" s="2">
        <v>368404.14337611815</v>
      </c>
      <c r="N18" s="2">
        <v>638137.76794252626</v>
      </c>
      <c r="O18" s="2">
        <v>109845.31669254893</v>
      </c>
      <c r="P18" s="2">
        <v>562819.90539675741</v>
      </c>
      <c r="Q18" s="2">
        <v>497269.00339093327</v>
      </c>
      <c r="R18" s="2">
        <v>2030657.7181778718</v>
      </c>
      <c r="S18" s="2">
        <v>267118.6131909361</v>
      </c>
      <c r="T18" s="2">
        <v>890693.90676051273</v>
      </c>
      <c r="U18" s="2">
        <v>225425.0385466482</v>
      </c>
      <c r="V18" s="2">
        <v>873382.71041427134</v>
      </c>
      <c r="W18" s="2">
        <v>872703.3370275764</v>
      </c>
      <c r="X18" s="2">
        <v>320131.52271269972</v>
      </c>
      <c r="Y18" s="2">
        <v>6708261.3450011816</v>
      </c>
      <c r="Z18" s="2">
        <v>4729739.506431303</v>
      </c>
      <c r="AA18" s="2">
        <v>750231.5427722655</v>
      </c>
      <c r="AB18" s="2">
        <v>357300.10613192798</v>
      </c>
      <c r="AC18" s="2">
        <v>4518628.3270332385</v>
      </c>
      <c r="AD18" s="2">
        <v>580185.49135311868</v>
      </c>
      <c r="AE18" s="2">
        <v>476373.96459903882</v>
      </c>
      <c r="AF18" s="2">
        <v>683995.52445129992</v>
      </c>
      <c r="AG18" s="2">
        <v>219651.89112599238</v>
      </c>
      <c r="AH18" s="2">
        <v>6440628.902912857</v>
      </c>
      <c r="AI18" s="2">
        <v>6614711.8322465112</v>
      </c>
      <c r="AJ18" s="2">
        <v>682789.01000171492</v>
      </c>
      <c r="AK18" s="2">
        <v>4998420.0779378759</v>
      </c>
      <c r="AL18" s="2">
        <v>178359.86750964372</v>
      </c>
      <c r="AM18" s="2">
        <v>9260301.8576210886</v>
      </c>
      <c r="AN18" s="2">
        <v>7118489.9229176911</v>
      </c>
      <c r="AO18" s="2">
        <v>326438.17992003687</v>
      </c>
      <c r="AP18" s="2">
        <v>130522.35448288773</v>
      </c>
      <c r="AQ18" s="2">
        <v>9079996.4928794187</v>
      </c>
      <c r="AR18" s="2">
        <v>383.61733740654989</v>
      </c>
      <c r="AS18" s="2">
        <v>352823.71872373007</v>
      </c>
      <c r="AT18" s="2">
        <v>6285786.1300479909</v>
      </c>
      <c r="AU18" s="2">
        <v>734022.03054131125</v>
      </c>
      <c r="AV18" s="2">
        <v>287942.16776925686</v>
      </c>
      <c r="AW18" s="2">
        <v>685571.98920568102</v>
      </c>
      <c r="AX18" s="2">
        <v>4295933.6512581427</v>
      </c>
      <c r="AY18" s="2">
        <v>938717.13273151382</v>
      </c>
      <c r="AZ18" s="2">
        <v>30908.319127755378</v>
      </c>
      <c r="BA18" s="2">
        <v>939915.24824482913</v>
      </c>
      <c r="BB18" s="2">
        <v>6551756.8537701806</v>
      </c>
      <c r="BC18" s="2">
        <v>304403.67778269015</v>
      </c>
      <c r="BD18" s="2">
        <v>54132.900234244997</v>
      </c>
      <c r="BE18" s="2">
        <v>8221260.267920576</v>
      </c>
      <c r="BF18" s="2">
        <v>990083.17619740311</v>
      </c>
      <c r="BG18" s="2">
        <v>6320386.3358217645</v>
      </c>
      <c r="BH18" s="2">
        <v>172599.0072110818</v>
      </c>
      <c r="BI18" s="2">
        <v>8675754.7078022342</v>
      </c>
      <c r="BJ18" s="2">
        <v>331375.25474983652</v>
      </c>
      <c r="BK18" s="2">
        <v>428479.52819265431</v>
      </c>
      <c r="BL18" s="2">
        <v>687543.60762350599</v>
      </c>
      <c r="BM18" s="2">
        <v>279604.45742118731</v>
      </c>
      <c r="BN18" s="2">
        <v>15272.881961904683</v>
      </c>
      <c r="BO18" s="2">
        <v>442835.12212790042</v>
      </c>
      <c r="BP18" s="2">
        <v>3123086.3899902017</v>
      </c>
      <c r="BQ18" s="2">
        <v>732318.74522472068</v>
      </c>
      <c r="BR18" s="2">
        <v>226641.76375754285</v>
      </c>
      <c r="BS18" s="2">
        <v>883998.44668354362</v>
      </c>
      <c r="BT18" s="2">
        <v>451811.44696718024</v>
      </c>
      <c r="BU18" s="2">
        <v>886553.36891172314</v>
      </c>
      <c r="BV18" s="2">
        <v>670810.20373740757</v>
      </c>
      <c r="BW18" s="2">
        <v>621208.81566532305</v>
      </c>
      <c r="BX18" s="2">
        <v>2888202.6970219268</v>
      </c>
      <c r="BY18" s="2">
        <v>1594804.8668930414</v>
      </c>
      <c r="BZ18" s="2">
        <v>703539.59786173666</v>
      </c>
      <c r="CA18" s="2">
        <v>633513.51628623332</v>
      </c>
      <c r="CB18" s="2">
        <v>743879.15226838959</v>
      </c>
      <c r="CC18" s="2">
        <v>914154.31514110707</v>
      </c>
      <c r="CD18" s="2">
        <v>476597.63458222779</v>
      </c>
      <c r="CE18" s="2">
        <v>5791381.6545182038</v>
      </c>
      <c r="CF18" s="2">
        <v>179829.51592459518</v>
      </c>
      <c r="CG18" s="2">
        <v>8228177.677329666</v>
      </c>
      <c r="CH18" s="2">
        <v>597860.67009556573</v>
      </c>
      <c r="CI18" s="2">
        <v>577839.68531285913</v>
      </c>
      <c r="CJ18" s="2">
        <v>28699.030862631593</v>
      </c>
      <c r="CK18" s="2">
        <v>628847.27839879331</v>
      </c>
      <c r="CL18" s="2">
        <v>8555906.9246259313</v>
      </c>
      <c r="CM18" s="2">
        <v>863181.31150924112</v>
      </c>
      <c r="CN18" s="2">
        <v>1691.9252289361309</v>
      </c>
      <c r="CO18" s="2">
        <v>320665.88858524867</v>
      </c>
      <c r="CP18" s="2">
        <v>21858.488969194845</v>
      </c>
      <c r="CQ18" s="2">
        <v>972070.51133109967</v>
      </c>
      <c r="CR18" s="2">
        <v>120800.98426206953</v>
      </c>
      <c r="CS18" s="2">
        <v>45282.335875439065</v>
      </c>
      <c r="CT18" s="2">
        <v>669739.96667542658</v>
      </c>
      <c r="CU18" s="2">
        <v>875253.8714435721</v>
      </c>
      <c r="CV18" s="2">
        <v>3947029.8811587654</v>
      </c>
      <c r="CW18" s="2">
        <v>925607.91710143303</v>
      </c>
      <c r="CX18" s="2">
        <v>52833.358529066565</v>
      </c>
      <c r="CY18" s="2">
        <v>52553.548153055017</v>
      </c>
      <c r="CZ18" s="2">
        <v>436750.04068791744</v>
      </c>
      <c r="DA18" s="2">
        <v>6166852.6877650702</v>
      </c>
      <c r="DB18" s="2">
        <v>2333299.6231116797</v>
      </c>
      <c r="DC18" s="2">
        <v>532017.60809311154</v>
      </c>
      <c r="DD18" s="2">
        <v>348077.56197083404</v>
      </c>
      <c r="DE18" s="2">
        <v>143701.42691584042</v>
      </c>
      <c r="DF18" s="2">
        <v>295804.92179377459</v>
      </c>
      <c r="DG18" s="2">
        <v>626492.80399027118</v>
      </c>
      <c r="DH18" s="2">
        <v>300798.013816719</v>
      </c>
      <c r="DI18" s="2">
        <v>622830.2057403255</v>
      </c>
      <c r="DJ18" s="2">
        <v>564276.02329669602</v>
      </c>
      <c r="DK18" s="2">
        <v>488458.77397525439</v>
      </c>
      <c r="DL18" s="2">
        <v>7759463.7851787573</v>
      </c>
      <c r="DM18" s="2">
        <v>8601814.2132763732</v>
      </c>
      <c r="DN18" s="2">
        <v>654688.53893974901</v>
      </c>
      <c r="DO18" s="2">
        <v>175147.44601288036</v>
      </c>
      <c r="DP18" s="2">
        <v>288617.13191865466</v>
      </c>
      <c r="DQ18" s="2">
        <v>339655.35916426824</v>
      </c>
      <c r="DR18" s="2">
        <v>424538.88960711547</v>
      </c>
      <c r="DS18" s="2">
        <v>212982.29359119115</v>
      </c>
      <c r="DT18" s="2">
        <v>5612507.9039827827</v>
      </c>
      <c r="DU18" s="2">
        <v>517628.08392603701</v>
      </c>
      <c r="DV18" s="2">
        <v>174844.385476828</v>
      </c>
      <c r="DW18" s="2">
        <v>597420.84905827965</v>
      </c>
      <c r="DX18" s="2">
        <v>480664.13540846464</v>
      </c>
      <c r="DY18" s="2">
        <v>136636.63999847588</v>
      </c>
      <c r="DZ18" s="2">
        <v>1949697.3408612362</v>
      </c>
      <c r="EA18" s="2">
        <v>7855739.8813882982</v>
      </c>
      <c r="EB18" s="2">
        <v>101782.54762180727</v>
      </c>
      <c r="EC18" s="2">
        <v>21288.850293205265</v>
      </c>
      <c r="ED18" s="2">
        <v>1591641.8206999584</v>
      </c>
      <c r="EE18" s="2">
        <v>966395.28034456214</v>
      </c>
      <c r="EF18" s="2">
        <v>739115.82028310664</v>
      </c>
      <c r="EG18" s="2">
        <v>284192.20575457672</v>
      </c>
      <c r="EH18" s="2">
        <v>835451.63474935712</v>
      </c>
      <c r="EI18" s="2">
        <v>882535.10205788258</v>
      </c>
      <c r="EJ18" s="2">
        <v>5694313.9345754292</v>
      </c>
      <c r="EK18" s="2">
        <v>2701033.5330757406</v>
      </c>
      <c r="EL18" s="2">
        <v>908332.94497196982</v>
      </c>
      <c r="EM18" s="2">
        <v>691321.32644627988</v>
      </c>
      <c r="EN18" s="2">
        <v>2912384.2172786086</v>
      </c>
      <c r="EO18" s="2">
        <v>889498.78911848145</v>
      </c>
      <c r="EP18" s="2">
        <v>837120.46056099888</v>
      </c>
      <c r="EQ18" s="2">
        <v>247009.03965748765</v>
      </c>
      <c r="ER18" s="2">
        <v>267399.37904479838</v>
      </c>
      <c r="ES18" s="2">
        <v>4110260.0412491509</v>
      </c>
      <c r="ET18" s="2">
        <v>557145.06133984216</v>
      </c>
      <c r="EU18" s="2">
        <v>338922.16005885613</v>
      </c>
      <c r="EV18" s="2">
        <v>57885.828220369141</v>
      </c>
      <c r="EW18" s="2">
        <v>932717.68734405399</v>
      </c>
      <c r="EX18" s="2">
        <v>49081.176594684694</v>
      </c>
      <c r="EY18" s="2">
        <v>776926.94394381181</v>
      </c>
      <c r="EZ18" s="2">
        <v>881623.14570694463</v>
      </c>
      <c r="FA18" s="2">
        <v>950511.78382474254</v>
      </c>
      <c r="FB18" s="2">
        <v>661147.07443564874</v>
      </c>
      <c r="FC18" s="2">
        <v>999783.36887427012</v>
      </c>
      <c r="FD18" s="2">
        <v>517839.78705995803</v>
      </c>
      <c r="FE18" s="2">
        <v>619018.67189403309</v>
      </c>
    </row>
    <row r="19" spans="2:161" x14ac:dyDescent="0.3">
      <c r="B19" s="1" t="s">
        <v>307</v>
      </c>
      <c r="C19" s="3">
        <v>42060</v>
      </c>
      <c r="D19" s="1" t="s">
        <v>29</v>
      </c>
      <c r="E19" s="2" t="s">
        <v>308</v>
      </c>
      <c r="F19" s="2">
        <v>8</v>
      </c>
      <c r="G19" s="2">
        <v>497269.00339093327</v>
      </c>
      <c r="H19" s="2">
        <v>49726.900339093329</v>
      </c>
      <c r="I19" s="1" t="s">
        <v>307</v>
      </c>
      <c r="K19" s="5" t="s">
        <v>306</v>
      </c>
      <c r="L19" s="2">
        <v>67360.660815555413</v>
      </c>
      <c r="M19" s="2">
        <v>36840.414337611815</v>
      </c>
      <c r="N19" s="2">
        <v>63813.776794252626</v>
      </c>
      <c r="O19" s="2">
        <v>10984.531669254895</v>
      </c>
      <c r="P19" s="2">
        <v>56281.990539675746</v>
      </c>
      <c r="Q19" s="2">
        <v>49726.900339093329</v>
      </c>
      <c r="R19" s="2">
        <v>203065.7718177872</v>
      </c>
      <c r="S19" s="2">
        <v>26711.861319093612</v>
      </c>
      <c r="T19" s="2">
        <v>89069.390676051276</v>
      </c>
      <c r="U19" s="2">
        <v>22542.503854664821</v>
      </c>
      <c r="V19" s="2">
        <v>87338.271041427142</v>
      </c>
      <c r="W19" s="2">
        <v>87270.333702757649</v>
      </c>
      <c r="X19" s="2">
        <v>32013.152271269973</v>
      </c>
      <c r="Y19" s="2">
        <v>670826.13450011821</v>
      </c>
      <c r="Z19" s="2">
        <v>472973.95064313035</v>
      </c>
      <c r="AA19" s="2">
        <v>75023.154277226553</v>
      </c>
      <c r="AB19" s="2">
        <v>35730.010613192797</v>
      </c>
      <c r="AC19" s="2">
        <v>451862.83270332386</v>
      </c>
      <c r="AD19" s="2">
        <v>58018.54913531187</v>
      </c>
      <c r="AE19" s="2">
        <v>47637.396459903888</v>
      </c>
      <c r="AF19" s="2">
        <v>68399.552445130001</v>
      </c>
      <c r="AG19" s="2">
        <v>21965.189112599241</v>
      </c>
      <c r="AH19" s="2">
        <v>644062.8902912857</v>
      </c>
      <c r="AI19" s="2">
        <v>661471.18322465115</v>
      </c>
      <c r="AJ19" s="2">
        <v>68278.901000171492</v>
      </c>
      <c r="AK19" s="2">
        <v>499842.00779378763</v>
      </c>
      <c r="AL19" s="2">
        <v>17835.986750964374</v>
      </c>
      <c r="AM19" s="2">
        <v>926030.18576210889</v>
      </c>
      <c r="AN19" s="2">
        <v>711848.99229176913</v>
      </c>
      <c r="AO19" s="2">
        <v>32643.817992003689</v>
      </c>
      <c r="AP19" s="2">
        <v>13052.235448288775</v>
      </c>
      <c r="AQ19" s="2">
        <v>907999.64928794187</v>
      </c>
      <c r="AR19" s="2">
        <v>38.361733740654991</v>
      </c>
      <c r="AS19" s="2">
        <v>35282.371872373005</v>
      </c>
      <c r="AT19" s="2">
        <v>628578.61300479912</v>
      </c>
      <c r="AU19" s="2">
        <v>73402.203054131125</v>
      </c>
      <c r="AV19" s="2">
        <v>28794.216776925688</v>
      </c>
      <c r="AW19" s="2">
        <v>68557.198920568102</v>
      </c>
      <c r="AX19" s="2">
        <v>429593.36512581428</v>
      </c>
      <c r="AY19" s="2">
        <v>93871.713273151385</v>
      </c>
      <c r="AZ19" s="2">
        <v>3090.8319127755381</v>
      </c>
      <c r="BA19" s="2">
        <v>93991.524824482913</v>
      </c>
      <c r="BB19" s="2">
        <v>655175.68537701806</v>
      </c>
      <c r="BC19" s="2">
        <v>30440.367778269017</v>
      </c>
      <c r="BD19" s="2">
        <v>5413.2900234244999</v>
      </c>
      <c r="BE19" s="2">
        <v>822126.02679205767</v>
      </c>
      <c r="BF19" s="2">
        <v>99008.317619740323</v>
      </c>
      <c r="BG19" s="2">
        <v>632038.63358217652</v>
      </c>
      <c r="BH19" s="2">
        <v>17259.900721108181</v>
      </c>
      <c r="BI19" s="2">
        <v>867575.47078022349</v>
      </c>
      <c r="BJ19" s="2">
        <v>33137.525474983653</v>
      </c>
      <c r="BK19" s="2">
        <v>42847.952819265432</v>
      </c>
      <c r="BL19" s="2">
        <v>68754.360762350596</v>
      </c>
      <c r="BM19" s="2">
        <v>27960.445742118733</v>
      </c>
      <c r="BN19" s="2">
        <v>1527.2881961904684</v>
      </c>
      <c r="BO19" s="2">
        <v>44283.512212790047</v>
      </c>
      <c r="BP19" s="2">
        <v>312308.63899902016</v>
      </c>
      <c r="BQ19" s="2">
        <v>73231.874522472077</v>
      </c>
      <c r="BR19" s="2">
        <v>22664.176375754287</v>
      </c>
      <c r="BS19" s="2">
        <v>88399.844668354373</v>
      </c>
      <c r="BT19" s="2">
        <v>45181.144696718024</v>
      </c>
      <c r="BU19" s="2">
        <v>88655.336891172323</v>
      </c>
      <c r="BV19" s="2">
        <v>67081.020373740757</v>
      </c>
      <c r="BW19" s="2">
        <v>62120.881566532305</v>
      </c>
      <c r="BX19" s="2">
        <v>288820.26970219269</v>
      </c>
      <c r="BY19" s="2">
        <v>159480.48668930415</v>
      </c>
      <c r="BZ19" s="2">
        <v>70353.959786173669</v>
      </c>
      <c r="CA19" s="2">
        <v>63351.351628623335</v>
      </c>
      <c r="CB19" s="2">
        <v>74387.915226838959</v>
      </c>
      <c r="CC19" s="2">
        <v>91415.431514110707</v>
      </c>
      <c r="CD19" s="2">
        <v>47659.763458222784</v>
      </c>
      <c r="CE19" s="2">
        <v>579138.16545182036</v>
      </c>
      <c r="CF19" s="2">
        <v>17982.951592459518</v>
      </c>
      <c r="CG19" s="2">
        <v>822817.76773296669</v>
      </c>
      <c r="CH19" s="2">
        <v>59786.067009556573</v>
      </c>
      <c r="CI19" s="2">
        <v>57783.968531285915</v>
      </c>
      <c r="CJ19" s="2">
        <v>2869.9030862631594</v>
      </c>
      <c r="CK19" s="2">
        <v>62884.727839879335</v>
      </c>
      <c r="CL19" s="2">
        <v>855590.6924625932</v>
      </c>
      <c r="CM19" s="2">
        <v>86318.13115092412</v>
      </c>
      <c r="CN19" s="2">
        <v>169.1925228936131</v>
      </c>
      <c r="CO19" s="2">
        <v>32066.588858524869</v>
      </c>
      <c r="CP19" s="2">
        <v>2185.8488969194846</v>
      </c>
      <c r="CQ19" s="2">
        <v>97207.05113310997</v>
      </c>
      <c r="CR19" s="2">
        <v>12080.098426206954</v>
      </c>
      <c r="CS19" s="2">
        <v>4528.2335875439067</v>
      </c>
      <c r="CT19" s="2">
        <v>66973.996667542655</v>
      </c>
      <c r="CU19" s="2">
        <v>87525.387144357213</v>
      </c>
      <c r="CV19" s="2">
        <v>394702.98811587656</v>
      </c>
      <c r="CW19" s="2">
        <v>92560.791710143312</v>
      </c>
      <c r="CX19" s="2">
        <v>5283.3358529066572</v>
      </c>
      <c r="CY19" s="2">
        <v>5255.3548153055017</v>
      </c>
      <c r="CZ19" s="2">
        <v>43675.00406879175</v>
      </c>
      <c r="DA19" s="2">
        <v>616685.268776507</v>
      </c>
      <c r="DB19" s="2">
        <v>233329.96231116797</v>
      </c>
      <c r="DC19" s="2">
        <v>53201.760809311156</v>
      </c>
      <c r="DD19" s="2">
        <v>34807.756197083407</v>
      </c>
      <c r="DE19" s="2">
        <v>14370.142691584042</v>
      </c>
      <c r="DF19" s="2">
        <v>29580.492179377459</v>
      </c>
      <c r="DG19" s="2">
        <v>62649.28039902712</v>
      </c>
      <c r="DH19" s="2">
        <v>30079.801381671903</v>
      </c>
      <c r="DI19" s="2">
        <v>62283.020574032555</v>
      </c>
      <c r="DJ19" s="2">
        <v>56427.602329669608</v>
      </c>
      <c r="DK19" s="2">
        <v>48845.877397525444</v>
      </c>
      <c r="DL19" s="2">
        <v>775946.3785178758</v>
      </c>
      <c r="DM19" s="2">
        <v>860181.42132763739</v>
      </c>
      <c r="DN19" s="2">
        <v>65468.853893974905</v>
      </c>
      <c r="DO19" s="2">
        <v>17514.744601288035</v>
      </c>
      <c r="DP19" s="2">
        <v>28861.713191865467</v>
      </c>
      <c r="DQ19" s="2">
        <v>33965.535916426823</v>
      </c>
      <c r="DR19" s="2">
        <v>42453.888960711549</v>
      </c>
      <c r="DS19" s="2">
        <v>21298.229359119116</v>
      </c>
      <c r="DT19" s="2">
        <v>561250.79039827827</v>
      </c>
      <c r="DU19" s="2">
        <v>51762.808392603707</v>
      </c>
      <c r="DV19" s="2">
        <v>17484.438547682799</v>
      </c>
      <c r="DW19" s="2">
        <v>59742.084905827971</v>
      </c>
      <c r="DX19" s="2">
        <v>48066.413540846464</v>
      </c>
      <c r="DY19" s="2">
        <v>13663.663999847588</v>
      </c>
      <c r="DZ19" s="2">
        <v>194969.73408612364</v>
      </c>
      <c r="EA19" s="2">
        <v>785573.98813882982</v>
      </c>
      <c r="EB19" s="2">
        <v>10178.254762180728</v>
      </c>
      <c r="EC19" s="2">
        <v>2128.8850293205264</v>
      </c>
      <c r="ED19" s="2">
        <v>159164.18206999585</v>
      </c>
      <c r="EE19" s="2">
        <v>96639.52803445622</v>
      </c>
      <c r="EF19" s="2">
        <v>73911.582028310673</v>
      </c>
      <c r="EG19" s="2">
        <v>28419.220575457672</v>
      </c>
      <c r="EH19" s="2">
        <v>83545.163474935718</v>
      </c>
      <c r="EI19" s="2">
        <v>88253.510205788261</v>
      </c>
      <c r="EJ19" s="2">
        <v>569431.39345754299</v>
      </c>
      <c r="EK19" s="2">
        <v>270103.35330757406</v>
      </c>
      <c r="EL19" s="2">
        <v>90833.294497196985</v>
      </c>
      <c r="EM19" s="2">
        <v>69132.132644627985</v>
      </c>
      <c r="EN19" s="2">
        <v>291238.42172786087</v>
      </c>
      <c r="EO19" s="2">
        <v>88949.878911848151</v>
      </c>
      <c r="EP19" s="2">
        <v>83712.046056099891</v>
      </c>
      <c r="EQ19" s="2">
        <v>24700.903965748766</v>
      </c>
      <c r="ER19" s="2">
        <v>26739.937904479841</v>
      </c>
      <c r="ES19" s="2">
        <v>411026.00412491511</v>
      </c>
      <c r="ET19" s="2">
        <v>55714.506133984221</v>
      </c>
      <c r="EU19" s="2">
        <v>33892.216005885617</v>
      </c>
      <c r="EV19" s="2">
        <v>5788.5828220369149</v>
      </c>
      <c r="EW19" s="2">
        <v>93271.768734405399</v>
      </c>
      <c r="EX19" s="2">
        <v>4908.1176594684694</v>
      </c>
      <c r="EY19" s="2">
        <v>77692.694394381178</v>
      </c>
      <c r="EZ19" s="2">
        <v>88162.314570694463</v>
      </c>
      <c r="FA19" s="2">
        <v>95051.17838247426</v>
      </c>
      <c r="FB19" s="2">
        <v>66114.707443564883</v>
      </c>
      <c r="FC19" s="2">
        <v>99978.336887427024</v>
      </c>
      <c r="FD19" s="2">
        <v>51783.978705995803</v>
      </c>
      <c r="FE19" s="2">
        <v>61901.86718940331</v>
      </c>
    </row>
    <row r="20" spans="2:161" x14ac:dyDescent="0.3">
      <c r="B20" s="1" t="s">
        <v>304</v>
      </c>
      <c r="C20" s="3">
        <v>42103</v>
      </c>
      <c r="D20" s="1" t="s">
        <v>305</v>
      </c>
      <c r="E20" s="2" t="s">
        <v>51</v>
      </c>
      <c r="F20" s="2">
        <v>15</v>
      </c>
      <c r="G20" s="2">
        <v>2030657.7181778718</v>
      </c>
      <c r="H20" s="2">
        <v>203065.7718177872</v>
      </c>
      <c r="I20" s="1" t="s">
        <v>304</v>
      </c>
    </row>
    <row r="21" spans="2:161" x14ac:dyDescent="0.3">
      <c r="B21" s="1" t="s">
        <v>303</v>
      </c>
      <c r="C21" s="3">
        <v>42093</v>
      </c>
      <c r="D21" s="1" t="s">
        <v>153</v>
      </c>
      <c r="E21" s="2" t="s">
        <v>34</v>
      </c>
      <c r="F21" s="2">
        <v>13</v>
      </c>
      <c r="G21" s="2">
        <v>267118.6131909361</v>
      </c>
      <c r="H21" s="2">
        <v>26711.861319093612</v>
      </c>
      <c r="I21" s="1" t="s">
        <v>303</v>
      </c>
    </row>
    <row r="22" spans="2:161" x14ac:dyDescent="0.3">
      <c r="B22" s="1" t="s">
        <v>302</v>
      </c>
      <c r="C22" s="3">
        <v>42044</v>
      </c>
      <c r="D22" s="1" t="s">
        <v>175</v>
      </c>
      <c r="E22" s="2" t="s">
        <v>37</v>
      </c>
      <c r="F22" s="2">
        <v>14</v>
      </c>
      <c r="G22" s="2">
        <v>890693.90676051273</v>
      </c>
      <c r="H22" s="2">
        <v>89069.390676051276</v>
      </c>
      <c r="I22" s="1" t="s">
        <v>302</v>
      </c>
    </row>
    <row r="23" spans="2:161" x14ac:dyDescent="0.3">
      <c r="B23" s="1" t="s">
        <v>300</v>
      </c>
      <c r="C23" s="3">
        <v>42115</v>
      </c>
      <c r="D23" s="1" t="s">
        <v>301</v>
      </c>
      <c r="E23" s="2" t="s">
        <v>48</v>
      </c>
      <c r="F23" s="2">
        <v>7</v>
      </c>
      <c r="G23" s="2">
        <v>225425.0385466482</v>
      </c>
      <c r="H23" s="2">
        <v>22542.503854664821</v>
      </c>
      <c r="I23" s="1" t="s">
        <v>300</v>
      </c>
    </row>
    <row r="24" spans="2:161" x14ac:dyDescent="0.3">
      <c r="B24" s="1" t="s">
        <v>298</v>
      </c>
      <c r="C24" s="3">
        <v>42324</v>
      </c>
      <c r="D24" s="1" t="s">
        <v>299</v>
      </c>
      <c r="E24" s="2" t="s">
        <v>203</v>
      </c>
      <c r="F24" s="2">
        <v>9</v>
      </c>
      <c r="G24" s="2">
        <v>873382.71041427134</v>
      </c>
      <c r="H24" s="2">
        <v>87338.271041427142</v>
      </c>
      <c r="I24" s="1" t="s">
        <v>298</v>
      </c>
    </row>
    <row r="25" spans="2:161" x14ac:dyDescent="0.3">
      <c r="B25" s="1" t="s">
        <v>296</v>
      </c>
      <c r="C25" s="3">
        <v>42248</v>
      </c>
      <c r="D25" s="1" t="s">
        <v>297</v>
      </c>
      <c r="E25" s="2" t="s">
        <v>51</v>
      </c>
      <c r="F25" s="2">
        <v>3</v>
      </c>
      <c r="G25" s="2">
        <v>872703.3370275764</v>
      </c>
      <c r="H25" s="2">
        <v>87270.333702757649</v>
      </c>
      <c r="I25" s="1" t="s">
        <v>296</v>
      </c>
    </row>
    <row r="26" spans="2:161" x14ac:dyDescent="0.3">
      <c r="B26" s="1" t="s">
        <v>295</v>
      </c>
      <c r="C26" s="3">
        <v>42194</v>
      </c>
      <c r="D26" s="1" t="s">
        <v>106</v>
      </c>
      <c r="E26" s="2" t="s">
        <v>45</v>
      </c>
      <c r="F26" s="2">
        <v>10</v>
      </c>
      <c r="G26" s="2">
        <v>320131.52271269972</v>
      </c>
      <c r="H26" s="2">
        <v>32013.152271269973</v>
      </c>
      <c r="I26" s="1" t="s">
        <v>295</v>
      </c>
    </row>
    <row r="27" spans="2:161" x14ac:dyDescent="0.3">
      <c r="B27" s="1" t="s">
        <v>294</v>
      </c>
      <c r="C27" s="3">
        <v>42207</v>
      </c>
      <c r="D27" s="1" t="s">
        <v>251</v>
      </c>
      <c r="E27" s="2" t="s">
        <v>56</v>
      </c>
      <c r="F27" s="2">
        <v>9</v>
      </c>
      <c r="G27" s="2">
        <v>6708261.3450011816</v>
      </c>
      <c r="H27" s="2">
        <v>670826.13450011821</v>
      </c>
      <c r="I27" s="1" t="s">
        <v>294</v>
      </c>
    </row>
    <row r="28" spans="2:161" x14ac:dyDescent="0.3">
      <c r="B28" s="1" t="s">
        <v>292</v>
      </c>
      <c r="C28" s="3">
        <v>42289</v>
      </c>
      <c r="D28" s="1" t="s">
        <v>293</v>
      </c>
      <c r="E28" s="2" t="s">
        <v>10</v>
      </c>
      <c r="F28" s="2">
        <v>11</v>
      </c>
      <c r="G28" s="2">
        <v>4729739.506431303</v>
      </c>
      <c r="H28" s="2">
        <v>472973.95064313035</v>
      </c>
      <c r="I28" s="1" t="s">
        <v>292</v>
      </c>
    </row>
    <row r="29" spans="2:161" x14ac:dyDescent="0.3">
      <c r="B29" s="1" t="s">
        <v>291</v>
      </c>
      <c r="C29" s="3">
        <v>42058</v>
      </c>
      <c r="D29" s="1" t="s">
        <v>275</v>
      </c>
      <c r="E29" s="2" t="s">
        <v>59</v>
      </c>
      <c r="F29" s="2">
        <v>13</v>
      </c>
      <c r="G29" s="2">
        <v>750231.5427722655</v>
      </c>
      <c r="H29" s="2">
        <v>75023.154277226553</v>
      </c>
      <c r="I29" s="1" t="s">
        <v>291</v>
      </c>
    </row>
    <row r="30" spans="2:161" x14ac:dyDescent="0.3">
      <c r="B30" s="1" t="s">
        <v>289</v>
      </c>
      <c r="C30" s="3">
        <v>42128</v>
      </c>
      <c r="D30" s="1" t="s">
        <v>290</v>
      </c>
      <c r="E30" s="2" t="s">
        <v>34</v>
      </c>
      <c r="F30" s="2">
        <v>12</v>
      </c>
      <c r="G30" s="2">
        <v>357300.10613192798</v>
      </c>
      <c r="H30" s="2">
        <v>35730.010613192797</v>
      </c>
      <c r="I30" s="1" t="s">
        <v>289</v>
      </c>
    </row>
    <row r="31" spans="2:161" x14ac:dyDescent="0.3">
      <c r="B31" s="1" t="s">
        <v>287</v>
      </c>
      <c r="C31" s="3">
        <v>42167</v>
      </c>
      <c r="D31" s="1" t="s">
        <v>288</v>
      </c>
      <c r="E31" s="2" t="s">
        <v>51</v>
      </c>
      <c r="F31" s="2">
        <v>11</v>
      </c>
      <c r="G31" s="2">
        <v>4518628.3270332385</v>
      </c>
      <c r="H31" s="2">
        <v>451862.83270332386</v>
      </c>
      <c r="I31" s="1" t="s">
        <v>287</v>
      </c>
    </row>
    <row r="32" spans="2:161" x14ac:dyDescent="0.3">
      <c r="B32" s="1" t="s">
        <v>286</v>
      </c>
      <c r="C32" s="3">
        <v>42137</v>
      </c>
      <c r="D32" s="1" t="s">
        <v>127</v>
      </c>
      <c r="E32" s="2" t="s">
        <v>4</v>
      </c>
      <c r="F32" s="2">
        <v>6</v>
      </c>
      <c r="G32" s="2">
        <v>580185.49135311868</v>
      </c>
      <c r="H32" s="2">
        <v>58018.54913531187</v>
      </c>
      <c r="I32" s="1" t="s">
        <v>286</v>
      </c>
      <c r="Q32" s="4"/>
    </row>
    <row r="33" spans="2:9" x14ac:dyDescent="0.3">
      <c r="B33" s="1" t="s">
        <v>285</v>
      </c>
      <c r="C33" s="3">
        <v>42212</v>
      </c>
      <c r="D33" s="1" t="s">
        <v>77</v>
      </c>
      <c r="E33" s="2" t="s">
        <v>203</v>
      </c>
      <c r="F33" s="2">
        <v>5</v>
      </c>
      <c r="G33" s="2">
        <v>476373.96459903882</v>
      </c>
      <c r="H33" s="2">
        <v>47637.396459903888</v>
      </c>
      <c r="I33" s="1" t="s">
        <v>285</v>
      </c>
    </row>
    <row r="34" spans="2:9" x14ac:dyDescent="0.3">
      <c r="B34" s="1" t="s">
        <v>283</v>
      </c>
      <c r="C34" s="3">
        <v>42347</v>
      </c>
      <c r="D34" s="1" t="s">
        <v>284</v>
      </c>
      <c r="E34" s="2" t="s">
        <v>1</v>
      </c>
      <c r="F34" s="2">
        <v>15</v>
      </c>
      <c r="G34" s="2">
        <v>683995.52445129992</v>
      </c>
      <c r="H34" s="2">
        <v>68399.552445130001</v>
      </c>
      <c r="I34" s="1" t="s">
        <v>283</v>
      </c>
    </row>
    <row r="35" spans="2:9" x14ac:dyDescent="0.3">
      <c r="B35" s="1" t="s">
        <v>281</v>
      </c>
      <c r="C35" s="3">
        <v>42044</v>
      </c>
      <c r="D35" s="1" t="s">
        <v>282</v>
      </c>
      <c r="E35" s="2" t="s">
        <v>51</v>
      </c>
      <c r="F35" s="2">
        <v>13</v>
      </c>
      <c r="G35" s="2">
        <v>219651.89112599238</v>
      </c>
      <c r="H35" s="2">
        <v>21965.189112599241</v>
      </c>
      <c r="I35" s="1" t="s">
        <v>281</v>
      </c>
    </row>
    <row r="36" spans="2:9" x14ac:dyDescent="0.3">
      <c r="B36" s="1" t="s">
        <v>279</v>
      </c>
      <c r="C36" s="3">
        <v>42205</v>
      </c>
      <c r="D36" s="1" t="s">
        <v>280</v>
      </c>
      <c r="E36" s="2" t="s">
        <v>10</v>
      </c>
      <c r="F36" s="2">
        <v>12</v>
      </c>
      <c r="G36" s="2">
        <v>6440628.902912857</v>
      </c>
      <c r="H36" s="2">
        <v>644062.8902912857</v>
      </c>
      <c r="I36" s="1" t="s">
        <v>279</v>
      </c>
    </row>
    <row r="37" spans="2:9" x14ac:dyDescent="0.3">
      <c r="B37" s="1" t="s">
        <v>278</v>
      </c>
      <c r="C37" s="3">
        <v>42330</v>
      </c>
      <c r="D37" s="1" t="s">
        <v>46</v>
      </c>
      <c r="E37" s="2" t="s">
        <v>59</v>
      </c>
      <c r="F37" s="2">
        <v>5</v>
      </c>
      <c r="G37" s="2">
        <v>6614711.8322465112</v>
      </c>
      <c r="H37" s="2">
        <v>661471.18322465115</v>
      </c>
      <c r="I37" s="1" t="s">
        <v>278</v>
      </c>
    </row>
    <row r="38" spans="2:9" x14ac:dyDescent="0.3">
      <c r="B38" s="1" t="s">
        <v>276</v>
      </c>
      <c r="C38" s="3">
        <v>42057</v>
      </c>
      <c r="D38" s="1" t="s">
        <v>277</v>
      </c>
      <c r="E38" s="2" t="s">
        <v>81</v>
      </c>
      <c r="F38" s="2">
        <v>13</v>
      </c>
      <c r="G38" s="2">
        <v>682789.01000171492</v>
      </c>
      <c r="H38" s="2">
        <v>68278.901000171492</v>
      </c>
      <c r="I38" s="1" t="s">
        <v>276</v>
      </c>
    </row>
    <row r="39" spans="2:9" x14ac:dyDescent="0.3">
      <c r="B39" s="1" t="s">
        <v>274</v>
      </c>
      <c r="C39" s="3">
        <v>42100</v>
      </c>
      <c r="D39" s="1" t="s">
        <v>275</v>
      </c>
      <c r="E39" s="2" t="s">
        <v>1</v>
      </c>
      <c r="F39" s="2">
        <v>9</v>
      </c>
      <c r="G39" s="2">
        <v>4998420.0779378759</v>
      </c>
      <c r="H39" s="2">
        <v>499842.00779378763</v>
      </c>
      <c r="I39" s="1" t="s">
        <v>274</v>
      </c>
    </row>
    <row r="40" spans="2:9" x14ac:dyDescent="0.3">
      <c r="B40" s="1" t="s">
        <v>272</v>
      </c>
      <c r="C40" s="3">
        <v>42212</v>
      </c>
      <c r="D40" s="1" t="s">
        <v>273</v>
      </c>
      <c r="E40" s="2" t="s">
        <v>19</v>
      </c>
      <c r="F40" s="2">
        <v>7</v>
      </c>
      <c r="G40" s="2">
        <v>178359.86750964372</v>
      </c>
      <c r="H40" s="2">
        <v>17835.986750964374</v>
      </c>
      <c r="I40" s="1" t="s">
        <v>272</v>
      </c>
    </row>
    <row r="41" spans="2:9" x14ac:dyDescent="0.3">
      <c r="B41" s="1" t="s">
        <v>270</v>
      </c>
      <c r="C41" s="3">
        <v>42276</v>
      </c>
      <c r="D41" s="1" t="s">
        <v>271</v>
      </c>
      <c r="E41" s="2" t="s">
        <v>34</v>
      </c>
      <c r="F41" s="2">
        <v>5</v>
      </c>
      <c r="G41" s="2">
        <v>9260301.8576210886</v>
      </c>
      <c r="H41" s="2">
        <v>926030.18576210889</v>
      </c>
      <c r="I41" s="1" t="s">
        <v>270</v>
      </c>
    </row>
    <row r="42" spans="2:9" x14ac:dyDescent="0.3">
      <c r="B42" s="1" t="s">
        <v>268</v>
      </c>
      <c r="C42" s="3">
        <v>42105</v>
      </c>
      <c r="D42" s="1" t="s">
        <v>269</v>
      </c>
      <c r="E42" s="2" t="s">
        <v>13</v>
      </c>
      <c r="F42" s="2">
        <v>7</v>
      </c>
      <c r="G42" s="2">
        <v>7118489.9229176911</v>
      </c>
      <c r="H42" s="2">
        <v>711848.99229176913</v>
      </c>
      <c r="I42" s="1" t="s">
        <v>268</v>
      </c>
    </row>
    <row r="43" spans="2:9" x14ac:dyDescent="0.3">
      <c r="B43" s="1" t="s">
        <v>266</v>
      </c>
      <c r="C43" s="3">
        <v>42027</v>
      </c>
      <c r="D43" s="1" t="s">
        <v>267</v>
      </c>
      <c r="E43" s="2" t="s">
        <v>125</v>
      </c>
      <c r="F43" s="2">
        <v>14</v>
      </c>
      <c r="G43" s="2">
        <v>326438.17992003687</v>
      </c>
      <c r="H43" s="2">
        <v>32643.817992003689</v>
      </c>
      <c r="I43" s="1" t="s">
        <v>266</v>
      </c>
    </row>
    <row r="44" spans="2:9" x14ac:dyDescent="0.3">
      <c r="B44" s="1" t="s">
        <v>265</v>
      </c>
      <c r="C44" s="3">
        <v>42094</v>
      </c>
      <c r="D44" s="1" t="s">
        <v>224</v>
      </c>
      <c r="E44" s="2" t="s">
        <v>59</v>
      </c>
      <c r="F44" s="2">
        <v>3</v>
      </c>
      <c r="G44" s="2">
        <v>130522.35448288773</v>
      </c>
      <c r="H44" s="2">
        <v>13052.235448288775</v>
      </c>
      <c r="I44" s="1" t="s">
        <v>265</v>
      </c>
    </row>
    <row r="45" spans="2:9" x14ac:dyDescent="0.3">
      <c r="B45" s="1" t="s">
        <v>262</v>
      </c>
      <c r="C45" s="3">
        <v>42332</v>
      </c>
      <c r="D45" s="1" t="s">
        <v>264</v>
      </c>
      <c r="E45" s="2" t="s">
        <v>263</v>
      </c>
      <c r="F45" s="2">
        <v>10</v>
      </c>
      <c r="G45" s="2">
        <v>9079996.4928794187</v>
      </c>
      <c r="H45" s="2">
        <v>907999.64928794187</v>
      </c>
      <c r="I45" s="1" t="s">
        <v>262</v>
      </c>
    </row>
    <row r="46" spans="2:9" x14ac:dyDescent="0.3">
      <c r="B46" s="1" t="s">
        <v>260</v>
      </c>
      <c r="C46" s="3">
        <v>42240</v>
      </c>
      <c r="D46" s="1" t="s">
        <v>261</v>
      </c>
      <c r="E46" s="2" t="s">
        <v>34</v>
      </c>
      <c r="F46" s="2">
        <v>7</v>
      </c>
      <c r="G46" s="2">
        <v>383.61733740654989</v>
      </c>
      <c r="H46" s="2">
        <v>38.361733740654991</v>
      </c>
      <c r="I46" s="1" t="s">
        <v>260</v>
      </c>
    </row>
    <row r="47" spans="2:9" x14ac:dyDescent="0.3">
      <c r="B47" s="1" t="s">
        <v>258</v>
      </c>
      <c r="C47" s="3">
        <v>42128</v>
      </c>
      <c r="D47" s="1" t="s">
        <v>259</v>
      </c>
      <c r="E47" s="2" t="s">
        <v>51</v>
      </c>
      <c r="F47" s="2">
        <v>4</v>
      </c>
      <c r="G47" s="2">
        <v>352823.71872373007</v>
      </c>
      <c r="H47" s="2">
        <v>35282.371872373005</v>
      </c>
      <c r="I47" s="1" t="s">
        <v>258</v>
      </c>
    </row>
    <row r="48" spans="2:9" x14ac:dyDescent="0.3">
      <c r="B48" s="1" t="s">
        <v>257</v>
      </c>
      <c r="C48" s="3">
        <v>42200</v>
      </c>
      <c r="D48" s="1" t="s">
        <v>242</v>
      </c>
      <c r="E48" s="2" t="s">
        <v>166</v>
      </c>
      <c r="F48" s="2">
        <v>11</v>
      </c>
      <c r="G48" s="2">
        <v>6285786.1300479909</v>
      </c>
      <c r="H48" s="2">
        <v>628578.61300479912</v>
      </c>
      <c r="I48" s="1" t="s">
        <v>257</v>
      </c>
    </row>
    <row r="49" spans="2:9" x14ac:dyDescent="0.3">
      <c r="B49" s="1" t="s">
        <v>255</v>
      </c>
      <c r="C49" s="3">
        <v>42280</v>
      </c>
      <c r="D49" s="1" t="s">
        <v>256</v>
      </c>
      <c r="E49" s="2" t="s">
        <v>132</v>
      </c>
      <c r="F49" s="2">
        <v>5</v>
      </c>
      <c r="G49" s="2">
        <v>734022.03054131125</v>
      </c>
      <c r="H49" s="2">
        <v>73402.203054131125</v>
      </c>
      <c r="I49" s="1" t="s">
        <v>255</v>
      </c>
    </row>
    <row r="50" spans="2:9" x14ac:dyDescent="0.3">
      <c r="B50" s="1" t="s">
        <v>254</v>
      </c>
      <c r="C50" s="3">
        <v>42183</v>
      </c>
      <c r="D50" s="1" t="s">
        <v>79</v>
      </c>
      <c r="E50" s="2" t="s">
        <v>37</v>
      </c>
      <c r="F50" s="2">
        <v>11</v>
      </c>
      <c r="G50" s="2">
        <v>287942.16776925686</v>
      </c>
      <c r="H50" s="2">
        <v>28794.216776925688</v>
      </c>
      <c r="I50" s="1" t="s">
        <v>254</v>
      </c>
    </row>
    <row r="51" spans="2:9" x14ac:dyDescent="0.3">
      <c r="B51" s="1" t="s">
        <v>253</v>
      </c>
      <c r="C51" s="3">
        <v>42217</v>
      </c>
      <c r="D51" s="1" t="s">
        <v>204</v>
      </c>
      <c r="E51" s="2" t="s">
        <v>59</v>
      </c>
      <c r="F51" s="2">
        <v>12</v>
      </c>
      <c r="G51" s="2">
        <v>685571.98920568102</v>
      </c>
      <c r="H51" s="2">
        <v>68557.198920568102</v>
      </c>
      <c r="I51" s="1" t="s">
        <v>253</v>
      </c>
    </row>
    <row r="52" spans="2:9" x14ac:dyDescent="0.3">
      <c r="B52" s="1" t="s">
        <v>252</v>
      </c>
      <c r="C52" s="3">
        <v>42162</v>
      </c>
      <c r="D52" s="1" t="s">
        <v>108</v>
      </c>
      <c r="E52" s="2" t="s">
        <v>40</v>
      </c>
      <c r="F52" s="2">
        <v>2</v>
      </c>
      <c r="G52" s="2">
        <v>4295933.6512581427</v>
      </c>
      <c r="H52" s="2">
        <v>429593.36512581428</v>
      </c>
      <c r="I52" s="1" t="s">
        <v>252</v>
      </c>
    </row>
    <row r="53" spans="2:9" x14ac:dyDescent="0.3">
      <c r="B53" s="1" t="s">
        <v>250</v>
      </c>
      <c r="C53" s="3">
        <v>42232</v>
      </c>
      <c r="D53" s="1" t="s">
        <v>251</v>
      </c>
      <c r="E53" s="2" t="s">
        <v>10</v>
      </c>
      <c r="F53" s="2">
        <v>10</v>
      </c>
      <c r="G53" s="2">
        <v>938717.13273151382</v>
      </c>
      <c r="H53" s="2">
        <v>93871.713273151385</v>
      </c>
      <c r="I53" s="1" t="s">
        <v>250</v>
      </c>
    </row>
    <row r="54" spans="2:9" x14ac:dyDescent="0.3">
      <c r="B54" s="1" t="s">
        <v>248</v>
      </c>
      <c r="C54" s="3">
        <v>42194</v>
      </c>
      <c r="D54" s="1" t="s">
        <v>249</v>
      </c>
      <c r="E54" s="2" t="s">
        <v>51</v>
      </c>
      <c r="F54" s="2">
        <v>10</v>
      </c>
      <c r="G54" s="2">
        <v>30908.319127755378</v>
      </c>
      <c r="H54" s="2">
        <v>3090.8319127755381</v>
      </c>
      <c r="I54" s="1" t="s">
        <v>248</v>
      </c>
    </row>
    <row r="55" spans="2:9" x14ac:dyDescent="0.3">
      <c r="B55" s="1" t="s">
        <v>246</v>
      </c>
      <c r="C55" s="3">
        <v>42060</v>
      </c>
      <c r="D55" s="1" t="s">
        <v>247</v>
      </c>
      <c r="E55" s="2" t="s">
        <v>34</v>
      </c>
      <c r="F55" s="2">
        <v>13</v>
      </c>
      <c r="G55" s="2">
        <v>939915.24824482913</v>
      </c>
      <c r="H55" s="2">
        <v>93991.524824482913</v>
      </c>
      <c r="I55" s="1" t="s">
        <v>246</v>
      </c>
    </row>
    <row r="56" spans="2:9" x14ac:dyDescent="0.3">
      <c r="B56" s="1" t="s">
        <v>244</v>
      </c>
      <c r="C56" s="3">
        <v>42303</v>
      </c>
      <c r="D56" s="1" t="s">
        <v>245</v>
      </c>
      <c r="E56" s="2" t="s">
        <v>10</v>
      </c>
      <c r="F56" s="2">
        <v>5</v>
      </c>
      <c r="G56" s="2">
        <v>6551756.8537701806</v>
      </c>
      <c r="H56" s="2">
        <v>655175.68537701806</v>
      </c>
      <c r="I56" s="1" t="s">
        <v>244</v>
      </c>
    </row>
    <row r="57" spans="2:9" x14ac:dyDescent="0.3">
      <c r="B57" s="1" t="s">
        <v>243</v>
      </c>
      <c r="C57" s="3">
        <v>42360</v>
      </c>
      <c r="D57" s="1" t="s">
        <v>8</v>
      </c>
      <c r="E57" s="2" t="s">
        <v>72</v>
      </c>
      <c r="F57" s="2">
        <v>14</v>
      </c>
      <c r="G57" s="2">
        <v>304403.67778269015</v>
      </c>
      <c r="H57" s="2">
        <v>30440.367778269017</v>
      </c>
      <c r="I57" s="1" t="s">
        <v>243</v>
      </c>
    </row>
    <row r="58" spans="2:9" x14ac:dyDescent="0.3">
      <c r="B58" s="1" t="s">
        <v>241</v>
      </c>
      <c r="C58" s="3">
        <v>42118</v>
      </c>
      <c r="D58" s="1" t="s">
        <v>242</v>
      </c>
      <c r="E58" s="2" t="s">
        <v>51</v>
      </c>
      <c r="F58" s="2">
        <v>8</v>
      </c>
      <c r="G58" s="2">
        <v>54132.900234244997</v>
      </c>
      <c r="H58" s="2">
        <v>5413.2900234244999</v>
      </c>
      <c r="I58" s="1" t="s">
        <v>241</v>
      </c>
    </row>
    <row r="59" spans="2:9" x14ac:dyDescent="0.3">
      <c r="B59" s="1" t="s">
        <v>239</v>
      </c>
      <c r="C59" s="3">
        <v>42267</v>
      </c>
      <c r="D59" s="1" t="s">
        <v>240</v>
      </c>
      <c r="E59" s="2" t="s">
        <v>51</v>
      </c>
      <c r="F59" s="2">
        <v>8</v>
      </c>
      <c r="G59" s="2">
        <v>8221260.267920576</v>
      </c>
      <c r="H59" s="2">
        <v>822126.02679205767</v>
      </c>
      <c r="I59" s="1" t="s">
        <v>239</v>
      </c>
    </row>
    <row r="60" spans="2:9" x14ac:dyDescent="0.3">
      <c r="B60" s="1" t="s">
        <v>237</v>
      </c>
      <c r="C60" s="3">
        <v>42075</v>
      </c>
      <c r="D60" s="1" t="s">
        <v>238</v>
      </c>
      <c r="E60" s="2" t="s">
        <v>1</v>
      </c>
      <c r="F60" s="2">
        <v>14</v>
      </c>
      <c r="G60" s="2">
        <v>990083.17619740311</v>
      </c>
      <c r="H60" s="2">
        <v>99008.317619740323</v>
      </c>
      <c r="I60" s="1" t="s">
        <v>237</v>
      </c>
    </row>
    <row r="61" spans="2:9" x14ac:dyDescent="0.3">
      <c r="B61" s="1" t="s">
        <v>235</v>
      </c>
      <c r="C61" s="3">
        <v>42093</v>
      </c>
      <c r="D61" s="1" t="s">
        <v>236</v>
      </c>
      <c r="E61" s="2" t="s">
        <v>34</v>
      </c>
      <c r="F61" s="2">
        <v>7</v>
      </c>
      <c r="G61" s="2">
        <v>6320386.3358217645</v>
      </c>
      <c r="H61" s="2">
        <v>632038.63358217652</v>
      </c>
      <c r="I61" s="1" t="s">
        <v>235</v>
      </c>
    </row>
    <row r="62" spans="2:9" x14ac:dyDescent="0.3">
      <c r="B62" s="1" t="s">
        <v>233</v>
      </c>
      <c r="C62" s="3">
        <v>42208</v>
      </c>
      <c r="D62" s="1" t="s">
        <v>234</v>
      </c>
      <c r="E62" s="2" t="s">
        <v>51</v>
      </c>
      <c r="F62" s="2">
        <v>11</v>
      </c>
      <c r="G62" s="2">
        <v>172599.0072110818</v>
      </c>
      <c r="H62" s="2">
        <v>17259.900721108181</v>
      </c>
      <c r="I62" s="1" t="s">
        <v>233</v>
      </c>
    </row>
    <row r="63" spans="2:9" x14ac:dyDescent="0.3">
      <c r="B63" s="1" t="s">
        <v>231</v>
      </c>
      <c r="C63" s="3">
        <v>42029</v>
      </c>
      <c r="D63" s="1" t="s">
        <v>232</v>
      </c>
      <c r="E63" s="2" t="s">
        <v>37</v>
      </c>
      <c r="F63" s="2">
        <v>15</v>
      </c>
      <c r="G63" s="2">
        <v>8675754.7078022342</v>
      </c>
      <c r="H63" s="2">
        <v>867575.47078022349</v>
      </c>
      <c r="I63" s="1" t="s">
        <v>231</v>
      </c>
    </row>
    <row r="64" spans="2:9" x14ac:dyDescent="0.3">
      <c r="B64" s="1" t="s">
        <v>229</v>
      </c>
      <c r="C64" s="3">
        <v>42160</v>
      </c>
      <c r="D64" s="1" t="s">
        <v>230</v>
      </c>
      <c r="E64" s="2" t="s">
        <v>34</v>
      </c>
      <c r="F64" s="2">
        <v>5</v>
      </c>
      <c r="G64" s="2">
        <v>331375.25474983652</v>
      </c>
      <c r="H64" s="2">
        <v>33137.525474983653</v>
      </c>
      <c r="I64" s="1" t="s">
        <v>229</v>
      </c>
    </row>
    <row r="65" spans="2:9" x14ac:dyDescent="0.3">
      <c r="B65" s="1" t="s">
        <v>227</v>
      </c>
      <c r="C65" s="3">
        <v>42335</v>
      </c>
      <c r="D65" s="1" t="s">
        <v>228</v>
      </c>
      <c r="E65" s="2" t="s">
        <v>51</v>
      </c>
      <c r="F65" s="2">
        <v>5</v>
      </c>
      <c r="G65" s="2">
        <v>428479.52819265431</v>
      </c>
      <c r="H65" s="2">
        <v>42847.952819265432</v>
      </c>
      <c r="I65" s="1" t="s">
        <v>227</v>
      </c>
    </row>
    <row r="66" spans="2:9" x14ac:dyDescent="0.3">
      <c r="B66" s="1" t="s">
        <v>225</v>
      </c>
      <c r="C66" s="3">
        <v>42174</v>
      </c>
      <c r="D66" s="1" t="s">
        <v>226</v>
      </c>
      <c r="E66" s="2" t="s">
        <v>7</v>
      </c>
      <c r="F66" s="2">
        <v>15</v>
      </c>
      <c r="G66" s="2">
        <v>687543.60762350599</v>
      </c>
      <c r="H66" s="2">
        <v>68754.360762350596</v>
      </c>
      <c r="I66" s="1" t="s">
        <v>225</v>
      </c>
    </row>
    <row r="67" spans="2:9" x14ac:dyDescent="0.3">
      <c r="B67" s="1" t="s">
        <v>222</v>
      </c>
      <c r="C67" s="3">
        <v>42291</v>
      </c>
      <c r="D67" s="1" t="s">
        <v>224</v>
      </c>
      <c r="E67" s="2" t="s">
        <v>223</v>
      </c>
      <c r="F67" s="2">
        <v>11</v>
      </c>
      <c r="G67" s="2">
        <v>279604.45742118731</v>
      </c>
      <c r="H67" s="2">
        <v>27960.445742118733</v>
      </c>
      <c r="I67" s="1" t="s">
        <v>222</v>
      </c>
    </row>
    <row r="68" spans="2:9" x14ac:dyDescent="0.3">
      <c r="B68" s="1" t="s">
        <v>220</v>
      </c>
      <c r="C68" s="3">
        <v>42186</v>
      </c>
      <c r="D68" s="1" t="s">
        <v>221</v>
      </c>
      <c r="E68" s="2" t="s">
        <v>10</v>
      </c>
      <c r="F68" s="2">
        <v>2</v>
      </c>
      <c r="G68" s="2">
        <v>15272.881961904683</v>
      </c>
      <c r="H68" s="2">
        <v>1527.2881961904684</v>
      </c>
      <c r="I68" s="1" t="s">
        <v>220</v>
      </c>
    </row>
    <row r="69" spans="2:9" x14ac:dyDescent="0.3">
      <c r="B69" s="1" t="s">
        <v>218</v>
      </c>
      <c r="C69" s="3">
        <v>42227</v>
      </c>
      <c r="D69" s="1" t="s">
        <v>219</v>
      </c>
      <c r="E69" s="2" t="s">
        <v>34</v>
      </c>
      <c r="F69" s="2">
        <v>11</v>
      </c>
      <c r="G69" s="2">
        <v>442835.12212790042</v>
      </c>
      <c r="H69" s="2">
        <v>44283.512212790047</v>
      </c>
      <c r="I69" s="1" t="s">
        <v>218</v>
      </c>
    </row>
    <row r="70" spans="2:9" x14ac:dyDescent="0.3">
      <c r="B70" s="1" t="s">
        <v>216</v>
      </c>
      <c r="C70" s="3">
        <v>42248</v>
      </c>
      <c r="D70" s="1" t="s">
        <v>217</v>
      </c>
      <c r="E70" s="2" t="s">
        <v>122</v>
      </c>
      <c r="F70" s="2">
        <v>7</v>
      </c>
      <c r="G70" s="2">
        <v>3123086.3899902017</v>
      </c>
      <c r="H70" s="2">
        <v>312308.63899902016</v>
      </c>
      <c r="I70" s="1" t="s">
        <v>216</v>
      </c>
    </row>
    <row r="71" spans="2:9" x14ac:dyDescent="0.3">
      <c r="B71" s="1" t="s">
        <v>214</v>
      </c>
      <c r="C71" s="3">
        <v>42051</v>
      </c>
      <c r="D71" s="1" t="s">
        <v>215</v>
      </c>
      <c r="E71" s="2" t="s">
        <v>45</v>
      </c>
      <c r="F71" s="2">
        <v>10</v>
      </c>
      <c r="G71" s="2">
        <v>732318.74522472068</v>
      </c>
      <c r="H71" s="2">
        <v>73231.874522472077</v>
      </c>
      <c r="I71" s="1" t="s">
        <v>214</v>
      </c>
    </row>
    <row r="72" spans="2:9" x14ac:dyDescent="0.3">
      <c r="B72" s="1" t="s">
        <v>212</v>
      </c>
      <c r="C72" s="3">
        <v>42010</v>
      </c>
      <c r="D72" s="1" t="s">
        <v>213</v>
      </c>
      <c r="E72" s="2" t="s">
        <v>51</v>
      </c>
      <c r="F72" s="2">
        <v>15</v>
      </c>
      <c r="G72" s="2">
        <v>226641.76375754285</v>
      </c>
      <c r="H72" s="2">
        <v>22664.176375754287</v>
      </c>
      <c r="I72" s="1" t="s">
        <v>212</v>
      </c>
    </row>
    <row r="73" spans="2:9" x14ac:dyDescent="0.3">
      <c r="B73" s="1" t="s">
        <v>210</v>
      </c>
      <c r="C73" s="3">
        <v>42251</v>
      </c>
      <c r="D73" s="1" t="s">
        <v>211</v>
      </c>
      <c r="E73" s="2" t="s">
        <v>59</v>
      </c>
      <c r="F73" s="2">
        <v>3</v>
      </c>
      <c r="G73" s="2">
        <v>883998.44668354362</v>
      </c>
      <c r="H73" s="2">
        <v>88399.844668354373</v>
      </c>
      <c r="I73" s="1" t="s">
        <v>210</v>
      </c>
    </row>
    <row r="74" spans="2:9" x14ac:dyDescent="0.3">
      <c r="B74" s="1" t="s">
        <v>208</v>
      </c>
      <c r="C74" s="3">
        <v>42365</v>
      </c>
      <c r="D74" s="1" t="s">
        <v>209</v>
      </c>
      <c r="E74" s="2" t="s">
        <v>37</v>
      </c>
      <c r="F74" s="2">
        <v>9</v>
      </c>
      <c r="G74" s="2">
        <v>451811.44696718024</v>
      </c>
      <c r="H74" s="2">
        <v>45181.144696718024</v>
      </c>
      <c r="I74" s="1" t="s">
        <v>208</v>
      </c>
    </row>
    <row r="75" spans="2:9" x14ac:dyDescent="0.3">
      <c r="B75" s="1" t="s">
        <v>206</v>
      </c>
      <c r="C75" s="3">
        <v>42090</v>
      </c>
      <c r="D75" s="1" t="s">
        <v>207</v>
      </c>
      <c r="E75" s="2" t="s">
        <v>34</v>
      </c>
      <c r="F75" s="2">
        <v>5</v>
      </c>
      <c r="G75" s="2">
        <v>886553.36891172314</v>
      </c>
      <c r="H75" s="2">
        <v>88655.336891172323</v>
      </c>
      <c r="I75" s="1" t="s">
        <v>206</v>
      </c>
    </row>
    <row r="76" spans="2:9" x14ac:dyDescent="0.3">
      <c r="B76" s="1" t="s">
        <v>205</v>
      </c>
      <c r="C76" s="3">
        <v>42243</v>
      </c>
      <c r="D76" s="1" t="s">
        <v>41</v>
      </c>
      <c r="E76" s="2" t="s">
        <v>81</v>
      </c>
      <c r="F76" s="2">
        <v>6</v>
      </c>
      <c r="G76" s="2">
        <v>670810.20373740757</v>
      </c>
      <c r="H76" s="2">
        <v>67081.020373740757</v>
      </c>
      <c r="I76" s="1" t="s">
        <v>205</v>
      </c>
    </row>
    <row r="77" spans="2:9" x14ac:dyDescent="0.3">
      <c r="B77" s="1" t="s">
        <v>202</v>
      </c>
      <c r="C77" s="3">
        <v>42240</v>
      </c>
      <c r="D77" s="1" t="s">
        <v>204</v>
      </c>
      <c r="E77" s="2" t="s">
        <v>203</v>
      </c>
      <c r="F77" s="2">
        <v>12</v>
      </c>
      <c r="G77" s="2">
        <v>621208.81566532305</v>
      </c>
      <c r="H77" s="2">
        <v>62120.881566532305</v>
      </c>
      <c r="I77" s="1" t="s">
        <v>202</v>
      </c>
    </row>
    <row r="78" spans="2:9" x14ac:dyDescent="0.3">
      <c r="B78" s="1" t="s">
        <v>200</v>
      </c>
      <c r="C78" s="3">
        <v>42103</v>
      </c>
      <c r="D78" s="1" t="s">
        <v>201</v>
      </c>
      <c r="E78" s="2" t="s">
        <v>10</v>
      </c>
      <c r="F78" s="2">
        <v>4</v>
      </c>
      <c r="G78" s="2">
        <v>2888202.6970219268</v>
      </c>
      <c r="H78" s="2">
        <v>288820.26970219269</v>
      </c>
      <c r="I78" s="1" t="s">
        <v>200</v>
      </c>
    </row>
    <row r="79" spans="2:9" x14ac:dyDescent="0.3">
      <c r="B79" s="1" t="s">
        <v>198</v>
      </c>
      <c r="C79" s="3">
        <v>42236</v>
      </c>
      <c r="D79" s="1" t="s">
        <v>199</v>
      </c>
      <c r="E79" s="2" t="s">
        <v>125</v>
      </c>
      <c r="F79" s="2">
        <v>5</v>
      </c>
      <c r="G79" s="2">
        <v>1594804.8668930414</v>
      </c>
      <c r="H79" s="2">
        <v>159480.48668930415</v>
      </c>
      <c r="I79" s="1" t="s">
        <v>198</v>
      </c>
    </row>
    <row r="80" spans="2:9" x14ac:dyDescent="0.3">
      <c r="B80" s="1" t="s">
        <v>196</v>
      </c>
      <c r="C80" s="3">
        <v>42043</v>
      </c>
      <c r="D80" s="1" t="s">
        <v>197</v>
      </c>
      <c r="E80" s="2" t="s">
        <v>51</v>
      </c>
      <c r="F80" s="2">
        <v>10</v>
      </c>
      <c r="G80" s="2">
        <v>703539.59786173666</v>
      </c>
      <c r="H80" s="2">
        <v>70353.959786173669</v>
      </c>
      <c r="I80" s="1" t="s">
        <v>196</v>
      </c>
    </row>
    <row r="81" spans="2:9" x14ac:dyDescent="0.3">
      <c r="B81" s="1" t="s">
        <v>194</v>
      </c>
      <c r="C81" s="3">
        <v>42334</v>
      </c>
      <c r="D81" s="1" t="s">
        <v>195</v>
      </c>
      <c r="E81" s="2" t="s">
        <v>34</v>
      </c>
      <c r="F81" s="2">
        <v>6</v>
      </c>
      <c r="G81" s="2">
        <v>633513.51628623332</v>
      </c>
      <c r="H81" s="2">
        <v>63351.351628623335</v>
      </c>
      <c r="I81" s="1" t="s">
        <v>194</v>
      </c>
    </row>
    <row r="82" spans="2:9" x14ac:dyDescent="0.3">
      <c r="B82" s="1" t="s">
        <v>192</v>
      </c>
      <c r="C82" s="3">
        <v>42143</v>
      </c>
      <c r="D82" s="1" t="s">
        <v>193</v>
      </c>
      <c r="E82" s="2" t="s">
        <v>16</v>
      </c>
      <c r="F82" s="2">
        <v>4</v>
      </c>
      <c r="G82" s="2">
        <v>743879.15226838959</v>
      </c>
      <c r="H82" s="2">
        <v>74387.915226838959</v>
      </c>
      <c r="I82" s="1" t="s">
        <v>192</v>
      </c>
    </row>
    <row r="83" spans="2:9" x14ac:dyDescent="0.3">
      <c r="B83" s="1" t="s">
        <v>190</v>
      </c>
      <c r="C83" s="3">
        <v>42208</v>
      </c>
      <c r="D83" s="1" t="s">
        <v>191</v>
      </c>
      <c r="E83" s="2" t="s">
        <v>45</v>
      </c>
      <c r="F83" s="2">
        <v>5</v>
      </c>
      <c r="G83" s="2">
        <v>914154.31514110707</v>
      </c>
      <c r="H83" s="2">
        <v>91415.431514110707</v>
      </c>
      <c r="I83" s="1" t="s">
        <v>190</v>
      </c>
    </row>
    <row r="84" spans="2:9" x14ac:dyDescent="0.3">
      <c r="B84" s="1" t="s">
        <v>188</v>
      </c>
      <c r="C84" s="3">
        <v>42069</v>
      </c>
      <c r="D84" s="1" t="s">
        <v>189</v>
      </c>
      <c r="E84" s="2" t="s">
        <v>1</v>
      </c>
      <c r="F84" s="2">
        <v>9</v>
      </c>
      <c r="G84" s="2">
        <v>476597.63458222779</v>
      </c>
      <c r="H84" s="2">
        <v>47659.763458222784</v>
      </c>
      <c r="I84" s="1" t="s">
        <v>188</v>
      </c>
    </row>
    <row r="85" spans="2:9" x14ac:dyDescent="0.3">
      <c r="B85" s="1" t="s">
        <v>186</v>
      </c>
      <c r="C85" s="3">
        <v>42267</v>
      </c>
      <c r="D85" s="1" t="s">
        <v>187</v>
      </c>
      <c r="E85" s="2" t="s">
        <v>51</v>
      </c>
      <c r="F85" s="2">
        <v>15</v>
      </c>
      <c r="G85" s="2">
        <v>5791381.6545182038</v>
      </c>
      <c r="H85" s="2">
        <v>579138.16545182036</v>
      </c>
      <c r="I85" s="1" t="s">
        <v>186</v>
      </c>
    </row>
    <row r="86" spans="2:9" x14ac:dyDescent="0.3">
      <c r="B86" s="1" t="s">
        <v>184</v>
      </c>
      <c r="C86" s="3">
        <v>42284</v>
      </c>
      <c r="D86" s="1" t="s">
        <v>185</v>
      </c>
      <c r="E86" s="2" t="s">
        <v>166</v>
      </c>
      <c r="F86" s="2">
        <v>15</v>
      </c>
      <c r="G86" s="2">
        <v>179829.51592459518</v>
      </c>
      <c r="H86" s="2">
        <v>17982.951592459518</v>
      </c>
      <c r="I86" s="1" t="s">
        <v>184</v>
      </c>
    </row>
    <row r="87" spans="2:9" x14ac:dyDescent="0.3">
      <c r="B87" s="1" t="s">
        <v>182</v>
      </c>
      <c r="C87" s="3">
        <v>42154</v>
      </c>
      <c r="D87" s="1" t="s">
        <v>183</v>
      </c>
      <c r="E87" s="2" t="s">
        <v>97</v>
      </c>
      <c r="F87" s="2">
        <v>14</v>
      </c>
      <c r="G87" s="2">
        <v>8228177.677329666</v>
      </c>
      <c r="H87" s="2">
        <v>822817.76773296669</v>
      </c>
      <c r="I87" s="1" t="s">
        <v>182</v>
      </c>
    </row>
    <row r="88" spans="2:9" x14ac:dyDescent="0.3">
      <c r="B88" s="1" t="s">
        <v>180</v>
      </c>
      <c r="C88" s="3">
        <v>42357</v>
      </c>
      <c r="D88" s="1" t="s">
        <v>181</v>
      </c>
      <c r="E88" s="2" t="s">
        <v>51</v>
      </c>
      <c r="F88" s="2">
        <v>6</v>
      </c>
      <c r="G88" s="2">
        <v>597860.67009556573</v>
      </c>
      <c r="H88" s="2">
        <v>59786.067009556573</v>
      </c>
      <c r="I88" s="1" t="s">
        <v>180</v>
      </c>
    </row>
    <row r="89" spans="2:9" x14ac:dyDescent="0.3">
      <c r="B89" s="1" t="s">
        <v>178</v>
      </c>
      <c r="C89" s="3">
        <v>42341</v>
      </c>
      <c r="D89" s="1" t="s">
        <v>179</v>
      </c>
      <c r="E89" s="2" t="s">
        <v>34</v>
      </c>
      <c r="F89" s="2">
        <v>13</v>
      </c>
      <c r="G89" s="2">
        <v>577839.68531285913</v>
      </c>
      <c r="H89" s="2">
        <v>57783.968531285915</v>
      </c>
      <c r="I89" s="1" t="s">
        <v>178</v>
      </c>
    </row>
    <row r="90" spans="2:9" x14ac:dyDescent="0.3">
      <c r="B90" s="1" t="s">
        <v>176</v>
      </c>
      <c r="C90" s="3">
        <v>42122</v>
      </c>
      <c r="D90" s="1" t="s">
        <v>177</v>
      </c>
      <c r="E90" s="2" t="s">
        <v>1</v>
      </c>
      <c r="F90" s="2">
        <v>10</v>
      </c>
      <c r="G90" s="2">
        <v>28699.030862631593</v>
      </c>
      <c r="H90" s="2">
        <v>2869.9030862631594</v>
      </c>
      <c r="I90" s="1" t="s">
        <v>176</v>
      </c>
    </row>
    <row r="91" spans="2:9" x14ac:dyDescent="0.3">
      <c r="B91" s="1" t="s">
        <v>174</v>
      </c>
      <c r="C91" s="3">
        <v>42350</v>
      </c>
      <c r="D91" s="1" t="s">
        <v>175</v>
      </c>
      <c r="E91" s="2" t="s">
        <v>10</v>
      </c>
      <c r="F91" s="2">
        <v>10</v>
      </c>
      <c r="G91" s="2">
        <v>628847.27839879331</v>
      </c>
      <c r="H91" s="2">
        <v>62884.727839879335</v>
      </c>
      <c r="I91" s="1" t="s">
        <v>174</v>
      </c>
    </row>
    <row r="92" spans="2:9" x14ac:dyDescent="0.3">
      <c r="B92" s="1" t="s">
        <v>172</v>
      </c>
      <c r="C92" s="3">
        <v>42266</v>
      </c>
      <c r="D92" s="1" t="s">
        <v>173</v>
      </c>
      <c r="E92" s="2" t="s">
        <v>72</v>
      </c>
      <c r="F92" s="2">
        <v>2</v>
      </c>
      <c r="G92" s="2">
        <v>8555906.9246259313</v>
      </c>
      <c r="H92" s="2">
        <v>855590.6924625932</v>
      </c>
      <c r="I92" s="1" t="s">
        <v>172</v>
      </c>
    </row>
    <row r="93" spans="2:9" x14ac:dyDescent="0.3">
      <c r="B93" s="1" t="s">
        <v>170</v>
      </c>
      <c r="C93" s="3">
        <v>42180</v>
      </c>
      <c r="D93" s="1" t="s">
        <v>171</v>
      </c>
      <c r="E93" s="2" t="s">
        <v>51</v>
      </c>
      <c r="F93" s="2">
        <v>14</v>
      </c>
      <c r="G93" s="2">
        <v>863181.31150924112</v>
      </c>
      <c r="H93" s="2">
        <v>86318.13115092412</v>
      </c>
      <c r="I93" s="1" t="s">
        <v>170</v>
      </c>
    </row>
    <row r="94" spans="2:9" x14ac:dyDescent="0.3">
      <c r="B94" s="1" t="s">
        <v>168</v>
      </c>
      <c r="C94" s="3">
        <v>42023</v>
      </c>
      <c r="D94" s="1" t="s">
        <v>169</v>
      </c>
      <c r="E94" s="2" t="s">
        <v>34</v>
      </c>
      <c r="F94" s="2">
        <v>11</v>
      </c>
      <c r="G94" s="2">
        <v>1691.9252289361309</v>
      </c>
      <c r="H94" s="2">
        <v>169.1925228936131</v>
      </c>
      <c r="I94" s="1" t="s">
        <v>168</v>
      </c>
    </row>
    <row r="95" spans="2:9" x14ac:dyDescent="0.3">
      <c r="B95" s="1" t="s">
        <v>165</v>
      </c>
      <c r="C95" s="3">
        <v>42172</v>
      </c>
      <c r="D95" s="1" t="s">
        <v>167</v>
      </c>
      <c r="E95" s="2" t="s">
        <v>166</v>
      </c>
      <c r="F95" s="2">
        <v>6</v>
      </c>
      <c r="G95" s="2">
        <v>320665.88858524867</v>
      </c>
      <c r="H95" s="2">
        <v>32066.588858524869</v>
      </c>
      <c r="I95" s="1" t="s">
        <v>165</v>
      </c>
    </row>
    <row r="96" spans="2:9" x14ac:dyDescent="0.3">
      <c r="B96" s="1" t="s">
        <v>163</v>
      </c>
      <c r="C96" s="3">
        <v>42105</v>
      </c>
      <c r="D96" s="1" t="s">
        <v>164</v>
      </c>
      <c r="E96" s="2" t="s">
        <v>45</v>
      </c>
      <c r="F96" s="2">
        <v>7</v>
      </c>
      <c r="G96" s="2">
        <v>21858.488969194845</v>
      </c>
      <c r="H96" s="2">
        <v>2185.8488969194846</v>
      </c>
      <c r="I96" s="1" t="s">
        <v>163</v>
      </c>
    </row>
    <row r="97" spans="2:9" x14ac:dyDescent="0.3">
      <c r="B97" s="1" t="s">
        <v>160</v>
      </c>
      <c r="C97" s="3">
        <v>42158</v>
      </c>
      <c r="D97" s="1" t="s">
        <v>162</v>
      </c>
      <c r="E97" s="2" t="s">
        <v>161</v>
      </c>
      <c r="F97" s="2">
        <v>9</v>
      </c>
      <c r="G97" s="2">
        <v>972070.51133109967</v>
      </c>
      <c r="H97" s="2">
        <v>97207.05113310997</v>
      </c>
      <c r="I97" s="1" t="s">
        <v>160</v>
      </c>
    </row>
    <row r="98" spans="2:9" x14ac:dyDescent="0.3">
      <c r="B98" s="1" t="s">
        <v>158</v>
      </c>
      <c r="C98" s="3">
        <v>42147</v>
      </c>
      <c r="D98" s="1" t="s">
        <v>159</v>
      </c>
      <c r="E98" s="2" t="s">
        <v>51</v>
      </c>
      <c r="F98" s="2">
        <v>11</v>
      </c>
      <c r="G98" s="2">
        <v>120800.98426206953</v>
      </c>
      <c r="H98" s="2">
        <v>12080.098426206954</v>
      </c>
      <c r="I98" s="1" t="s">
        <v>158</v>
      </c>
    </row>
    <row r="99" spans="2:9" x14ac:dyDescent="0.3">
      <c r="B99" s="1" t="s">
        <v>156</v>
      </c>
      <c r="C99" s="3">
        <v>42184</v>
      </c>
      <c r="D99" s="1" t="s">
        <v>157</v>
      </c>
      <c r="E99" s="2" t="s">
        <v>51</v>
      </c>
      <c r="F99" s="2">
        <v>6</v>
      </c>
      <c r="G99" s="2">
        <v>45282.335875439065</v>
      </c>
      <c r="H99" s="2">
        <v>4528.2335875439067</v>
      </c>
      <c r="I99" s="1" t="s">
        <v>156</v>
      </c>
    </row>
    <row r="100" spans="2:9" x14ac:dyDescent="0.3">
      <c r="B100" s="1" t="s">
        <v>154</v>
      </c>
      <c r="C100" s="3">
        <v>42091</v>
      </c>
      <c r="D100" s="1" t="s">
        <v>155</v>
      </c>
      <c r="E100" s="2" t="s">
        <v>16</v>
      </c>
      <c r="F100" s="2">
        <v>8</v>
      </c>
      <c r="G100" s="2">
        <v>669739.96667542658</v>
      </c>
      <c r="H100" s="2">
        <v>66973.996667542655</v>
      </c>
      <c r="I100" s="1" t="s">
        <v>154</v>
      </c>
    </row>
    <row r="101" spans="2:9" x14ac:dyDescent="0.3">
      <c r="B101" s="1" t="s">
        <v>152</v>
      </c>
      <c r="C101" s="3">
        <v>42136</v>
      </c>
      <c r="D101" s="1" t="s">
        <v>153</v>
      </c>
      <c r="E101" s="2" t="s">
        <v>45</v>
      </c>
      <c r="F101" s="2">
        <v>10</v>
      </c>
      <c r="G101" s="2">
        <v>875253.8714435721</v>
      </c>
      <c r="H101" s="2">
        <v>87525.387144357213</v>
      </c>
      <c r="I101" s="1" t="s">
        <v>152</v>
      </c>
    </row>
    <row r="102" spans="2:9" x14ac:dyDescent="0.3">
      <c r="B102" s="1" t="s">
        <v>149</v>
      </c>
      <c r="C102" s="3">
        <v>42087</v>
      </c>
      <c r="D102" s="1" t="s">
        <v>151</v>
      </c>
      <c r="E102" s="2" t="s">
        <v>150</v>
      </c>
      <c r="F102" s="2">
        <v>13</v>
      </c>
      <c r="G102" s="2">
        <v>3947029.8811587654</v>
      </c>
      <c r="H102" s="2">
        <v>394702.98811587656</v>
      </c>
      <c r="I102" s="1" t="s">
        <v>149</v>
      </c>
    </row>
    <row r="103" spans="2:9" x14ac:dyDescent="0.3">
      <c r="B103" s="1" t="s">
        <v>147</v>
      </c>
      <c r="C103" s="3">
        <v>42366</v>
      </c>
      <c r="D103" s="1" t="s">
        <v>148</v>
      </c>
      <c r="E103" s="2" t="s">
        <v>1</v>
      </c>
      <c r="F103" s="2">
        <v>7</v>
      </c>
      <c r="G103" s="2">
        <v>925607.91710143303</v>
      </c>
      <c r="H103" s="2">
        <v>92560.791710143312</v>
      </c>
      <c r="I103" s="1" t="s">
        <v>147</v>
      </c>
    </row>
    <row r="104" spans="2:9" x14ac:dyDescent="0.3">
      <c r="B104" s="1" t="s">
        <v>144</v>
      </c>
      <c r="C104" s="3">
        <v>42156</v>
      </c>
      <c r="D104" s="1" t="s">
        <v>146</v>
      </c>
      <c r="E104" s="2" t="s">
        <v>145</v>
      </c>
      <c r="F104" s="2">
        <v>6</v>
      </c>
      <c r="G104" s="2">
        <v>52833.358529066565</v>
      </c>
      <c r="H104" s="2">
        <v>5283.3358529066572</v>
      </c>
      <c r="I104" s="1" t="s">
        <v>144</v>
      </c>
    </row>
    <row r="105" spans="2:9" x14ac:dyDescent="0.3">
      <c r="B105" s="1" t="s">
        <v>142</v>
      </c>
      <c r="C105" s="3">
        <v>42254</v>
      </c>
      <c r="D105" s="1" t="s">
        <v>143</v>
      </c>
      <c r="E105" s="2" t="s">
        <v>13</v>
      </c>
      <c r="F105" s="2">
        <v>2</v>
      </c>
      <c r="G105" s="2">
        <v>52553.548153055017</v>
      </c>
      <c r="H105" s="2">
        <v>5255.3548153055017</v>
      </c>
      <c r="I105" s="1" t="s">
        <v>142</v>
      </c>
    </row>
    <row r="106" spans="2:9" x14ac:dyDescent="0.3">
      <c r="B106" s="1" t="s">
        <v>140</v>
      </c>
      <c r="C106" s="3">
        <v>42333</v>
      </c>
      <c r="D106" s="1" t="s">
        <v>141</v>
      </c>
      <c r="E106" s="2" t="s">
        <v>13</v>
      </c>
      <c r="F106" s="2">
        <v>6</v>
      </c>
      <c r="G106" s="2">
        <v>436750.04068791744</v>
      </c>
      <c r="H106" s="2">
        <v>43675.00406879175</v>
      </c>
      <c r="I106" s="1" t="s">
        <v>140</v>
      </c>
    </row>
    <row r="107" spans="2:9" x14ac:dyDescent="0.3">
      <c r="B107" s="1" t="s">
        <v>138</v>
      </c>
      <c r="C107" s="3">
        <v>42189</v>
      </c>
      <c r="D107" s="1" t="s">
        <v>139</v>
      </c>
      <c r="E107" s="2" t="s">
        <v>45</v>
      </c>
      <c r="F107" s="2">
        <v>7</v>
      </c>
      <c r="G107" s="2">
        <v>6166852.6877650702</v>
      </c>
      <c r="H107" s="2">
        <v>616685.268776507</v>
      </c>
      <c r="I107" s="1" t="s">
        <v>138</v>
      </c>
    </row>
    <row r="108" spans="2:9" x14ac:dyDescent="0.3">
      <c r="B108" s="1" t="s">
        <v>136</v>
      </c>
      <c r="C108" s="3">
        <v>42216</v>
      </c>
      <c r="D108" s="1" t="s">
        <v>137</v>
      </c>
      <c r="E108" s="2" t="s">
        <v>125</v>
      </c>
      <c r="F108" s="2">
        <v>10</v>
      </c>
      <c r="G108" s="2">
        <v>2333299.6231116797</v>
      </c>
      <c r="H108" s="2">
        <v>233329.96231116797</v>
      </c>
      <c r="I108" s="1" t="s">
        <v>136</v>
      </c>
    </row>
    <row r="109" spans="2:9" x14ac:dyDescent="0.3">
      <c r="B109" s="1" t="s">
        <v>134</v>
      </c>
      <c r="C109" s="3">
        <v>42104</v>
      </c>
      <c r="D109" s="1" t="s">
        <v>135</v>
      </c>
      <c r="E109" s="2" t="s">
        <v>7</v>
      </c>
      <c r="F109" s="2">
        <v>12</v>
      </c>
      <c r="G109" s="2">
        <v>532017.60809311154</v>
      </c>
      <c r="H109" s="2">
        <v>53201.760809311156</v>
      </c>
      <c r="I109" s="1" t="s">
        <v>134</v>
      </c>
    </row>
    <row r="110" spans="2:9" x14ac:dyDescent="0.3">
      <c r="B110" s="1" t="s">
        <v>131</v>
      </c>
      <c r="C110" s="3">
        <v>42028</v>
      </c>
      <c r="D110" s="1" t="s">
        <v>133</v>
      </c>
      <c r="E110" s="2" t="s">
        <v>132</v>
      </c>
      <c r="F110" s="2">
        <v>9</v>
      </c>
      <c r="G110" s="2">
        <v>348077.56197083404</v>
      </c>
      <c r="H110" s="2">
        <v>34807.756197083407</v>
      </c>
      <c r="I110" s="1" t="s">
        <v>131</v>
      </c>
    </row>
    <row r="111" spans="2:9" x14ac:dyDescent="0.3">
      <c r="B111" s="1" t="s">
        <v>128</v>
      </c>
      <c r="C111" s="3">
        <v>42068</v>
      </c>
      <c r="D111" s="1" t="s">
        <v>130</v>
      </c>
      <c r="E111" s="2" t="s">
        <v>129</v>
      </c>
      <c r="F111" s="2">
        <v>2</v>
      </c>
      <c r="G111" s="2">
        <v>143701.42691584042</v>
      </c>
      <c r="H111" s="2">
        <v>14370.142691584042</v>
      </c>
      <c r="I111" s="1" t="s">
        <v>128</v>
      </c>
    </row>
    <row r="112" spans="2:9" x14ac:dyDescent="0.3">
      <c r="B112" s="1" t="s">
        <v>126</v>
      </c>
      <c r="C112" s="3">
        <v>42050</v>
      </c>
      <c r="D112" s="1" t="s">
        <v>127</v>
      </c>
      <c r="E112" s="2" t="s">
        <v>81</v>
      </c>
      <c r="F112" s="2">
        <v>8</v>
      </c>
      <c r="G112" s="2">
        <v>295804.92179377459</v>
      </c>
      <c r="H112" s="2">
        <v>29580.492179377459</v>
      </c>
      <c r="I112" s="1" t="s">
        <v>126</v>
      </c>
    </row>
    <row r="113" spans="2:9" x14ac:dyDescent="0.3">
      <c r="B113" s="1" t="s">
        <v>124</v>
      </c>
      <c r="C113" s="3">
        <v>42222</v>
      </c>
      <c r="D113" s="1" t="s">
        <v>123</v>
      </c>
      <c r="E113" s="2" t="s">
        <v>125</v>
      </c>
      <c r="F113" s="2">
        <v>2</v>
      </c>
      <c r="G113" s="2">
        <v>626492.80399027118</v>
      </c>
      <c r="H113" s="2">
        <v>62649.28039902712</v>
      </c>
      <c r="I113" s="1" t="s">
        <v>124</v>
      </c>
    </row>
    <row r="114" spans="2:9" x14ac:dyDescent="0.3">
      <c r="B114" s="1" t="s">
        <v>121</v>
      </c>
      <c r="C114" s="3">
        <v>42111</v>
      </c>
      <c r="D114" s="1" t="s">
        <v>123</v>
      </c>
      <c r="E114" s="2" t="s">
        <v>122</v>
      </c>
      <c r="F114" s="2">
        <v>11</v>
      </c>
      <c r="G114" s="2">
        <v>300798.013816719</v>
      </c>
      <c r="H114" s="2">
        <v>30079.801381671903</v>
      </c>
      <c r="I114" s="1" t="s">
        <v>121</v>
      </c>
    </row>
    <row r="115" spans="2:9" x14ac:dyDescent="0.3">
      <c r="B115" s="1" t="s">
        <v>119</v>
      </c>
      <c r="C115" s="3">
        <v>42059</v>
      </c>
      <c r="D115" s="1" t="s">
        <v>120</v>
      </c>
      <c r="E115" s="2" t="s">
        <v>37</v>
      </c>
      <c r="F115" s="2">
        <v>2</v>
      </c>
      <c r="G115" s="2">
        <v>622830.2057403255</v>
      </c>
      <c r="H115" s="2">
        <v>62283.020574032555</v>
      </c>
      <c r="I115" s="1" t="s">
        <v>119</v>
      </c>
    </row>
    <row r="116" spans="2:9" x14ac:dyDescent="0.3">
      <c r="B116" s="1" t="s">
        <v>117</v>
      </c>
      <c r="C116" s="3">
        <v>42207</v>
      </c>
      <c r="D116" s="1" t="s">
        <v>118</v>
      </c>
      <c r="E116" s="2" t="s">
        <v>51</v>
      </c>
      <c r="F116" s="2">
        <v>6</v>
      </c>
      <c r="G116" s="2">
        <v>564276.02329669602</v>
      </c>
      <c r="H116" s="2">
        <v>56427.602329669608</v>
      </c>
      <c r="I116" s="1" t="s">
        <v>117</v>
      </c>
    </row>
    <row r="117" spans="2:9" x14ac:dyDescent="0.3">
      <c r="B117" s="1" t="s">
        <v>115</v>
      </c>
      <c r="C117" s="3">
        <v>42100</v>
      </c>
      <c r="D117" s="1" t="s">
        <v>116</v>
      </c>
      <c r="E117" s="2" t="s">
        <v>51</v>
      </c>
      <c r="F117" s="2">
        <v>5</v>
      </c>
      <c r="G117" s="2">
        <v>488458.77397525439</v>
      </c>
      <c r="H117" s="2">
        <v>48845.877397525444</v>
      </c>
      <c r="I117" s="1" t="s">
        <v>115</v>
      </c>
    </row>
    <row r="118" spans="2:9" x14ac:dyDescent="0.3">
      <c r="B118" s="1" t="s">
        <v>112</v>
      </c>
      <c r="C118" s="3">
        <v>42071</v>
      </c>
      <c r="D118" s="1" t="s">
        <v>114</v>
      </c>
      <c r="E118" s="2" t="s">
        <v>113</v>
      </c>
      <c r="F118" s="2">
        <v>8</v>
      </c>
      <c r="G118" s="2">
        <v>7759463.7851787573</v>
      </c>
      <c r="H118" s="2">
        <v>775946.3785178758</v>
      </c>
      <c r="I118" s="1" t="s">
        <v>112</v>
      </c>
    </row>
    <row r="119" spans="2:9" x14ac:dyDescent="0.3">
      <c r="B119" s="1" t="s">
        <v>109</v>
      </c>
      <c r="C119" s="3">
        <v>42269</v>
      </c>
      <c r="D119" s="1" t="s">
        <v>111</v>
      </c>
      <c r="E119" s="2" t="s">
        <v>110</v>
      </c>
      <c r="F119" s="2">
        <v>14</v>
      </c>
      <c r="G119" s="2">
        <v>8601814.2132763732</v>
      </c>
      <c r="H119" s="2">
        <v>860181.42132763739</v>
      </c>
      <c r="I119" s="1" t="s">
        <v>109</v>
      </c>
    </row>
    <row r="120" spans="2:9" x14ac:dyDescent="0.3">
      <c r="B120" s="1" t="s">
        <v>107</v>
      </c>
      <c r="C120" s="3">
        <v>42309</v>
      </c>
      <c r="D120" s="1" t="s">
        <v>108</v>
      </c>
      <c r="E120" s="2" t="s">
        <v>81</v>
      </c>
      <c r="F120" s="2">
        <v>6</v>
      </c>
      <c r="G120" s="2">
        <v>654688.53893974901</v>
      </c>
      <c r="H120" s="2">
        <v>65468.853893974905</v>
      </c>
      <c r="I120" s="1" t="s">
        <v>107</v>
      </c>
    </row>
    <row r="121" spans="2:9" x14ac:dyDescent="0.3">
      <c r="B121" s="1" t="s">
        <v>105</v>
      </c>
      <c r="C121" s="3">
        <v>42190</v>
      </c>
      <c r="D121" s="1" t="s">
        <v>106</v>
      </c>
      <c r="E121" s="2" t="s">
        <v>34</v>
      </c>
      <c r="F121" s="2">
        <v>5</v>
      </c>
      <c r="G121" s="2">
        <v>175147.44601288036</v>
      </c>
      <c r="H121" s="2">
        <v>17514.744601288035</v>
      </c>
      <c r="I121" s="1" t="s">
        <v>105</v>
      </c>
    </row>
    <row r="122" spans="2:9" x14ac:dyDescent="0.3">
      <c r="B122" s="1" t="s">
        <v>103</v>
      </c>
      <c r="C122" s="3">
        <v>42119</v>
      </c>
      <c r="D122" s="1" t="s">
        <v>104</v>
      </c>
      <c r="E122" s="2" t="s">
        <v>34</v>
      </c>
      <c r="F122" s="2">
        <v>7</v>
      </c>
      <c r="G122" s="2">
        <v>288617.13191865466</v>
      </c>
      <c r="H122" s="2">
        <v>28861.713191865467</v>
      </c>
      <c r="I122" s="1" t="s">
        <v>103</v>
      </c>
    </row>
    <row r="123" spans="2:9" x14ac:dyDescent="0.3">
      <c r="B123" s="1" t="s">
        <v>101</v>
      </c>
      <c r="C123" s="3">
        <v>42243</v>
      </c>
      <c r="D123" s="1" t="s">
        <v>102</v>
      </c>
      <c r="E123" s="2" t="s">
        <v>13</v>
      </c>
      <c r="F123" s="2">
        <v>12</v>
      </c>
      <c r="G123" s="2">
        <v>339655.35916426824</v>
      </c>
      <c r="H123" s="2">
        <v>33965.535916426823</v>
      </c>
      <c r="I123" s="1" t="s">
        <v>101</v>
      </c>
    </row>
    <row r="124" spans="2:9" x14ac:dyDescent="0.3">
      <c r="B124" s="1" t="s">
        <v>99</v>
      </c>
      <c r="C124" s="3">
        <v>42165</v>
      </c>
      <c r="D124" s="1" t="s">
        <v>100</v>
      </c>
      <c r="E124" s="2" t="s">
        <v>51</v>
      </c>
      <c r="F124" s="2">
        <v>11</v>
      </c>
      <c r="G124" s="2">
        <v>424538.88960711547</v>
      </c>
      <c r="H124" s="2">
        <v>42453.888960711549</v>
      </c>
      <c r="I124" s="1" t="s">
        <v>99</v>
      </c>
    </row>
    <row r="125" spans="2:9" x14ac:dyDescent="0.3">
      <c r="B125" s="1" t="s">
        <v>96</v>
      </c>
      <c r="C125" s="3">
        <v>42045</v>
      </c>
      <c r="D125" s="1" t="s">
        <v>98</v>
      </c>
      <c r="E125" s="2" t="s">
        <v>97</v>
      </c>
      <c r="F125" s="2">
        <v>3</v>
      </c>
      <c r="G125" s="2">
        <v>212982.29359119115</v>
      </c>
      <c r="H125" s="2">
        <v>21298.229359119116</v>
      </c>
      <c r="I125" s="1" t="s">
        <v>96</v>
      </c>
    </row>
    <row r="126" spans="2:9" x14ac:dyDescent="0.3">
      <c r="B126" s="1" t="s">
        <v>94</v>
      </c>
      <c r="C126" s="3">
        <v>42312</v>
      </c>
      <c r="D126" s="1" t="s">
        <v>95</v>
      </c>
      <c r="E126" s="2" t="s">
        <v>51</v>
      </c>
      <c r="F126" s="2">
        <v>14</v>
      </c>
      <c r="G126" s="2">
        <v>5612507.9039827827</v>
      </c>
      <c r="H126" s="2">
        <v>561250.79039827827</v>
      </c>
      <c r="I126" s="1" t="s">
        <v>94</v>
      </c>
    </row>
    <row r="127" spans="2:9" x14ac:dyDescent="0.3">
      <c r="B127" s="1" t="s">
        <v>92</v>
      </c>
      <c r="C127" s="3">
        <v>42330</v>
      </c>
      <c r="D127" s="1" t="s">
        <v>93</v>
      </c>
      <c r="E127" s="2" t="s">
        <v>16</v>
      </c>
      <c r="F127" s="2">
        <v>14</v>
      </c>
      <c r="G127" s="2">
        <v>517628.08392603701</v>
      </c>
      <c r="H127" s="2">
        <v>51762.808392603707</v>
      </c>
      <c r="I127" s="1" t="s">
        <v>92</v>
      </c>
    </row>
    <row r="128" spans="2:9" x14ac:dyDescent="0.3">
      <c r="B128" s="1" t="s">
        <v>90</v>
      </c>
      <c r="C128" s="3">
        <v>42292</v>
      </c>
      <c r="D128" s="1" t="s">
        <v>91</v>
      </c>
      <c r="E128" s="2" t="s">
        <v>59</v>
      </c>
      <c r="F128" s="2">
        <v>11</v>
      </c>
      <c r="G128" s="2">
        <v>174844.385476828</v>
      </c>
      <c r="H128" s="2">
        <v>17484.438547682799</v>
      </c>
      <c r="I128" s="1" t="s">
        <v>90</v>
      </c>
    </row>
    <row r="129" spans="2:9" x14ac:dyDescent="0.3">
      <c r="B129" s="1" t="s">
        <v>87</v>
      </c>
      <c r="C129" s="3">
        <v>42162</v>
      </c>
      <c r="D129" s="1" t="s">
        <v>89</v>
      </c>
      <c r="E129" s="2" t="s">
        <v>88</v>
      </c>
      <c r="F129" s="2">
        <v>5</v>
      </c>
      <c r="G129" s="2">
        <v>597420.84905827965</v>
      </c>
      <c r="H129" s="2">
        <v>59742.084905827971</v>
      </c>
      <c r="I129" s="1" t="s">
        <v>87</v>
      </c>
    </row>
    <row r="130" spans="2:9" x14ac:dyDescent="0.3">
      <c r="B130" s="1" t="s">
        <v>85</v>
      </c>
      <c r="C130" s="3">
        <v>42363</v>
      </c>
      <c r="D130" s="1" t="s">
        <v>86</v>
      </c>
      <c r="E130" s="2" t="s">
        <v>13</v>
      </c>
      <c r="F130" s="2">
        <v>3</v>
      </c>
      <c r="G130" s="2">
        <v>480664.13540846464</v>
      </c>
      <c r="H130" s="2">
        <v>48066.413540846464</v>
      </c>
      <c r="I130" s="1" t="s">
        <v>85</v>
      </c>
    </row>
    <row r="131" spans="2:9" x14ac:dyDescent="0.3">
      <c r="B131" s="1" t="s">
        <v>83</v>
      </c>
      <c r="C131" s="3">
        <v>42232</v>
      </c>
      <c r="D131" s="1" t="s">
        <v>84</v>
      </c>
      <c r="E131" s="2" t="s">
        <v>22</v>
      </c>
      <c r="F131" s="2">
        <v>7</v>
      </c>
      <c r="G131" s="2">
        <v>136636.63999847588</v>
      </c>
      <c r="H131" s="2">
        <v>13663.663999847588</v>
      </c>
      <c r="I131" s="1" t="s">
        <v>83</v>
      </c>
    </row>
    <row r="132" spans="2:9" x14ac:dyDescent="0.3">
      <c r="B132" s="1" t="s">
        <v>80</v>
      </c>
      <c r="C132" s="3">
        <v>42194</v>
      </c>
      <c r="D132" s="1" t="s">
        <v>82</v>
      </c>
      <c r="E132" s="2" t="s">
        <v>81</v>
      </c>
      <c r="F132" s="2">
        <v>6</v>
      </c>
      <c r="G132" s="2">
        <v>1949697.3408612362</v>
      </c>
      <c r="H132" s="2">
        <v>194969.73408612364</v>
      </c>
      <c r="I132" s="1" t="s">
        <v>80</v>
      </c>
    </row>
    <row r="133" spans="2:9" x14ac:dyDescent="0.3">
      <c r="B133" s="1" t="s">
        <v>78</v>
      </c>
      <c r="C133" s="3">
        <v>42163</v>
      </c>
      <c r="D133" s="1" t="s">
        <v>79</v>
      </c>
      <c r="E133" s="2" t="s">
        <v>45</v>
      </c>
      <c r="F133" s="2">
        <v>14</v>
      </c>
      <c r="G133" s="2">
        <v>7855739.8813882982</v>
      </c>
      <c r="H133" s="2">
        <v>785573.98813882982</v>
      </c>
      <c r="I133" s="1" t="s">
        <v>78</v>
      </c>
    </row>
    <row r="134" spans="2:9" x14ac:dyDescent="0.3">
      <c r="B134" s="1" t="s">
        <v>76</v>
      </c>
      <c r="C134" s="3">
        <v>42323</v>
      </c>
      <c r="D134" s="1" t="s">
        <v>77</v>
      </c>
      <c r="E134" s="2" t="s">
        <v>51</v>
      </c>
      <c r="F134" s="2">
        <v>12</v>
      </c>
      <c r="G134" s="2">
        <v>101782.54762180727</v>
      </c>
      <c r="H134" s="2">
        <v>10178.254762180728</v>
      </c>
      <c r="I134" s="1" t="s">
        <v>76</v>
      </c>
    </row>
    <row r="135" spans="2:9" x14ac:dyDescent="0.3">
      <c r="B135" s="1" t="s">
        <v>74</v>
      </c>
      <c r="C135" s="3">
        <v>42181</v>
      </c>
      <c r="D135" s="1" t="s">
        <v>75</v>
      </c>
      <c r="E135" s="2" t="s">
        <v>7</v>
      </c>
      <c r="F135" s="2">
        <v>8</v>
      </c>
      <c r="G135" s="2">
        <v>21288.850293205265</v>
      </c>
      <c r="H135" s="2">
        <v>2128.8850293205264</v>
      </c>
      <c r="I135" s="1" t="s">
        <v>74</v>
      </c>
    </row>
    <row r="136" spans="2:9" x14ac:dyDescent="0.3">
      <c r="B136" s="1" t="s">
        <v>71</v>
      </c>
      <c r="C136" s="3">
        <v>42290</v>
      </c>
      <c r="D136" s="1" t="s">
        <v>73</v>
      </c>
      <c r="E136" s="2" t="s">
        <v>72</v>
      </c>
      <c r="F136" s="2">
        <v>15</v>
      </c>
      <c r="G136" s="2">
        <v>1591641.8206999584</v>
      </c>
      <c r="H136" s="2">
        <v>159164.18206999585</v>
      </c>
      <c r="I136" s="1" t="s">
        <v>71</v>
      </c>
    </row>
    <row r="137" spans="2:9" x14ac:dyDescent="0.3">
      <c r="B137" s="1" t="s">
        <v>69</v>
      </c>
      <c r="C137" s="3">
        <v>42031</v>
      </c>
      <c r="D137" s="1" t="s">
        <v>70</v>
      </c>
      <c r="E137" s="2" t="s">
        <v>10</v>
      </c>
      <c r="F137" s="2">
        <v>5</v>
      </c>
      <c r="G137" s="2">
        <v>966395.28034456214</v>
      </c>
      <c r="H137" s="2">
        <v>96639.52803445622</v>
      </c>
      <c r="I137" s="1" t="s">
        <v>69</v>
      </c>
    </row>
    <row r="138" spans="2:9" x14ac:dyDescent="0.3">
      <c r="B138" s="1" t="s">
        <v>67</v>
      </c>
      <c r="C138" s="3">
        <v>42247</v>
      </c>
      <c r="D138" s="1" t="s">
        <v>68</v>
      </c>
      <c r="E138" s="2" t="s">
        <v>10</v>
      </c>
      <c r="F138" s="2">
        <v>14</v>
      </c>
      <c r="G138" s="2">
        <v>739115.82028310664</v>
      </c>
      <c r="H138" s="2">
        <v>73911.582028310673</v>
      </c>
      <c r="I138" s="1" t="s">
        <v>67</v>
      </c>
    </row>
    <row r="139" spans="2:9" x14ac:dyDescent="0.3">
      <c r="B139" s="1" t="s">
        <v>65</v>
      </c>
      <c r="C139" s="3">
        <v>42207</v>
      </c>
      <c r="D139" s="1" t="s">
        <v>66</v>
      </c>
      <c r="E139" s="2" t="s">
        <v>45</v>
      </c>
      <c r="F139" s="2">
        <v>12</v>
      </c>
      <c r="G139" s="2">
        <v>284192.20575457672</v>
      </c>
      <c r="H139" s="2">
        <v>28419.220575457672</v>
      </c>
      <c r="I139" s="1" t="s">
        <v>65</v>
      </c>
    </row>
    <row r="140" spans="2:9" x14ac:dyDescent="0.3">
      <c r="B140" s="1" t="s">
        <v>63</v>
      </c>
      <c r="C140" s="3">
        <v>42071</v>
      </c>
      <c r="D140" s="1" t="s">
        <v>64</v>
      </c>
      <c r="E140" s="2" t="s">
        <v>45</v>
      </c>
      <c r="F140" s="2">
        <v>5</v>
      </c>
      <c r="G140" s="2">
        <v>835451.63474935712</v>
      </c>
      <c r="H140" s="2">
        <v>83545.163474935718</v>
      </c>
      <c r="I140" s="1" t="s">
        <v>63</v>
      </c>
    </row>
    <row r="141" spans="2:9" x14ac:dyDescent="0.3">
      <c r="B141" s="1" t="s">
        <v>61</v>
      </c>
      <c r="C141" s="3">
        <v>42252</v>
      </c>
      <c r="D141" s="1" t="s">
        <v>62</v>
      </c>
      <c r="E141" s="2" t="s">
        <v>51</v>
      </c>
      <c r="F141" s="2">
        <v>8</v>
      </c>
      <c r="G141" s="2">
        <v>882535.10205788258</v>
      </c>
      <c r="H141" s="2">
        <v>88253.510205788261</v>
      </c>
      <c r="I141" s="1" t="s">
        <v>61</v>
      </c>
    </row>
    <row r="142" spans="2:9" x14ac:dyDescent="0.3">
      <c r="B142" s="1" t="s">
        <v>58</v>
      </c>
      <c r="C142" s="3">
        <v>42299</v>
      </c>
      <c r="D142" s="1" t="s">
        <v>60</v>
      </c>
      <c r="E142" s="2" t="s">
        <v>59</v>
      </c>
      <c r="F142" s="2">
        <v>6</v>
      </c>
      <c r="G142" s="2">
        <v>5694313.9345754292</v>
      </c>
      <c r="H142" s="2">
        <v>569431.39345754299</v>
      </c>
      <c r="I142" s="1" t="s">
        <v>58</v>
      </c>
    </row>
    <row r="143" spans="2:9" x14ac:dyDescent="0.3">
      <c r="B143" s="1" t="s">
        <v>55</v>
      </c>
      <c r="C143" s="3">
        <v>42081</v>
      </c>
      <c r="D143" s="1" t="s">
        <v>57</v>
      </c>
      <c r="E143" s="2" t="s">
        <v>56</v>
      </c>
      <c r="F143" s="2">
        <v>3</v>
      </c>
      <c r="G143" s="2">
        <v>2701033.5330757406</v>
      </c>
      <c r="H143" s="2">
        <v>270103.35330757406</v>
      </c>
      <c r="I143" s="1" t="s">
        <v>55</v>
      </c>
    </row>
    <row r="144" spans="2:9" x14ac:dyDescent="0.3">
      <c r="B144" s="1" t="s">
        <v>53</v>
      </c>
      <c r="C144" s="3">
        <v>42307</v>
      </c>
      <c r="D144" s="1" t="s">
        <v>54</v>
      </c>
      <c r="E144" s="2" t="s">
        <v>45</v>
      </c>
      <c r="F144" s="2">
        <v>15</v>
      </c>
      <c r="G144" s="2">
        <v>908332.94497196982</v>
      </c>
      <c r="H144" s="2">
        <v>90833.294497196985</v>
      </c>
      <c r="I144" s="1" t="s">
        <v>53</v>
      </c>
    </row>
    <row r="145" spans="2:9" x14ac:dyDescent="0.3">
      <c r="B145" s="1" t="s">
        <v>50</v>
      </c>
      <c r="C145" s="3">
        <v>42228</v>
      </c>
      <c r="D145" s="1" t="s">
        <v>52</v>
      </c>
      <c r="E145" s="2" t="s">
        <v>51</v>
      </c>
      <c r="F145" s="2">
        <v>5</v>
      </c>
      <c r="G145" s="2">
        <v>691321.32644627988</v>
      </c>
      <c r="H145" s="2">
        <v>69132.132644627985</v>
      </c>
      <c r="I145" s="1" t="s">
        <v>50</v>
      </c>
    </row>
    <row r="146" spans="2:9" x14ac:dyDescent="0.3">
      <c r="B146" s="1" t="s">
        <v>47</v>
      </c>
      <c r="C146" s="3">
        <v>42290</v>
      </c>
      <c r="D146" s="1" t="s">
        <v>49</v>
      </c>
      <c r="E146" s="2" t="s">
        <v>48</v>
      </c>
      <c r="F146" s="2">
        <v>11</v>
      </c>
      <c r="G146" s="2">
        <v>2912384.2172786086</v>
      </c>
      <c r="H146" s="2">
        <v>291238.42172786087</v>
      </c>
      <c r="I146" s="1" t="s">
        <v>47</v>
      </c>
    </row>
    <row r="147" spans="2:9" x14ac:dyDescent="0.3">
      <c r="B147" s="1" t="s">
        <v>44</v>
      </c>
      <c r="C147" s="3">
        <v>42229</v>
      </c>
      <c r="D147" s="1" t="s">
        <v>46</v>
      </c>
      <c r="E147" s="2" t="s">
        <v>45</v>
      </c>
      <c r="F147" s="2">
        <v>15</v>
      </c>
      <c r="G147" s="2">
        <v>889498.78911848145</v>
      </c>
      <c r="H147" s="2">
        <v>88949.878911848151</v>
      </c>
      <c r="I147" s="1" t="s">
        <v>44</v>
      </c>
    </row>
    <row r="148" spans="2:9" x14ac:dyDescent="0.3">
      <c r="B148" s="1" t="s">
        <v>42</v>
      </c>
      <c r="C148" s="3">
        <v>42299</v>
      </c>
      <c r="D148" s="1" t="s">
        <v>43</v>
      </c>
      <c r="E148" s="2" t="s">
        <v>1</v>
      </c>
      <c r="F148" s="2">
        <v>3</v>
      </c>
      <c r="G148" s="2">
        <v>837120.46056099888</v>
      </c>
      <c r="H148" s="2">
        <v>83712.046056099891</v>
      </c>
      <c r="I148" s="1" t="s">
        <v>42</v>
      </c>
    </row>
    <row r="149" spans="2:9" x14ac:dyDescent="0.3">
      <c r="B149" s="1" t="s">
        <v>39</v>
      </c>
      <c r="C149" s="3">
        <v>42215</v>
      </c>
      <c r="D149" s="1" t="s">
        <v>41</v>
      </c>
      <c r="E149" s="2" t="s">
        <v>40</v>
      </c>
      <c r="F149" s="2">
        <v>5</v>
      </c>
      <c r="G149" s="2">
        <v>247009.03965748765</v>
      </c>
      <c r="H149" s="2">
        <v>24700.903965748766</v>
      </c>
      <c r="I149" s="1" t="s">
        <v>39</v>
      </c>
    </row>
    <row r="150" spans="2:9" x14ac:dyDescent="0.3">
      <c r="B150" s="1" t="s">
        <v>36</v>
      </c>
      <c r="C150" s="3">
        <v>42291</v>
      </c>
      <c r="D150" s="1" t="s">
        <v>38</v>
      </c>
      <c r="E150" s="2" t="s">
        <v>37</v>
      </c>
      <c r="F150" s="2">
        <v>8</v>
      </c>
      <c r="G150" s="2">
        <v>267399.37904479838</v>
      </c>
      <c r="H150" s="2">
        <v>26739.937904479841</v>
      </c>
      <c r="I150" s="1" t="s">
        <v>36</v>
      </c>
    </row>
    <row r="151" spans="2:9" x14ac:dyDescent="0.3">
      <c r="B151" s="1" t="s">
        <v>33</v>
      </c>
      <c r="C151" s="3">
        <v>42287</v>
      </c>
      <c r="D151" s="1" t="s">
        <v>35</v>
      </c>
      <c r="E151" s="2" t="s">
        <v>34</v>
      </c>
      <c r="F151" s="2">
        <v>10</v>
      </c>
      <c r="G151" s="2">
        <v>4110260.0412491509</v>
      </c>
      <c r="H151" s="2">
        <v>411026.00412491511</v>
      </c>
      <c r="I151" s="1" t="s">
        <v>33</v>
      </c>
    </row>
    <row r="152" spans="2:9" x14ac:dyDescent="0.3">
      <c r="B152" s="1" t="s">
        <v>30</v>
      </c>
      <c r="C152" s="3">
        <v>42012</v>
      </c>
      <c r="D152" s="1" t="s">
        <v>32</v>
      </c>
      <c r="E152" s="2" t="s">
        <v>31</v>
      </c>
      <c r="F152" s="2">
        <v>15</v>
      </c>
      <c r="G152" s="2">
        <v>557145.06133984216</v>
      </c>
      <c r="H152" s="2">
        <v>55714.506133984221</v>
      </c>
      <c r="I152" s="1" t="s">
        <v>30</v>
      </c>
    </row>
    <row r="153" spans="2:9" x14ac:dyDescent="0.3">
      <c r="B153" s="1" t="s">
        <v>28</v>
      </c>
      <c r="C153" s="3">
        <v>42181</v>
      </c>
      <c r="D153" s="1" t="s">
        <v>29</v>
      </c>
      <c r="E153" s="2" t="s">
        <v>1</v>
      </c>
      <c r="F153" s="2">
        <v>5</v>
      </c>
      <c r="G153" s="2">
        <v>338922.16005885613</v>
      </c>
      <c r="H153" s="2">
        <v>33892.216005885617</v>
      </c>
      <c r="I153" s="1" t="s">
        <v>28</v>
      </c>
    </row>
    <row r="154" spans="2:9" x14ac:dyDescent="0.3">
      <c r="B154" s="1" t="s">
        <v>26</v>
      </c>
      <c r="C154" s="3">
        <v>42319</v>
      </c>
      <c r="D154" s="1" t="s">
        <v>27</v>
      </c>
      <c r="E154" s="2" t="s">
        <v>16</v>
      </c>
      <c r="F154" s="2">
        <v>13</v>
      </c>
      <c r="G154" s="2">
        <v>57885.828220369141</v>
      </c>
      <c r="H154" s="2">
        <v>5788.5828220369149</v>
      </c>
      <c r="I154" s="1" t="s">
        <v>26</v>
      </c>
    </row>
    <row r="155" spans="2:9" x14ac:dyDescent="0.3">
      <c r="B155" s="1" t="s">
        <v>24</v>
      </c>
      <c r="C155" s="3">
        <v>42309</v>
      </c>
      <c r="D155" s="1" t="s">
        <v>25</v>
      </c>
      <c r="E155" s="2" t="s">
        <v>4</v>
      </c>
      <c r="F155" s="2">
        <v>6</v>
      </c>
      <c r="G155" s="2">
        <v>932717.68734405399</v>
      </c>
      <c r="H155" s="2">
        <v>93271.768734405399</v>
      </c>
      <c r="I155" s="1" t="s">
        <v>24</v>
      </c>
    </row>
    <row r="156" spans="2:9" x14ac:dyDescent="0.3">
      <c r="B156" s="1" t="s">
        <v>21</v>
      </c>
      <c r="C156" s="3">
        <v>42086</v>
      </c>
      <c r="D156" s="1" t="s">
        <v>23</v>
      </c>
      <c r="E156" s="2" t="s">
        <v>22</v>
      </c>
      <c r="F156" s="2">
        <v>12</v>
      </c>
      <c r="G156" s="2">
        <v>49081.176594684694</v>
      </c>
      <c r="H156" s="2">
        <v>4908.1176594684694</v>
      </c>
      <c r="I156" s="1" t="s">
        <v>21</v>
      </c>
    </row>
    <row r="157" spans="2:9" x14ac:dyDescent="0.3">
      <c r="B157" s="1" t="s">
        <v>18</v>
      </c>
      <c r="C157" s="3">
        <v>42281</v>
      </c>
      <c r="D157" s="1" t="s">
        <v>20</v>
      </c>
      <c r="E157" s="2" t="s">
        <v>19</v>
      </c>
      <c r="F157" s="2">
        <v>8</v>
      </c>
      <c r="G157" s="2">
        <v>776926.94394381181</v>
      </c>
      <c r="H157" s="2">
        <v>77692.694394381178</v>
      </c>
      <c r="I157" s="1" t="s">
        <v>18</v>
      </c>
    </row>
    <row r="158" spans="2:9" x14ac:dyDescent="0.3">
      <c r="B158" s="1" t="s">
        <v>15</v>
      </c>
      <c r="C158" s="3">
        <v>42357</v>
      </c>
      <c r="D158" s="1" t="s">
        <v>17</v>
      </c>
      <c r="E158" s="2" t="s">
        <v>16</v>
      </c>
      <c r="F158" s="2">
        <v>7</v>
      </c>
      <c r="G158" s="2">
        <v>881623.14570694463</v>
      </c>
      <c r="H158" s="2">
        <v>88162.314570694463</v>
      </c>
      <c r="I158" s="1" t="s">
        <v>15</v>
      </c>
    </row>
    <row r="159" spans="2:9" x14ac:dyDescent="0.3">
      <c r="B159" s="1" t="s">
        <v>12</v>
      </c>
      <c r="C159" s="3">
        <v>42274</v>
      </c>
      <c r="D159" s="1" t="s">
        <v>14</v>
      </c>
      <c r="E159" s="2" t="s">
        <v>13</v>
      </c>
      <c r="F159" s="2">
        <v>14</v>
      </c>
      <c r="G159" s="2">
        <v>950511.78382474254</v>
      </c>
      <c r="H159" s="2">
        <v>95051.17838247426</v>
      </c>
      <c r="I159" s="1" t="s">
        <v>12</v>
      </c>
    </row>
    <row r="160" spans="2:9" x14ac:dyDescent="0.3">
      <c r="B160" s="1" t="s">
        <v>9</v>
      </c>
      <c r="C160" s="3">
        <v>42239</v>
      </c>
      <c r="D160" s="1" t="s">
        <v>11</v>
      </c>
      <c r="E160" s="2" t="s">
        <v>10</v>
      </c>
      <c r="F160" s="2">
        <v>6</v>
      </c>
      <c r="G160" s="2">
        <v>661147.07443564874</v>
      </c>
      <c r="H160" s="2">
        <v>66114.707443564883</v>
      </c>
      <c r="I160" s="1" t="s">
        <v>9</v>
      </c>
    </row>
    <row r="161" spans="2:9" x14ac:dyDescent="0.3">
      <c r="B161" s="1" t="s">
        <v>6</v>
      </c>
      <c r="C161" s="3">
        <v>42356</v>
      </c>
      <c r="D161" s="1" t="s">
        <v>8</v>
      </c>
      <c r="E161" s="2" t="s">
        <v>7</v>
      </c>
      <c r="F161" s="2">
        <v>5</v>
      </c>
      <c r="G161" s="2">
        <v>999783.36887427012</v>
      </c>
      <c r="H161" s="2">
        <v>99978.336887427024</v>
      </c>
      <c r="I161" s="1" t="s">
        <v>6</v>
      </c>
    </row>
    <row r="162" spans="2:9" x14ac:dyDescent="0.3">
      <c r="B162" s="1" t="s">
        <v>3</v>
      </c>
      <c r="C162" s="3">
        <v>42042</v>
      </c>
      <c r="D162" s="1" t="s">
        <v>5</v>
      </c>
      <c r="E162" s="2" t="s">
        <v>4</v>
      </c>
      <c r="F162" s="2">
        <v>4</v>
      </c>
      <c r="G162" s="2">
        <v>517839.78705995803</v>
      </c>
      <c r="H162" s="2">
        <v>51783.978705995803</v>
      </c>
      <c r="I162" s="1" t="s">
        <v>3</v>
      </c>
    </row>
    <row r="163" spans="2:9" x14ac:dyDescent="0.3">
      <c r="B163" s="1" t="s">
        <v>0</v>
      </c>
      <c r="C163" s="3">
        <v>42245</v>
      </c>
      <c r="D163" s="1" t="s">
        <v>2</v>
      </c>
      <c r="E163" s="2" t="s">
        <v>1</v>
      </c>
      <c r="F163" s="2">
        <v>3</v>
      </c>
      <c r="G163" s="2">
        <v>619018.67189403309</v>
      </c>
      <c r="H163" s="2">
        <v>61901.86718940331</v>
      </c>
      <c r="I163" s="1" t="s">
        <v>0</v>
      </c>
    </row>
  </sheetData>
  <hyperlinks>
    <hyperlink ref="P2" location="Index!A1" display="Back" xr:uid="{FC228D61-DAD7-4D66-AF0F-DEC24ED9C1C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Vlookup-Hlookup (2)</vt:lpstr>
      <vt:lpstr>'Vlookup-Hlookup (2)'!Ppltable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jathar</dc:creator>
  <cp:lastModifiedBy>Omkar jathar</cp:lastModifiedBy>
  <dcterms:created xsi:type="dcterms:W3CDTF">2023-07-12T08:16:54Z</dcterms:created>
  <dcterms:modified xsi:type="dcterms:W3CDTF">2023-07-12T08:17:38Z</dcterms:modified>
</cp:coreProperties>
</file>