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LENOVO\Documents\"/>
    </mc:Choice>
  </mc:AlternateContent>
  <xr:revisionPtr revIDLastSave="0" documentId="13_ncr:1_{744039AC-312D-4E46-8276-DCEB07F0186E}" xr6:coauthVersionLast="47" xr6:coauthVersionMax="47" xr10:uidLastSave="{00000000-0000-0000-0000-000000000000}"/>
  <bookViews>
    <workbookView xWindow="-108" yWindow="-108" windowWidth="23256" windowHeight="12456" activeTab="1" xr2:uid="{00000000-000D-0000-FFFF-FFFF00000000}"/>
  </bookViews>
  <sheets>
    <sheet name="Match Result Summary" sheetId="2" r:id="rId1"/>
    <sheet name="Sheet8" sheetId="10" r:id="rId2"/>
    <sheet name="Sheet2" sheetId="3" r:id="rId3"/>
    <sheet name="Sheet3" sheetId="4" r:id="rId4"/>
    <sheet name="Sheet4" sheetId="5" r:id="rId5"/>
    <sheet name="Sheet1" sheetId="6" r:id="rId6"/>
    <sheet name="Sheet5" sheetId="7" r:id="rId7"/>
    <sheet name="Sheet6" sheetId="8" r:id="rId8"/>
    <sheet name="Sheet12" sheetId="15" r:id="rId9"/>
    <sheet name="Sheet7" sheetId="9" r:id="rId10"/>
    <sheet name="Sheet9" sheetId="11" r:id="rId11"/>
    <sheet name="Sheet11" sheetId="13" r:id="rId12"/>
    <sheet name="Sheet10" sheetId="14" r:id="rId13"/>
    <sheet name="ICC Mens T20 Worldcup" sheetId="1" r:id="rId14"/>
  </sheets>
  <definedNames>
    <definedName name="_xlcn.WorksheetConnection_ICCMensT20Worldcup.xlsxTable1" hidden="1">Table1[]</definedName>
    <definedName name="Slicer_Stage">#N/A</definedName>
    <definedName name="Slicer_Venue">#N/A</definedName>
    <definedName name="Slicer_Winners">#N/A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ICC Mens T20 Worldcup.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3" l="1"/>
  <c r="C59"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62" i="1"/>
  <c r="E62" i="1" a="1"/>
  <c r="E62" i="1" s="1"/>
  <c r="D67" i="1" a="1"/>
  <c r="D67" i="1" s="1"/>
  <c r="D66" i="1" a="1"/>
  <c r="D66" i="1" s="1"/>
  <c r="G62" i="1" l="1" a="1"/>
  <c r="G62" i="1" s="1"/>
  <c r="G63" i="1" s="1" a="1"/>
  <c r="G63" i="1" s="1"/>
  <c r="G64" i="1" s="1" a="1"/>
  <c r="G64" i="1" s="1"/>
  <c r="A62" i="1" a="1"/>
  <c r="A62" i="1" s="1"/>
  <c r="E63" i="1" a="1"/>
  <c r="E63" i="1" s="1"/>
  <c r="E64" i="1" s="1" a="1"/>
  <c r="E64" i="1" s="1"/>
  <c r="A63" i="1" l="1" a="1"/>
  <c r="A63" i="1" s="1"/>
  <c r="G65" i="1" a="1"/>
  <c r="G65" i="1" s="1"/>
  <c r="E65" i="1" a="1"/>
  <c r="E65" i="1" s="1"/>
  <c r="A64" i="1" l="1" a="1"/>
  <c r="A64" i="1" s="1"/>
  <c r="G66" i="1" a="1"/>
  <c r="G66" i="1" s="1"/>
  <c r="G67" i="1" s="1" a="1"/>
  <c r="G67" i="1" s="1"/>
  <c r="E66" i="1" a="1"/>
  <c r="E66" i="1" s="1"/>
  <c r="A65" i="1" l="1" a="1"/>
  <c r="A65" i="1" s="1"/>
  <c r="G68" i="1" a="1"/>
  <c r="G68" i="1" s="1"/>
  <c r="E67" i="1" a="1"/>
  <c r="E67" i="1" s="1"/>
  <c r="A66" i="1" l="1" a="1"/>
  <c r="A66" i="1" s="1"/>
  <c r="A67" i="1" s="1" a="1"/>
  <c r="A67" i="1" s="1"/>
  <c r="G69" i="1" a="1"/>
  <c r="G69" i="1" s="1"/>
  <c r="E68" i="1" a="1"/>
  <c r="E68" i="1" s="1"/>
  <c r="A68" i="1" l="1" a="1"/>
  <c r="A68" i="1" s="1"/>
  <c r="A69" i="1" s="1" a="1"/>
  <c r="A69" i="1" s="1"/>
  <c r="G70" i="1" a="1"/>
  <c r="G70" i="1" s="1"/>
  <c r="G71" i="1" s="1" a="1"/>
  <c r="G71" i="1" s="1"/>
  <c r="G72" i="1" s="1" a="1"/>
  <c r="G72" i="1" s="1"/>
  <c r="G73" i="1" s="1" a="1"/>
  <c r="G73" i="1" s="1"/>
  <c r="E69" i="1" a="1"/>
  <c r="E69" i="1" s="1"/>
  <c r="A70" i="1" l="1" a="1"/>
  <c r="A70" i="1" s="1"/>
  <c r="G74" i="1" a="1"/>
  <c r="G74" i="1" s="1"/>
  <c r="G75" i="1" s="1" a="1"/>
  <c r="G75" i="1" s="1"/>
  <c r="G76" i="1" s="1" a="1"/>
  <c r="G76" i="1" s="1"/>
  <c r="G77" i="1" s="1" a="1"/>
  <c r="G77" i="1" s="1"/>
  <c r="E70" i="1" a="1"/>
  <c r="E70" i="1" s="1"/>
  <c r="G78" i="1" l="1" a="1"/>
  <c r="G78" i="1" s="1"/>
  <c r="G79" i="1" s="1" a="1"/>
  <c r="G79" i="1" s="1"/>
  <c r="G80" i="1" s="1" a="1"/>
  <c r="G80" i="1" s="1"/>
  <c r="G81" i="1" s="1" a="1"/>
  <c r="G81" i="1" s="1"/>
  <c r="G82" i="1" s="1" a="1"/>
  <c r="G82" i="1" s="1"/>
  <c r="G83" i="1" s="1" a="1"/>
  <c r="G83" i="1" s="1"/>
  <c r="G84" i="1" s="1" a="1"/>
  <c r="G84" i="1" s="1"/>
  <c r="G85" i="1" s="1" a="1"/>
  <c r="G85" i="1" s="1"/>
  <c r="G86" i="1" s="1" a="1"/>
  <c r="G86" i="1" s="1"/>
  <c r="G87" i="1" s="1" a="1"/>
  <c r="G87" i="1" s="1"/>
  <c r="G88" i="1" s="1" a="1"/>
  <c r="G88" i="1" s="1"/>
  <c r="G89" i="1" s="1" a="1"/>
  <c r="G89" i="1" s="1"/>
  <c r="G90" i="1" s="1" a="1"/>
  <c r="G90" i="1" s="1"/>
  <c r="G91" i="1" s="1" a="1"/>
  <c r="G91" i="1" s="1"/>
  <c r="G92" i="1" s="1" a="1"/>
  <c r="G92" i="1" s="1"/>
  <c r="G93" i="1" s="1" a="1"/>
  <c r="G93" i="1" s="1"/>
  <c r="G94" i="1" s="1" a="1"/>
  <c r="G94" i="1" s="1"/>
  <c r="G95" i="1" s="1" a="1"/>
  <c r="G95" i="1" s="1"/>
  <c r="G96" i="1" s="1" a="1"/>
  <c r="G96" i="1" s="1"/>
  <c r="G97" i="1" s="1" a="1"/>
  <c r="G97" i="1" s="1"/>
  <c r="G98" i="1" s="1" a="1"/>
  <c r="G98" i="1" s="1"/>
  <c r="G99" i="1" s="1" a="1"/>
  <c r="G99" i="1" s="1"/>
  <c r="G100" i="1" s="1" a="1"/>
  <c r="G100" i="1" s="1"/>
  <c r="G101" i="1" s="1" a="1"/>
  <c r="G101" i="1" s="1"/>
  <c r="G102" i="1" s="1" a="1"/>
  <c r="G102" i="1" s="1"/>
  <c r="G103" i="1" s="1" a="1"/>
  <c r="G103" i="1" s="1"/>
  <c r="G104" i="1" s="1" a="1"/>
  <c r="G104" i="1" s="1"/>
  <c r="G105" i="1" s="1" a="1"/>
  <c r="G105" i="1" s="1"/>
  <c r="G106" i="1" s="1" a="1"/>
  <c r="G106" i="1" s="1"/>
  <c r="G107" i="1" s="1" a="1"/>
  <c r="G107" i="1" s="1"/>
  <c r="G108" i="1" s="1" a="1"/>
  <c r="G108" i="1" s="1"/>
  <c r="G109" i="1" s="1" a="1"/>
  <c r="G109" i="1" s="1"/>
  <c r="G110" i="1" s="1" a="1"/>
  <c r="G110" i="1" s="1"/>
  <c r="G111" i="1" s="1" a="1"/>
  <c r="G111" i="1" s="1"/>
  <c r="G112" i="1" s="1" a="1"/>
  <c r="G112" i="1" s="1"/>
  <c r="G113" i="1" s="1" a="1"/>
  <c r="G113" i="1" s="1"/>
  <c r="G114" i="1" s="1" a="1"/>
  <c r="G114" i="1" s="1"/>
  <c r="G115" i="1" s="1" a="1"/>
  <c r="G115" i="1" s="1"/>
  <c r="G116" i="1" s="1" a="1"/>
  <c r="G116" i="1" s="1"/>
  <c r="G117" i="1" s="1" a="1"/>
  <c r="G117" i="1" s="1"/>
  <c r="G118" i="1" s="1" a="1"/>
  <c r="G118" i="1" s="1"/>
  <c r="G119" i="1" s="1" a="1"/>
  <c r="G119" i="1" s="1"/>
  <c r="G120" i="1" s="1" a="1"/>
  <c r="G120" i="1" s="1"/>
  <c r="G121" i="1" s="1" a="1"/>
  <c r="G121" i="1" s="1"/>
  <c r="G122" i="1" s="1" a="1"/>
  <c r="G122" i="1" s="1"/>
  <c r="G123" i="1" s="1" a="1"/>
  <c r="G123" i="1" s="1"/>
  <c r="G124" i="1" s="1" a="1"/>
  <c r="G124" i="1" s="1"/>
  <c r="G125" i="1" s="1" a="1"/>
  <c r="G125" i="1" s="1"/>
  <c r="G126" i="1" s="1" a="1"/>
  <c r="G126" i="1" s="1"/>
  <c r="G127" i="1" s="1" a="1"/>
  <c r="G127" i="1" s="1"/>
  <c r="G128" i="1" s="1" a="1"/>
  <c r="G128" i="1" s="1"/>
  <c r="G129" i="1" s="1" a="1"/>
  <c r="G129" i="1" s="1"/>
  <c r="G130" i="1" s="1" a="1"/>
  <c r="G130" i="1" s="1"/>
  <c r="G131" i="1" s="1" a="1"/>
  <c r="G131" i="1" s="1"/>
  <c r="G132" i="1" s="1" a="1"/>
  <c r="G132" i="1" s="1"/>
  <c r="G133" i="1" s="1" a="1"/>
  <c r="G133" i="1" s="1"/>
  <c r="G134" i="1" s="1" a="1"/>
  <c r="G134" i="1" s="1"/>
  <c r="G135" i="1" s="1" a="1"/>
  <c r="G135" i="1" s="1"/>
  <c r="G136" i="1" s="1" a="1"/>
  <c r="G136" i="1" s="1"/>
  <c r="G137" i="1" s="1" a="1"/>
  <c r="G137" i="1" s="1"/>
  <c r="G138" i="1" s="1" a="1"/>
  <c r="G138" i="1" s="1"/>
  <c r="G139" i="1" s="1" a="1"/>
  <c r="G139" i="1" s="1"/>
  <c r="G140" i="1" s="1" a="1"/>
  <c r="G140" i="1" s="1"/>
  <c r="G141" i="1" s="1" a="1"/>
  <c r="G141" i="1" s="1"/>
  <c r="G142" i="1" s="1" a="1"/>
  <c r="G142" i="1" s="1"/>
  <c r="G143" i="1" s="1" a="1"/>
  <c r="G143" i="1" s="1"/>
  <c r="G144" i="1" s="1" a="1"/>
  <c r="G144" i="1" s="1"/>
  <c r="G145" i="1" s="1" a="1"/>
  <c r="G145" i="1" s="1"/>
  <c r="G146" i="1" s="1" a="1"/>
  <c r="G146" i="1" s="1"/>
  <c r="G147" i="1" s="1" a="1"/>
  <c r="G147" i="1" s="1"/>
  <c r="G148" i="1" s="1" a="1"/>
  <c r="G148" i="1" s="1"/>
  <c r="G149" i="1" s="1" a="1"/>
  <c r="G149" i="1" s="1"/>
  <c r="G150" i="1" s="1" a="1"/>
  <c r="G150" i="1" s="1"/>
  <c r="G151" i="1" s="1" a="1"/>
  <c r="G151" i="1" s="1"/>
  <c r="G152" i="1" s="1" a="1"/>
  <c r="G152" i="1" s="1"/>
  <c r="G153" i="1" s="1" a="1"/>
  <c r="G153" i="1" s="1"/>
  <c r="G154" i="1" s="1" a="1"/>
  <c r="G154" i="1" s="1"/>
  <c r="G155" i="1" s="1" a="1"/>
  <c r="G155" i="1" s="1"/>
  <c r="G156" i="1" s="1" a="1"/>
  <c r="G156" i="1" s="1"/>
  <c r="G157" i="1" s="1" a="1"/>
  <c r="G157" i="1" s="1"/>
  <c r="G158" i="1" s="1" a="1"/>
  <c r="G158" i="1" s="1"/>
  <c r="G159" i="1" s="1" a="1"/>
  <c r="G159" i="1" s="1"/>
  <c r="G160" i="1" s="1" a="1"/>
  <c r="G160" i="1" s="1"/>
  <c r="G161" i="1" s="1" a="1"/>
  <c r="G161" i="1" s="1"/>
  <c r="G162" i="1" s="1" a="1"/>
  <c r="G162" i="1" s="1"/>
  <c r="G163" i="1" s="1" a="1"/>
  <c r="G163" i="1" s="1"/>
  <c r="G164" i="1" s="1" a="1"/>
  <c r="G164" i="1" s="1"/>
  <c r="G165" i="1" s="1" a="1"/>
  <c r="G165" i="1" s="1"/>
  <c r="G166" i="1" s="1" a="1"/>
  <c r="G166" i="1" s="1"/>
  <c r="G167" i="1" s="1" a="1"/>
  <c r="G167" i="1" s="1"/>
  <c r="G168" i="1" s="1" a="1"/>
  <c r="G168" i="1" s="1"/>
  <c r="G169" i="1" s="1" a="1"/>
  <c r="G169" i="1" s="1"/>
  <c r="G170" i="1" s="1" a="1"/>
  <c r="G170" i="1" s="1"/>
  <c r="G171" i="1" s="1" a="1"/>
  <c r="G171" i="1" s="1"/>
  <c r="A71" i="1" a="1"/>
  <c r="A71" i="1" s="1"/>
  <c r="A72" i="1" s="1" a="1"/>
  <c r="A72" i="1" s="1"/>
  <c r="E71" i="1" a="1"/>
  <c r="E71" i="1" s="1"/>
  <c r="A73" i="1" l="1" a="1"/>
  <c r="A73" i="1" s="1"/>
  <c r="E72" i="1" a="1"/>
  <c r="E72" i="1" s="1"/>
  <c r="A74" i="1" l="1" a="1"/>
  <c r="A74" i="1" s="1"/>
  <c r="A75" i="1" s="1" a="1"/>
  <c r="A75" i="1" s="1"/>
  <c r="A76" i="1" s="1" a="1"/>
  <c r="A76" i="1" s="1"/>
  <c r="A77" i="1" s="1" a="1"/>
  <c r="A77" i="1" s="1"/>
  <c r="A78" i="1" s="1" a="1"/>
  <c r="A78" i="1" s="1"/>
  <c r="A79" i="1" s="1" a="1"/>
  <c r="A79" i="1" s="1"/>
  <c r="A80" i="1" s="1" a="1"/>
  <c r="A80" i="1" s="1"/>
  <c r="A81" i="1" s="1" a="1"/>
  <c r="A81" i="1" s="1"/>
  <c r="E73" i="1" a="1"/>
  <c r="E73" i="1" s="1"/>
  <c r="A82" i="1" l="1" a="1"/>
  <c r="A82" i="1" s="1"/>
  <c r="A83" i="1" s="1" a="1"/>
  <c r="A83" i="1" s="1"/>
  <c r="A84" i="1" s="1" a="1"/>
  <c r="A84" i="1" s="1"/>
  <c r="A85" i="1" s="1" a="1"/>
  <c r="A85" i="1" s="1"/>
  <c r="A86" i="1" s="1" a="1"/>
  <c r="A86" i="1" s="1"/>
  <c r="A87" i="1" s="1" a="1"/>
  <c r="A87" i="1" s="1"/>
  <c r="A88" i="1" s="1" a="1"/>
  <c r="A88" i="1" s="1"/>
  <c r="A89" i="1" s="1" a="1"/>
  <c r="A89" i="1" s="1"/>
  <c r="A90" i="1" s="1" a="1"/>
  <c r="A90" i="1" s="1"/>
  <c r="A91" i="1" s="1" a="1"/>
  <c r="A91" i="1" s="1"/>
  <c r="A92" i="1" s="1" a="1"/>
  <c r="A92" i="1" s="1"/>
  <c r="A93" i="1" s="1" a="1"/>
  <c r="A93" i="1" s="1"/>
  <c r="A94" i="1" s="1" a="1"/>
  <c r="A94" i="1" s="1"/>
  <c r="A95" i="1" s="1" a="1"/>
  <c r="A95" i="1" s="1"/>
  <c r="A96" i="1" s="1" a="1"/>
  <c r="A96" i="1" s="1"/>
  <c r="A97" i="1" s="1" a="1"/>
  <c r="A97" i="1" s="1"/>
  <c r="A98" i="1" s="1" a="1"/>
  <c r="A98" i="1" s="1"/>
  <c r="A99" i="1" s="1" a="1"/>
  <c r="A99" i="1" s="1"/>
  <c r="A100" i="1" s="1" a="1"/>
  <c r="A100" i="1" s="1"/>
  <c r="A101" i="1" s="1" a="1"/>
  <c r="A101" i="1" s="1"/>
  <c r="A102" i="1" s="1" a="1"/>
  <c r="A102" i="1" s="1"/>
  <c r="A103" i="1" s="1" a="1"/>
  <c r="A103" i="1" s="1"/>
  <c r="A104" i="1" s="1" a="1"/>
  <c r="A104" i="1" s="1"/>
  <c r="A105" i="1" s="1" a="1"/>
  <c r="A105" i="1" s="1"/>
  <c r="A106" i="1" s="1" a="1"/>
  <c r="A106" i="1" s="1"/>
  <c r="A107" i="1" s="1" a="1"/>
  <c r="A107" i="1" s="1"/>
  <c r="A108" i="1" s="1" a="1"/>
  <c r="A108" i="1" s="1"/>
  <c r="A109" i="1" s="1" a="1"/>
  <c r="A109" i="1" s="1"/>
  <c r="A110" i="1" s="1" a="1"/>
  <c r="A110" i="1" s="1"/>
  <c r="A111" i="1" s="1" a="1"/>
  <c r="A111" i="1" s="1"/>
  <c r="A112" i="1" s="1" a="1"/>
  <c r="A112" i="1" s="1"/>
  <c r="A113" i="1" s="1" a="1"/>
  <c r="A113" i="1" s="1"/>
  <c r="A114" i="1" s="1" a="1"/>
  <c r="A114" i="1" s="1"/>
  <c r="A115" i="1" s="1" a="1"/>
  <c r="A115" i="1" s="1"/>
  <c r="A116" i="1" s="1" a="1"/>
  <c r="A116" i="1" s="1"/>
  <c r="A117" i="1" s="1" a="1"/>
  <c r="A117" i="1" s="1"/>
  <c r="A118" i="1" s="1" a="1"/>
  <c r="A118" i="1" s="1"/>
  <c r="A119" i="1" s="1" a="1"/>
  <c r="A119" i="1" s="1"/>
  <c r="A120" i="1" s="1" a="1"/>
  <c r="A120" i="1" s="1"/>
  <c r="A121" i="1" s="1" a="1"/>
  <c r="A121" i="1" s="1"/>
  <c r="A122" i="1" s="1" a="1"/>
  <c r="A122" i="1" s="1"/>
  <c r="A123" i="1" s="1" a="1"/>
  <c r="A123" i="1" s="1"/>
  <c r="A124" i="1" s="1" a="1"/>
  <c r="A124" i="1" s="1"/>
  <c r="A125" i="1" s="1" a="1"/>
  <c r="A125" i="1" s="1"/>
  <c r="A126" i="1" s="1" a="1"/>
  <c r="A126" i="1" s="1"/>
  <c r="A127" i="1" s="1" a="1"/>
  <c r="A127" i="1" s="1"/>
  <c r="A128" i="1" s="1" a="1"/>
  <c r="A128" i="1" s="1"/>
  <c r="A129" i="1" s="1" a="1"/>
  <c r="A129" i="1" s="1"/>
  <c r="A130" i="1" s="1" a="1"/>
  <c r="A130" i="1" s="1"/>
  <c r="A131" i="1" s="1" a="1"/>
  <c r="A131" i="1" s="1"/>
  <c r="A132" i="1" s="1" a="1"/>
  <c r="A132" i="1" s="1"/>
  <c r="A133" i="1" s="1" a="1"/>
  <c r="A133" i="1" s="1"/>
  <c r="A134" i="1" s="1" a="1"/>
  <c r="A134" i="1" s="1"/>
  <c r="A135" i="1" s="1" a="1"/>
  <c r="A135" i="1" s="1"/>
  <c r="A136" i="1" s="1" a="1"/>
  <c r="A136" i="1" s="1"/>
  <c r="A137" i="1" s="1" a="1"/>
  <c r="A137" i="1" s="1"/>
  <c r="A138" i="1" s="1" a="1"/>
  <c r="A138" i="1" s="1"/>
  <c r="A139" i="1" s="1" a="1"/>
  <c r="A139" i="1" s="1"/>
  <c r="A140" i="1" s="1" a="1"/>
  <c r="A140" i="1" s="1"/>
  <c r="A141" i="1" s="1" a="1"/>
  <c r="A141" i="1" s="1"/>
  <c r="A142" i="1" s="1" a="1"/>
  <c r="A142" i="1" s="1"/>
  <c r="A143" i="1" s="1" a="1"/>
  <c r="A143" i="1" s="1"/>
  <c r="A144" i="1" s="1" a="1"/>
  <c r="A144" i="1" s="1"/>
  <c r="A145" i="1" s="1" a="1"/>
  <c r="A145" i="1" s="1"/>
  <c r="A146" i="1" s="1" a="1"/>
  <c r="A146" i="1" s="1"/>
  <c r="A147" i="1" s="1" a="1"/>
  <c r="A147" i="1" s="1"/>
  <c r="A148" i="1" s="1" a="1"/>
  <c r="A148" i="1" s="1"/>
  <c r="A149" i="1" s="1" a="1"/>
  <c r="A149" i="1" s="1"/>
  <c r="A150" i="1" s="1" a="1"/>
  <c r="A150" i="1" s="1"/>
  <c r="A151" i="1" s="1" a="1"/>
  <c r="A151" i="1" s="1"/>
  <c r="A152" i="1" s="1" a="1"/>
  <c r="A152" i="1" s="1"/>
  <c r="A153" i="1" s="1" a="1"/>
  <c r="A153" i="1" s="1"/>
  <c r="A154" i="1" s="1" a="1"/>
  <c r="A154" i="1" s="1"/>
  <c r="A155" i="1" s="1" a="1"/>
  <c r="A155" i="1" s="1"/>
  <c r="A156" i="1" s="1" a="1"/>
  <c r="A156" i="1" s="1"/>
  <c r="A157" i="1" s="1" a="1"/>
  <c r="A157" i="1" s="1"/>
  <c r="A158" i="1" s="1" a="1"/>
  <c r="A158" i="1" s="1"/>
  <c r="A159" i="1" s="1" a="1"/>
  <c r="A159" i="1" s="1"/>
  <c r="A160" i="1" s="1" a="1"/>
  <c r="A160" i="1" s="1"/>
  <c r="A161" i="1" s="1" a="1"/>
  <c r="A161" i="1" s="1"/>
  <c r="A162" i="1" s="1" a="1"/>
  <c r="A162" i="1" s="1"/>
  <c r="A163" i="1" s="1" a="1"/>
  <c r="A163" i="1" s="1"/>
  <c r="A164" i="1" s="1" a="1"/>
  <c r="A164" i="1" s="1"/>
  <c r="A165" i="1" s="1" a="1"/>
  <c r="A165" i="1" s="1"/>
  <c r="A166" i="1" s="1" a="1"/>
  <c r="A166" i="1" s="1"/>
  <c r="A167" i="1" s="1" a="1"/>
  <c r="A167" i="1" s="1"/>
  <c r="A168" i="1" s="1" a="1"/>
  <c r="A168" i="1" s="1"/>
  <c r="A169" i="1" s="1" a="1"/>
  <c r="A169" i="1" s="1"/>
  <c r="A170" i="1" s="1" a="1"/>
  <c r="A170" i="1" s="1"/>
  <c r="A171" i="1" s="1" a="1"/>
  <c r="A171" i="1" s="1"/>
  <c r="D69" i="1"/>
  <c r="E74" i="1" a="1"/>
  <c r="E74" i="1" s="1"/>
  <c r="E75" i="1" l="1" a="1"/>
  <c r="E75" i="1" s="1"/>
  <c r="E76" i="1" l="1" a="1"/>
  <c r="E76" i="1" s="1"/>
  <c r="E77" i="1" l="1" a="1"/>
  <c r="E77" i="1" s="1"/>
  <c r="E78" i="1" l="1" a="1"/>
  <c r="E78" i="1" s="1"/>
  <c r="E79" i="1" l="1" a="1"/>
  <c r="E79" i="1" s="1"/>
  <c r="E80" i="1" l="1" a="1"/>
  <c r="E80" i="1" s="1"/>
  <c r="E81" i="1" l="1" a="1"/>
  <c r="E81" i="1" s="1"/>
  <c r="E82" i="1" l="1" a="1"/>
  <c r="E82" i="1" s="1"/>
  <c r="E83" i="1" l="1" a="1"/>
  <c r="E83" i="1" s="1"/>
  <c r="E84" i="1" l="1" a="1"/>
  <c r="E84" i="1" s="1"/>
  <c r="E85" i="1" l="1" a="1"/>
  <c r="E85" i="1" s="1"/>
  <c r="E86" i="1" l="1" a="1"/>
  <c r="E86" i="1" s="1"/>
  <c r="E87" i="1" l="1" a="1"/>
  <c r="E87" i="1" s="1"/>
  <c r="E88" i="1" l="1" a="1"/>
  <c r="E88" i="1" s="1"/>
  <c r="E89" i="1" l="1" a="1"/>
  <c r="E89" i="1" s="1"/>
  <c r="E90" i="1" l="1" a="1"/>
  <c r="E90" i="1" s="1"/>
  <c r="E91" i="1" l="1" a="1"/>
  <c r="E91" i="1" s="1"/>
  <c r="E92" i="1" l="1" a="1"/>
  <c r="E92" i="1" s="1"/>
  <c r="E93" i="1" l="1" a="1"/>
  <c r="E93" i="1" s="1"/>
  <c r="E94" i="1" l="1" a="1"/>
  <c r="E94" i="1" s="1"/>
  <c r="E95" i="1" l="1" a="1"/>
  <c r="E9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164200-407E-4451-809A-05BEF3434BA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933AFAF-96E9-4D4D-A2D8-53232CC4BA4F}" name="WorksheetConnection_ICC Mens T20 Worldcup.xlsx!Table1" type="102" refreshedVersion="7" minRefreshableVersion="5">
    <extLst>
      <ext xmlns:x15="http://schemas.microsoft.com/office/spreadsheetml/2010/11/main" uri="{DE250136-89BD-433C-8126-D09CA5730AF9}">
        <x15:connection id="Table1" autoDelete="1">
          <x15:rangePr sourceName="_xlcn.WorksheetConnection_ICCMensT20Worldcup.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<sst xmlns="http://schemas.openxmlformats.org/spreadsheetml/2006/main" count="1198" uniqueCount="231">
  <si>
    <t>Match No.</t>
  </si>
  <si>
    <t>Date</t>
  </si>
  <si>
    <t>Venue</t>
  </si>
  <si>
    <t>1st Team</t>
  </si>
  <si>
    <t>2nd Team</t>
  </si>
  <si>
    <t>Stage</t>
  </si>
  <si>
    <t>Toss Winning</t>
  </si>
  <si>
    <t>Toss Decision</t>
  </si>
  <si>
    <t>First Innings Score</t>
  </si>
  <si>
    <t>Fall of wickets First Innings</t>
  </si>
  <si>
    <t>Second Innings Score</t>
  </si>
  <si>
    <t>Fall of wickets Second Innings</t>
  </si>
  <si>
    <t>Winners</t>
  </si>
  <si>
    <t>Method</t>
  </si>
  <si>
    <t>Won by</t>
  </si>
  <si>
    <t>Winning Margin</t>
  </si>
  <si>
    <t>Top Scorer</t>
  </si>
  <si>
    <t>Highest Score</t>
  </si>
  <si>
    <t>Best Bowler</t>
  </si>
  <si>
    <t>Best Bowler Figure(Wickets Taken)</t>
  </si>
  <si>
    <t>Best Bowler Figure(Runs Recieved)</t>
  </si>
  <si>
    <t>Player Of The Match</t>
  </si>
  <si>
    <t>1st</t>
  </si>
  <si>
    <t>Saturday,June 1,2024</t>
  </si>
  <si>
    <t>Grand Prairie Stadium, Dallas</t>
  </si>
  <si>
    <t>Canada</t>
  </si>
  <si>
    <t>United State Of America</t>
  </si>
  <si>
    <t>Group A</t>
  </si>
  <si>
    <t>Fielding</t>
  </si>
  <si>
    <t>Normal Match</t>
  </si>
  <si>
    <t>Wickets</t>
  </si>
  <si>
    <t>Aaron Jones</t>
  </si>
  <si>
    <t>Dilon Heyliger</t>
  </si>
  <si>
    <t>2nd</t>
  </si>
  <si>
    <t>Sunday,June 2,2024</t>
  </si>
  <si>
    <t>Providence Stadium, Guyana</t>
  </si>
  <si>
    <t>Papua New Guinea</t>
  </si>
  <si>
    <t>Afghanistan</t>
  </si>
  <si>
    <t>Group C</t>
  </si>
  <si>
    <t>Gulbadin Naib</t>
  </si>
  <si>
    <t>Fazalhaq Farooqi</t>
  </si>
  <si>
    <t>3rd</t>
  </si>
  <si>
    <t>Kensington Oval, Bridgetown, Barbados</t>
  </si>
  <si>
    <t>Oman</t>
  </si>
  <si>
    <t>Namibia</t>
  </si>
  <si>
    <t>Group B</t>
  </si>
  <si>
    <t>Jan Frylinck</t>
  </si>
  <si>
    <t>Mehran Khan</t>
  </si>
  <si>
    <t>David Wiese</t>
  </si>
  <si>
    <t>4th</t>
  </si>
  <si>
    <t>Monday,June 3,2024</t>
  </si>
  <si>
    <t>Nassau County International Cricket Stadium, New York</t>
  </si>
  <si>
    <t>Sri Lanka</t>
  </si>
  <si>
    <t>South Africa</t>
  </si>
  <si>
    <t>Group D</t>
  </si>
  <si>
    <t>Batting</t>
  </si>
  <si>
    <t>Quinton de Kock</t>
  </si>
  <si>
    <t>Anrich Nortje</t>
  </si>
  <si>
    <t>5th</t>
  </si>
  <si>
    <t>Uganda</t>
  </si>
  <si>
    <t>Runs</t>
  </si>
  <si>
    <t>Rahmanullah Gurbaz</t>
  </si>
  <si>
    <t>6th</t>
  </si>
  <si>
    <t>Tuesday,June 4,2024</t>
  </si>
  <si>
    <t>Scotland</t>
  </si>
  <si>
    <t>England</t>
  </si>
  <si>
    <t>Rain</t>
  </si>
  <si>
    <t>7th</t>
  </si>
  <si>
    <t>Nepal</t>
  </si>
  <si>
    <t>Netherlands</t>
  </si>
  <si>
    <t>Max O'Dowd</t>
  </si>
  <si>
    <t>Tim Pringle</t>
  </si>
  <si>
    <t>8th</t>
  </si>
  <si>
    <t>Wednesday,June 5,2024</t>
  </si>
  <si>
    <t>Ireland</t>
  </si>
  <si>
    <t>India</t>
  </si>
  <si>
    <t>Rohit Sharma</t>
  </si>
  <si>
    <t>Jasprit Bumrah</t>
  </si>
  <si>
    <t>9th</t>
  </si>
  <si>
    <t>Riazat Ali Shah</t>
  </si>
  <si>
    <t>Alpesh Ramjani</t>
  </si>
  <si>
    <t>10th</t>
  </si>
  <si>
    <t>Australia</t>
  </si>
  <si>
    <t>Marcus Stoinis</t>
  </si>
  <si>
    <t>11th</t>
  </si>
  <si>
    <t>Thursday,June 6,2024</t>
  </si>
  <si>
    <t>Pakistan</t>
  </si>
  <si>
    <t>Monank Patel</t>
  </si>
  <si>
    <t>Nosthush Kenjige</t>
  </si>
  <si>
    <t>12th</t>
  </si>
  <si>
    <t>Michael Leask</t>
  </si>
  <si>
    <t>Brad Currie</t>
  </si>
  <si>
    <t>13th</t>
  </si>
  <si>
    <t>Friday,June 7,2024</t>
  </si>
  <si>
    <t>Nicholas Kirton</t>
  </si>
  <si>
    <t>Jeremy Gordon</t>
  </si>
  <si>
    <t>14th</t>
  </si>
  <si>
    <t>New Zealand</t>
  </si>
  <si>
    <t>Rashid Khan</t>
  </si>
  <si>
    <t>15th</t>
  </si>
  <si>
    <t>Bangladesh</t>
  </si>
  <si>
    <t>Pathum Nissanka</t>
  </si>
  <si>
    <t>Rishad Hossain</t>
  </si>
  <si>
    <t>16th</t>
  </si>
  <si>
    <t>Saturday,June 8,2024</t>
  </si>
  <si>
    <t>David Miller</t>
  </si>
  <si>
    <t>Ottneil Baartman</t>
  </si>
  <si>
    <t>17th</t>
  </si>
  <si>
    <t>Jos Buttler</t>
  </si>
  <si>
    <t>Adam Zampa</t>
  </si>
  <si>
    <t>18th</t>
  </si>
  <si>
    <t>Johnson Charles</t>
  </si>
  <si>
    <t>Akeal Hosein</t>
  </si>
  <si>
    <t>19th</t>
  </si>
  <si>
    <t>Sunday,June 9,2024</t>
  </si>
  <si>
    <t>Rishabh Pant</t>
  </si>
  <si>
    <t>20th</t>
  </si>
  <si>
    <t>Sir Vivian Richards Stadium, North Sound, Antigua</t>
  </si>
  <si>
    <t>Brandon McMullen</t>
  </si>
  <si>
    <t>Chris Greaves</t>
  </si>
  <si>
    <t>21th</t>
  </si>
  <si>
    <t>Monday,June 10,2024</t>
  </si>
  <si>
    <t>Heinrich Klaasen</t>
  </si>
  <si>
    <t>Tanzim Hasan Sakib</t>
  </si>
  <si>
    <t>22th</t>
  </si>
  <si>
    <t>Tuesday,June 11,2024</t>
  </si>
  <si>
    <t>Aaron Johnson</t>
  </si>
  <si>
    <t>Mohammad Amir</t>
  </si>
  <si>
    <t>23th</t>
  </si>
  <si>
    <t>Central Broward Regional Park Stadium Turf Ground, Lauderhill</t>
  </si>
  <si>
    <t>24th</t>
  </si>
  <si>
    <t>Gerhard Erasmus</t>
  </si>
  <si>
    <t>25th</t>
  </si>
  <si>
    <t>Wednesday,June 12,2024</t>
  </si>
  <si>
    <t>Suryakumar Yadav</t>
  </si>
  <si>
    <t>Arshdeep Singh</t>
  </si>
  <si>
    <t>26th</t>
  </si>
  <si>
    <t>Brian Lara Stadium, Tarouba, Trinidad</t>
  </si>
  <si>
    <t>Sherfane Rutherford</t>
  </si>
  <si>
    <t>Trent Boult</t>
  </si>
  <si>
    <t>27th</t>
  </si>
  <si>
    <t>Thursday,June 13,2024</t>
  </si>
  <si>
    <t>Arnos Vale Ground, Kingstown, St Vincent</t>
  </si>
  <si>
    <t>Shakib Al Hasan</t>
  </si>
  <si>
    <t>Paul van Meekeren</t>
  </si>
  <si>
    <t>28th</t>
  </si>
  <si>
    <t>Adil Rashid</t>
  </si>
  <si>
    <t>29th</t>
  </si>
  <si>
    <t>30th</t>
  </si>
  <si>
    <t>Friday,June 14,2024</t>
  </si>
  <si>
    <t>31th</t>
  </si>
  <si>
    <t>Reeza Hendricks</t>
  </si>
  <si>
    <t>Tabraiz Shamsi</t>
  </si>
  <si>
    <t>32th</t>
  </si>
  <si>
    <t>Devon Conway</t>
  </si>
  <si>
    <t>Tim Southee</t>
  </si>
  <si>
    <t>33th</t>
  </si>
  <si>
    <t>Saturday,June 15,2024</t>
  </si>
  <si>
    <t>34th</t>
  </si>
  <si>
    <t>Harry Brook</t>
  </si>
  <si>
    <t>35th</t>
  </si>
  <si>
    <t>Daren Sammy National Cricket Stadium, Gros Islet, St Lucia</t>
  </si>
  <si>
    <t>Mark Watt</t>
  </si>
  <si>
    <t>36th</t>
  </si>
  <si>
    <t>Sunday,June 16,2024</t>
  </si>
  <si>
    <t>Babar Azam</t>
  </si>
  <si>
    <t>Shaheen Shah Afridi</t>
  </si>
  <si>
    <t>37th</t>
  </si>
  <si>
    <t>Kushal Malla</t>
  </si>
  <si>
    <t>38th</t>
  </si>
  <si>
    <t>Charith Asalanka</t>
  </si>
  <si>
    <t>Nuwan Thushara</t>
  </si>
  <si>
    <t>39th</t>
  </si>
  <si>
    <t>Monday,June 17,2024</t>
  </si>
  <si>
    <t>Lockie Ferguson</t>
  </si>
  <si>
    <t>40th</t>
  </si>
  <si>
    <t>Nicholas Pooran</t>
  </si>
  <si>
    <t>Obed McCoy</t>
  </si>
  <si>
    <t>41th</t>
  </si>
  <si>
    <t>Wednesday,June 19,2024</t>
  </si>
  <si>
    <t>Kagiso Rabada</t>
  </si>
  <si>
    <t>42th</t>
  </si>
  <si>
    <t>Group 2</t>
  </si>
  <si>
    <t>Phil Salt</t>
  </si>
  <si>
    <t>43th</t>
  </si>
  <si>
    <t>Thursday,June 20,2024</t>
  </si>
  <si>
    <t>Group 1</t>
  </si>
  <si>
    <t>44th</t>
  </si>
  <si>
    <t>DLS</t>
  </si>
  <si>
    <t>David Warner</t>
  </si>
  <si>
    <t>Pat Cummins</t>
  </si>
  <si>
    <t>45th</t>
  </si>
  <si>
    <t>Friday,June 21,2024</t>
  </si>
  <si>
    <t>Jofra Archer</t>
  </si>
  <si>
    <t>46th</t>
  </si>
  <si>
    <t>Shai Hope</t>
  </si>
  <si>
    <t>Roston Chase</t>
  </si>
  <si>
    <t>47th</t>
  </si>
  <si>
    <t>Saturday,June 22,2024</t>
  </si>
  <si>
    <t>Hardik Pandya</t>
  </si>
  <si>
    <t>Kuldeep Yadav</t>
  </si>
  <si>
    <t>48th</t>
  </si>
  <si>
    <t>49th</t>
  </si>
  <si>
    <t>Sunday,June 23,2024</t>
  </si>
  <si>
    <t>50th</t>
  </si>
  <si>
    <t>51th</t>
  </si>
  <si>
    <t>Monday,June 24,2024</t>
  </si>
  <si>
    <t>52th</t>
  </si>
  <si>
    <t>Litton Das</t>
  </si>
  <si>
    <t>Naveen-ul-Haq</t>
  </si>
  <si>
    <t>53th</t>
  </si>
  <si>
    <t>Wednesday,June 26,2024</t>
  </si>
  <si>
    <t>1st Semi-Final</t>
  </si>
  <si>
    <t>Marco Jansen</t>
  </si>
  <si>
    <t>54th</t>
  </si>
  <si>
    <t>Thursday,June 27,2024</t>
  </si>
  <si>
    <t>2nd Semi-Final</t>
  </si>
  <si>
    <t>Axar Patel</t>
  </si>
  <si>
    <t>55th</t>
  </si>
  <si>
    <t>Saturday,June 29,2024</t>
  </si>
  <si>
    <t>Final</t>
  </si>
  <si>
    <t>Virat Kohli</t>
  </si>
  <si>
    <t>West Indiaies</t>
  </si>
  <si>
    <t>Row Labels</t>
  </si>
  <si>
    <t>Grand Total</t>
  </si>
  <si>
    <t>Count of Match No.</t>
  </si>
  <si>
    <t>Column Labels</t>
  </si>
  <si>
    <t>Sum of Highest Score</t>
  </si>
  <si>
    <t>Count of Highest Score</t>
  </si>
  <si>
    <t>Count of Winners</t>
  </si>
  <si>
    <t>Count of Player Of The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</si>
</sst>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applyAlignment="1">
      <alignment horizontal="left" indent="1"/>
    </xf>
    <xf numFmtId="0" fontId="14" fillId="0" borderId="0" xfId="0" applyFont="1" applyFill="1" applyBorder="1"/>
    <xf numFmtId="0" fontId="0" fillId="33" borderId="0" xfId="0" applyFont="1" applyFill="1" applyAlignment="1">
      <alignment horizontal="center"/>
    </xf>
    <xf numFmtId="0" fontId="0" fillId="0" borderId="0" xfId="0" applyFont="1" applyAlignment="1">
      <alignment horizontal="center"/>
    </xf>
    <xf numFmtId="0" fontId="0"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Worldcup.xlsx]Match Result Summary!PivotTable1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 Won After Winning Toss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'Match Result Summary'!$B$3</c:f>
              <c:strCache>
                <c:ptCount val="1"/>
                <c:pt idx="0">
                  <c:v>Total</c:v>
                </c:pt>
              </c:strCache>
            </c:strRef>
          </c:tx>
          <c:spPr>
            <a:solidFill>
              <a:schemeClr val="accent1"/>
            </a:solidFill>
            <a:ln>
              <a:noFill/>
            </a:ln>
            <a:effectLst/>
            <a:sp3d/>
          </c:spPr>
          <c:invertIfNegative val="0"/>
          <c:cat>
            <c:strRef>
              <c:f>'Match Result Summary'!$A$4:$A$23</c:f>
              <c:strCache>
                <c:ptCount val="19"/>
                <c:pt idx="0">
                  <c:v>Afghanistan</c:v>
                </c:pt>
                <c:pt idx="1">
                  <c:v>Australia</c:v>
                </c:pt>
                <c:pt idx="2">
                  <c:v>Bangladesh</c:v>
                </c:pt>
                <c:pt idx="3">
                  <c:v>England</c:v>
                </c:pt>
                <c:pt idx="4">
                  <c:v>India</c:v>
                </c:pt>
                <c:pt idx="5">
                  <c:v>Ireland</c:v>
                </c:pt>
                <c:pt idx="6">
                  <c:v>Namibia</c:v>
                </c:pt>
                <c:pt idx="7">
                  <c:v>Nepal</c:v>
                </c:pt>
                <c:pt idx="8">
                  <c:v>Netherlands</c:v>
                </c:pt>
                <c:pt idx="9">
                  <c:v>New Zealand</c:v>
                </c:pt>
                <c:pt idx="10">
                  <c:v>Oman</c:v>
                </c:pt>
                <c:pt idx="11">
                  <c:v>Pakistan</c:v>
                </c:pt>
                <c:pt idx="12">
                  <c:v>Rain</c:v>
                </c:pt>
                <c:pt idx="13">
                  <c:v>Scotland</c:v>
                </c:pt>
                <c:pt idx="14">
                  <c:v>South Africa</c:v>
                </c:pt>
                <c:pt idx="15">
                  <c:v>Sri Lanka</c:v>
                </c:pt>
                <c:pt idx="16">
                  <c:v>Uganda</c:v>
                </c:pt>
                <c:pt idx="17">
                  <c:v>United State Of America</c:v>
                </c:pt>
                <c:pt idx="18">
                  <c:v>West Indiaies</c:v>
                </c:pt>
              </c:strCache>
            </c:strRef>
          </c:cat>
          <c:val>
            <c:numRef>
              <c:f>'Match Result Summary'!$B$4:$B$23</c:f>
              <c:numCache>
                <c:formatCode>General</c:formatCode>
                <c:ptCount val="19"/>
                <c:pt idx="0">
                  <c:v>5</c:v>
                </c:pt>
                <c:pt idx="1">
                  <c:v>5</c:v>
                </c:pt>
                <c:pt idx="2">
                  <c:v>2</c:v>
                </c:pt>
                <c:pt idx="3">
                  <c:v>6</c:v>
                </c:pt>
                <c:pt idx="4">
                  <c:v>4</c:v>
                </c:pt>
                <c:pt idx="5">
                  <c:v>1</c:v>
                </c:pt>
                <c:pt idx="6">
                  <c:v>3</c:v>
                </c:pt>
                <c:pt idx="7">
                  <c:v>2</c:v>
                </c:pt>
                <c:pt idx="8">
                  <c:v>3</c:v>
                </c:pt>
                <c:pt idx="9">
                  <c:v>4</c:v>
                </c:pt>
                <c:pt idx="10">
                  <c:v>2</c:v>
                </c:pt>
                <c:pt idx="11">
                  <c:v>3</c:v>
                </c:pt>
                <c:pt idx="12">
                  <c:v>3</c:v>
                </c:pt>
                <c:pt idx="13">
                  <c:v>1</c:v>
                </c:pt>
                <c:pt idx="14">
                  <c:v>3</c:v>
                </c:pt>
                <c:pt idx="15">
                  <c:v>1</c:v>
                </c:pt>
                <c:pt idx="16">
                  <c:v>2</c:v>
                </c:pt>
                <c:pt idx="17">
                  <c:v>3</c:v>
                </c:pt>
                <c:pt idx="18">
                  <c:v>2</c:v>
                </c:pt>
              </c:numCache>
            </c:numRef>
          </c:val>
          <c:extLst>
            <c:ext xmlns:c16="http://schemas.microsoft.com/office/drawing/2014/chart" uri="{C3380CC4-5D6E-409C-BE32-E72D297353CC}">
              <c16:uniqueId val="{00000000-2AAF-45EE-9396-7A5635F8E388}"/>
            </c:ext>
          </c:extLst>
        </c:ser>
        <c:dLbls>
          <c:showLegendKey val="0"/>
          <c:showVal val="0"/>
          <c:showCatName val="0"/>
          <c:showSerName val="0"/>
          <c:showPercent val="0"/>
          <c:showBubbleSize val="0"/>
        </c:dLbls>
        <c:gapWidth val="150"/>
        <c:shape val="box"/>
        <c:axId val="1346786864"/>
        <c:axId val="1346789360"/>
        <c:axId val="0"/>
      </c:bar3DChart>
      <c:catAx>
        <c:axId val="134678686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789360"/>
        <c:crosses val="autoZero"/>
        <c:auto val="1"/>
        <c:lblAlgn val="ctr"/>
        <c:lblOffset val="100"/>
        <c:noMultiLvlLbl val="0"/>
      </c:catAx>
      <c:valAx>
        <c:axId val="134678936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78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Worldcup.xlsx]Sheet2!PivotTable2</c:name>
    <c:fmtId val="9"/>
  </c:pivotSource>
  <c:chart>
    <c:title>
      <c:layout>
        <c:manualLayout>
          <c:xMode val="edge"/>
          <c:yMode val="edge"/>
          <c:x val="0.32165134145417984"/>
          <c:y val="0.8712149053828298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pivotFmt>
    </c:pivotFmts>
    <c:plotArea>
      <c:layout>
        <c:manualLayout>
          <c:layoutTarget val="inner"/>
          <c:xMode val="edge"/>
          <c:yMode val="edge"/>
          <c:x val="0.19249997261512247"/>
          <c:y val="0.3069269498448875"/>
          <c:w val="0.541395695287753"/>
          <c:h val="0.54539714646782067"/>
        </c:manualLayout>
      </c:layout>
      <c:doughnutChart>
        <c:varyColors val="1"/>
        <c:ser>
          <c:idx val="0"/>
          <c:order val="0"/>
          <c:tx>
            <c:strRef>
              <c:f>Sheet2!$B$3:$B$4</c:f>
              <c:strCache>
                <c:ptCount val="1"/>
                <c:pt idx="0">
                  <c:v>Batting</c:v>
                </c:pt>
              </c:strCache>
            </c:strRef>
          </c:tx>
          <c:dPt>
            <c:idx val="0"/>
            <c:bubble3D val="0"/>
            <c:spPr>
              <a:solidFill>
                <a:schemeClr val="accent1"/>
              </a:solidFill>
              <a:ln>
                <a:noFill/>
              </a:ln>
              <a:effectLst/>
            </c:spPr>
            <c:extLst>
              <c:ext xmlns:c16="http://schemas.microsoft.com/office/drawing/2014/chart" uri="{C3380CC4-5D6E-409C-BE32-E72D297353CC}">
                <c16:uniqueId val="{00000001-78FC-4708-BA1A-872E57F599B9}"/>
              </c:ext>
            </c:extLst>
          </c:dPt>
          <c:dPt>
            <c:idx val="1"/>
            <c:bubble3D val="0"/>
            <c:spPr>
              <a:solidFill>
                <a:schemeClr val="accent2"/>
              </a:solidFill>
              <a:ln>
                <a:noFill/>
              </a:ln>
              <a:effectLst/>
            </c:spPr>
            <c:extLst>
              <c:ext xmlns:c16="http://schemas.microsoft.com/office/drawing/2014/chart" uri="{C3380CC4-5D6E-409C-BE32-E72D297353CC}">
                <c16:uniqueId val="{00000003-78FC-4708-BA1A-872E57F599B9}"/>
              </c:ext>
            </c:extLst>
          </c:dPt>
          <c:dPt>
            <c:idx val="2"/>
            <c:bubble3D val="0"/>
            <c:spPr>
              <a:solidFill>
                <a:schemeClr val="accent3"/>
              </a:solidFill>
              <a:ln>
                <a:noFill/>
              </a:ln>
              <a:effectLst/>
            </c:spPr>
            <c:extLst>
              <c:ext xmlns:c16="http://schemas.microsoft.com/office/drawing/2014/chart" uri="{C3380CC4-5D6E-409C-BE32-E72D297353CC}">
                <c16:uniqueId val="{00000005-78FC-4708-BA1A-872E57F599B9}"/>
              </c:ext>
            </c:extLst>
          </c:dPt>
          <c:dPt>
            <c:idx val="3"/>
            <c:bubble3D val="0"/>
            <c:spPr>
              <a:solidFill>
                <a:schemeClr val="accent4"/>
              </a:solidFill>
              <a:ln>
                <a:noFill/>
              </a:ln>
              <a:effectLst/>
            </c:spPr>
            <c:extLst>
              <c:ext xmlns:c16="http://schemas.microsoft.com/office/drawing/2014/chart" uri="{C3380CC4-5D6E-409C-BE32-E72D297353CC}">
                <c16:uniqueId val="{00000007-78FC-4708-BA1A-872E57F599B9}"/>
              </c:ext>
            </c:extLst>
          </c:dPt>
          <c:dPt>
            <c:idx val="4"/>
            <c:bubble3D val="0"/>
            <c:spPr>
              <a:solidFill>
                <a:schemeClr val="accent5"/>
              </a:solidFill>
              <a:ln>
                <a:noFill/>
              </a:ln>
              <a:effectLst/>
            </c:spPr>
            <c:extLst>
              <c:ext xmlns:c16="http://schemas.microsoft.com/office/drawing/2014/chart" uri="{C3380CC4-5D6E-409C-BE32-E72D297353CC}">
                <c16:uniqueId val="{00000009-78FC-4708-BA1A-872E57F599B9}"/>
              </c:ext>
            </c:extLst>
          </c:dPt>
          <c:dPt>
            <c:idx val="5"/>
            <c:bubble3D val="0"/>
            <c:spPr>
              <a:solidFill>
                <a:schemeClr val="accent6"/>
              </a:solidFill>
              <a:ln>
                <a:noFill/>
              </a:ln>
              <a:effectLst/>
            </c:spPr>
            <c:extLst>
              <c:ext xmlns:c16="http://schemas.microsoft.com/office/drawing/2014/chart" uri="{C3380CC4-5D6E-409C-BE32-E72D297353CC}">
                <c16:uniqueId val="{0000000B-70F0-454F-87CC-F571470D8B5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Sheet2!$A$5:$A$11</c:f>
              <c:strCache>
                <c:ptCount val="6"/>
                <c:pt idx="0">
                  <c:v>Afghanistan</c:v>
                </c:pt>
                <c:pt idx="1">
                  <c:v>India</c:v>
                </c:pt>
                <c:pt idx="2">
                  <c:v>Rain</c:v>
                </c:pt>
                <c:pt idx="3">
                  <c:v>Scotland</c:v>
                </c:pt>
                <c:pt idx="4">
                  <c:v>South Africa</c:v>
                </c:pt>
                <c:pt idx="5">
                  <c:v>West Indiaies</c:v>
                </c:pt>
              </c:strCache>
            </c:strRef>
          </c:cat>
          <c:val>
            <c:numRef>
              <c:f>Sheet2!$B$5:$B$11</c:f>
              <c:numCache>
                <c:formatCode>General</c:formatCode>
                <c:ptCount val="6"/>
                <c:pt idx="0">
                  <c:v>1</c:v>
                </c:pt>
                <c:pt idx="1">
                  <c:v>2</c:v>
                </c:pt>
                <c:pt idx="2">
                  <c:v>1</c:v>
                </c:pt>
                <c:pt idx="3">
                  <c:v>2</c:v>
                </c:pt>
                <c:pt idx="4">
                  <c:v>3</c:v>
                </c:pt>
                <c:pt idx="5">
                  <c:v>1</c:v>
                </c:pt>
              </c:numCache>
            </c:numRef>
          </c:val>
          <c:extLst>
            <c:ext xmlns:c16="http://schemas.microsoft.com/office/drawing/2014/chart" uri="{C3380CC4-5D6E-409C-BE32-E72D297353CC}">
              <c16:uniqueId val="{0000000A-78FC-4708-BA1A-872E57F599B9}"/>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Worldcup.xlsx]Sheet9!PivotTable1</c:name>
    <c:fmtId val="3"/>
  </c:pivotSource>
  <c:chart>
    <c:title>
      <c:layout>
        <c:manualLayout>
          <c:xMode val="edge"/>
          <c:yMode val="edge"/>
          <c:x val="0.39853828387945056"/>
          <c:y val="0.8785006171289854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noFill/>
          </a:ln>
          <a:effectLst/>
        </c:spPr>
      </c:pivotFmt>
      <c:pivotFmt>
        <c:idx val="34"/>
        <c:spPr>
          <a:solidFill>
            <a:schemeClr val="accent1"/>
          </a:solidFill>
          <a:ln w="19050">
            <a:noFill/>
          </a:ln>
          <a:effectLst/>
        </c:spPr>
      </c:pivotFmt>
      <c:pivotFmt>
        <c:idx val="35"/>
        <c:spPr>
          <a:solidFill>
            <a:schemeClr val="accent1"/>
          </a:solidFill>
          <a:ln w="19050">
            <a:noFill/>
          </a:ln>
          <a:effectLst/>
        </c:spPr>
      </c:pivotFmt>
      <c:pivotFmt>
        <c:idx val="36"/>
        <c:spPr>
          <a:solidFill>
            <a:schemeClr val="accent1"/>
          </a:solidFill>
          <a:ln w="19050">
            <a:noFill/>
          </a:ln>
          <a:effectLst/>
        </c:spPr>
      </c:pivotFmt>
      <c:pivotFmt>
        <c:idx val="37"/>
        <c:spPr>
          <a:solidFill>
            <a:schemeClr val="accent1"/>
          </a:solidFill>
          <a:ln w="19050">
            <a:noFill/>
          </a:ln>
          <a:effectLst/>
        </c:spPr>
      </c:pivotFmt>
      <c:pivotFmt>
        <c:idx val="38"/>
        <c:spPr>
          <a:solidFill>
            <a:schemeClr val="accent1"/>
          </a:solidFill>
          <a:ln w="19050">
            <a:noFill/>
          </a:ln>
          <a:effectLst/>
        </c:spPr>
      </c:pivotFmt>
      <c:pivotFmt>
        <c:idx val="39"/>
        <c:spPr>
          <a:solidFill>
            <a:schemeClr val="accent1"/>
          </a:solidFill>
          <a:ln w="19050">
            <a:noFill/>
          </a:ln>
          <a:effectLst/>
        </c:spPr>
      </c:pivotFmt>
      <c:pivotFmt>
        <c:idx val="40"/>
        <c:spPr>
          <a:solidFill>
            <a:schemeClr val="accent1"/>
          </a:solidFill>
          <a:ln w="19050">
            <a:noFill/>
          </a:ln>
          <a:effectLst/>
        </c:spPr>
      </c:pivotFmt>
      <c:pivotFmt>
        <c:idx val="41"/>
        <c:spPr>
          <a:solidFill>
            <a:schemeClr val="accent1"/>
          </a:solidFill>
          <a:ln w="19050">
            <a:noFill/>
          </a:ln>
          <a:effectLst/>
        </c:spPr>
      </c:pivotFmt>
      <c:pivotFmt>
        <c:idx val="42"/>
        <c:spPr>
          <a:solidFill>
            <a:schemeClr val="accent1"/>
          </a:solidFill>
          <a:ln w="19050">
            <a:noFill/>
          </a:ln>
          <a:effectLst/>
        </c:spPr>
      </c:pivotFmt>
      <c:pivotFmt>
        <c:idx val="43"/>
        <c:spPr>
          <a:solidFill>
            <a:schemeClr val="accent1"/>
          </a:solidFill>
          <a:ln w="19050">
            <a:noFill/>
          </a:ln>
          <a:effectLst/>
        </c:spPr>
      </c:pivotFmt>
      <c:pivotFmt>
        <c:idx val="44"/>
        <c:spPr>
          <a:solidFill>
            <a:schemeClr val="accent1"/>
          </a:solidFill>
          <a:ln w="19050">
            <a:noFill/>
          </a:ln>
          <a:effectLst/>
        </c:spPr>
      </c:pivotFmt>
      <c:pivotFmt>
        <c:idx val="45"/>
        <c:spPr>
          <a:solidFill>
            <a:schemeClr val="accent1"/>
          </a:solidFill>
          <a:ln w="19050">
            <a:noFill/>
          </a:ln>
          <a:effectLst/>
        </c:spPr>
      </c:pivotFmt>
      <c:pivotFmt>
        <c:idx val="46"/>
        <c:spPr>
          <a:solidFill>
            <a:schemeClr val="accent1"/>
          </a:solidFill>
          <a:ln w="19050">
            <a:noFill/>
          </a:ln>
          <a:effectLst/>
        </c:spPr>
      </c:pivotFmt>
      <c:pivotFmt>
        <c:idx val="47"/>
        <c:spPr>
          <a:solidFill>
            <a:schemeClr val="accent1"/>
          </a:solidFill>
          <a:ln w="19050">
            <a:no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29111434772541"/>
          <c:y val="0.30297293731007974"/>
          <c:w val="0.48420717824274773"/>
          <c:h val="0.56347187097026208"/>
        </c:manualLayout>
      </c:layout>
      <c:doughnutChart>
        <c:varyColors val="1"/>
        <c:ser>
          <c:idx val="0"/>
          <c:order val="0"/>
          <c:tx>
            <c:strRef>
              <c:f>Sheet9!$B$3:$B$4</c:f>
              <c:strCache>
                <c:ptCount val="1"/>
                <c:pt idx="0">
                  <c:v>Fielding</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5B7-4081-A727-32A34FD0A3ED}"/>
              </c:ext>
            </c:extLst>
          </c:dPt>
          <c:dPt>
            <c:idx val="1"/>
            <c:bubble3D val="0"/>
            <c:spPr>
              <a:solidFill>
                <a:schemeClr val="accent3"/>
              </a:solidFill>
              <a:ln w="19050">
                <a:noFill/>
              </a:ln>
              <a:effectLst/>
            </c:spPr>
            <c:extLst>
              <c:ext xmlns:c16="http://schemas.microsoft.com/office/drawing/2014/chart" uri="{C3380CC4-5D6E-409C-BE32-E72D297353CC}">
                <c16:uniqueId val="{00000003-45B7-4081-A727-32A34FD0A3ED}"/>
              </c:ext>
            </c:extLst>
          </c:dPt>
          <c:dPt>
            <c:idx val="2"/>
            <c:bubble3D val="0"/>
            <c:spPr>
              <a:solidFill>
                <a:schemeClr val="accent5"/>
              </a:solidFill>
              <a:ln w="19050">
                <a:noFill/>
              </a:ln>
              <a:effectLst/>
            </c:spPr>
            <c:extLst>
              <c:ext xmlns:c16="http://schemas.microsoft.com/office/drawing/2014/chart" uri="{C3380CC4-5D6E-409C-BE32-E72D297353CC}">
                <c16:uniqueId val="{00000005-45B7-4081-A727-32A34FD0A3ED}"/>
              </c:ext>
            </c:extLst>
          </c:dPt>
          <c:dPt>
            <c:idx val="3"/>
            <c:bubble3D val="0"/>
            <c:spPr>
              <a:solidFill>
                <a:schemeClr val="accent1">
                  <a:lumMod val="60000"/>
                </a:schemeClr>
              </a:solidFill>
              <a:ln w="19050">
                <a:noFill/>
              </a:ln>
              <a:effectLst/>
            </c:spPr>
            <c:extLst>
              <c:ext xmlns:c16="http://schemas.microsoft.com/office/drawing/2014/chart" uri="{C3380CC4-5D6E-409C-BE32-E72D297353CC}">
                <c16:uniqueId val="{00000007-45B7-4081-A727-32A34FD0A3ED}"/>
              </c:ext>
            </c:extLst>
          </c:dPt>
          <c:dPt>
            <c:idx val="4"/>
            <c:bubble3D val="0"/>
            <c:spPr>
              <a:solidFill>
                <a:schemeClr val="accent3">
                  <a:lumMod val="60000"/>
                </a:schemeClr>
              </a:solidFill>
              <a:ln w="19050">
                <a:noFill/>
              </a:ln>
              <a:effectLst/>
            </c:spPr>
            <c:extLst>
              <c:ext xmlns:c16="http://schemas.microsoft.com/office/drawing/2014/chart" uri="{C3380CC4-5D6E-409C-BE32-E72D297353CC}">
                <c16:uniqueId val="{00000009-45B7-4081-A727-32A34FD0A3ED}"/>
              </c:ext>
            </c:extLst>
          </c:dPt>
          <c:dPt>
            <c:idx val="5"/>
            <c:bubble3D val="0"/>
            <c:spPr>
              <a:solidFill>
                <a:schemeClr val="accent5">
                  <a:lumMod val="60000"/>
                </a:schemeClr>
              </a:solidFill>
              <a:ln w="19050">
                <a:noFill/>
              </a:ln>
              <a:effectLst/>
            </c:spPr>
            <c:extLst>
              <c:ext xmlns:c16="http://schemas.microsoft.com/office/drawing/2014/chart" uri="{C3380CC4-5D6E-409C-BE32-E72D297353CC}">
                <c16:uniqueId val="{0000000B-45B7-4081-A727-32A34FD0A3ED}"/>
              </c:ext>
            </c:extLst>
          </c:dPt>
          <c:dPt>
            <c:idx val="6"/>
            <c:bubble3D val="0"/>
            <c:spPr>
              <a:solidFill>
                <a:schemeClr val="accent1">
                  <a:lumMod val="80000"/>
                  <a:lumOff val="20000"/>
                </a:schemeClr>
              </a:solidFill>
              <a:ln w="19050">
                <a:noFill/>
              </a:ln>
              <a:effectLst/>
            </c:spPr>
            <c:extLst>
              <c:ext xmlns:c16="http://schemas.microsoft.com/office/drawing/2014/chart" uri="{C3380CC4-5D6E-409C-BE32-E72D297353CC}">
                <c16:uniqueId val="{0000000D-45B7-4081-A727-32A34FD0A3ED}"/>
              </c:ext>
            </c:extLst>
          </c:dPt>
          <c:dPt>
            <c:idx val="7"/>
            <c:bubble3D val="0"/>
            <c:spPr>
              <a:solidFill>
                <a:schemeClr val="accent3">
                  <a:lumMod val="80000"/>
                  <a:lumOff val="20000"/>
                </a:schemeClr>
              </a:solidFill>
              <a:ln w="19050">
                <a:noFill/>
              </a:ln>
              <a:effectLst/>
            </c:spPr>
            <c:extLst>
              <c:ext xmlns:c16="http://schemas.microsoft.com/office/drawing/2014/chart" uri="{C3380CC4-5D6E-409C-BE32-E72D297353CC}">
                <c16:uniqueId val="{0000000F-45B7-4081-A727-32A34FD0A3ED}"/>
              </c:ext>
            </c:extLst>
          </c:dPt>
          <c:dPt>
            <c:idx val="8"/>
            <c:bubble3D val="0"/>
            <c:spPr>
              <a:solidFill>
                <a:schemeClr val="accent5">
                  <a:lumMod val="80000"/>
                  <a:lumOff val="20000"/>
                </a:schemeClr>
              </a:solidFill>
              <a:ln w="19050">
                <a:noFill/>
              </a:ln>
              <a:effectLst/>
            </c:spPr>
            <c:extLst>
              <c:ext xmlns:c16="http://schemas.microsoft.com/office/drawing/2014/chart" uri="{C3380CC4-5D6E-409C-BE32-E72D297353CC}">
                <c16:uniqueId val="{00000011-45B7-4081-A727-32A34FD0A3ED}"/>
              </c:ext>
            </c:extLst>
          </c:dPt>
          <c:dPt>
            <c:idx val="9"/>
            <c:bubble3D val="0"/>
            <c:spPr>
              <a:solidFill>
                <a:schemeClr val="accent1">
                  <a:lumMod val="80000"/>
                </a:schemeClr>
              </a:solidFill>
              <a:ln w="19050">
                <a:noFill/>
              </a:ln>
              <a:effectLst/>
            </c:spPr>
            <c:extLst>
              <c:ext xmlns:c16="http://schemas.microsoft.com/office/drawing/2014/chart" uri="{C3380CC4-5D6E-409C-BE32-E72D297353CC}">
                <c16:uniqueId val="{00000013-45B7-4081-A727-32A34FD0A3ED}"/>
              </c:ext>
            </c:extLst>
          </c:dPt>
          <c:dPt>
            <c:idx val="10"/>
            <c:bubble3D val="0"/>
            <c:spPr>
              <a:solidFill>
                <a:schemeClr val="accent3">
                  <a:lumMod val="80000"/>
                </a:schemeClr>
              </a:solidFill>
              <a:ln w="19050">
                <a:noFill/>
              </a:ln>
              <a:effectLst/>
            </c:spPr>
            <c:extLst>
              <c:ext xmlns:c16="http://schemas.microsoft.com/office/drawing/2014/chart" uri="{C3380CC4-5D6E-409C-BE32-E72D297353CC}">
                <c16:uniqueId val="{00000015-45B7-4081-A727-32A34FD0A3ED}"/>
              </c:ext>
            </c:extLst>
          </c:dPt>
          <c:dPt>
            <c:idx val="11"/>
            <c:bubble3D val="0"/>
            <c:spPr>
              <a:solidFill>
                <a:schemeClr val="accent5">
                  <a:lumMod val="80000"/>
                </a:schemeClr>
              </a:solidFill>
              <a:ln w="19050">
                <a:noFill/>
              </a:ln>
              <a:effectLst/>
            </c:spPr>
            <c:extLst>
              <c:ext xmlns:c16="http://schemas.microsoft.com/office/drawing/2014/chart" uri="{C3380CC4-5D6E-409C-BE32-E72D297353CC}">
                <c16:uniqueId val="{00000017-45B7-4081-A727-32A34FD0A3ED}"/>
              </c:ext>
            </c:extLst>
          </c:dPt>
          <c:dPt>
            <c:idx val="12"/>
            <c:bubble3D val="0"/>
            <c:spPr>
              <a:solidFill>
                <a:schemeClr val="accent1">
                  <a:lumMod val="60000"/>
                  <a:lumOff val="40000"/>
                </a:schemeClr>
              </a:solidFill>
              <a:ln w="19050">
                <a:noFill/>
              </a:ln>
              <a:effectLst/>
            </c:spPr>
            <c:extLst>
              <c:ext xmlns:c16="http://schemas.microsoft.com/office/drawing/2014/chart" uri="{C3380CC4-5D6E-409C-BE32-E72D297353CC}">
                <c16:uniqueId val="{00000019-45B7-4081-A727-32A34FD0A3ED}"/>
              </c:ext>
            </c:extLst>
          </c:dPt>
          <c:dPt>
            <c:idx val="13"/>
            <c:bubble3D val="0"/>
            <c:spPr>
              <a:solidFill>
                <a:schemeClr val="accent3">
                  <a:lumMod val="60000"/>
                  <a:lumOff val="40000"/>
                </a:schemeClr>
              </a:solidFill>
              <a:ln w="19050">
                <a:noFill/>
              </a:ln>
              <a:effectLst/>
            </c:spPr>
            <c:extLst>
              <c:ext xmlns:c16="http://schemas.microsoft.com/office/drawing/2014/chart" uri="{C3380CC4-5D6E-409C-BE32-E72D297353CC}">
                <c16:uniqueId val="{0000001B-45B7-4081-A727-32A34FD0A3ED}"/>
              </c:ext>
            </c:extLst>
          </c:dPt>
          <c:dPt>
            <c:idx val="14"/>
            <c:bubble3D val="0"/>
            <c:spPr>
              <a:solidFill>
                <a:schemeClr val="accent5">
                  <a:lumMod val="60000"/>
                  <a:lumOff val="40000"/>
                </a:schemeClr>
              </a:solidFill>
              <a:ln w="19050">
                <a:noFill/>
              </a:ln>
              <a:effectLst/>
            </c:spPr>
            <c:extLst>
              <c:ext xmlns:c16="http://schemas.microsoft.com/office/drawing/2014/chart" uri="{C3380CC4-5D6E-409C-BE32-E72D297353CC}">
                <c16:uniqueId val="{0000001D-45B7-4081-A727-32A34FD0A3ED}"/>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Sheet9!$A$5:$A$20</c:f>
              <c:strCache>
                <c:ptCount val="15"/>
                <c:pt idx="0">
                  <c:v>Afghanistan</c:v>
                </c:pt>
                <c:pt idx="1">
                  <c:v>Australia</c:v>
                </c:pt>
                <c:pt idx="2">
                  <c:v>Bangladesh</c:v>
                </c:pt>
                <c:pt idx="3">
                  <c:v>Canada</c:v>
                </c:pt>
                <c:pt idx="4">
                  <c:v>England</c:v>
                </c:pt>
                <c:pt idx="5">
                  <c:v>India</c:v>
                </c:pt>
                <c:pt idx="6">
                  <c:v>Namibia</c:v>
                </c:pt>
                <c:pt idx="7">
                  <c:v>Netherlands</c:v>
                </c:pt>
                <c:pt idx="8">
                  <c:v>New Zealand</c:v>
                </c:pt>
                <c:pt idx="9">
                  <c:v>Pakistan</c:v>
                </c:pt>
                <c:pt idx="10">
                  <c:v>South Africa</c:v>
                </c:pt>
                <c:pt idx="11">
                  <c:v>Sri Lanka</c:v>
                </c:pt>
                <c:pt idx="12">
                  <c:v>Uganda</c:v>
                </c:pt>
                <c:pt idx="13">
                  <c:v>United State Of America</c:v>
                </c:pt>
                <c:pt idx="14">
                  <c:v>West Indiaies</c:v>
                </c:pt>
              </c:strCache>
            </c:strRef>
          </c:cat>
          <c:val>
            <c:numRef>
              <c:f>Sheet9!$B$5:$B$20</c:f>
              <c:numCache>
                <c:formatCode>General</c:formatCode>
                <c:ptCount val="15"/>
                <c:pt idx="0">
                  <c:v>5</c:v>
                </c:pt>
                <c:pt idx="1">
                  <c:v>5</c:v>
                </c:pt>
                <c:pt idx="2">
                  <c:v>3</c:v>
                </c:pt>
                <c:pt idx="3">
                  <c:v>1</c:v>
                </c:pt>
                <c:pt idx="4">
                  <c:v>4</c:v>
                </c:pt>
                <c:pt idx="5">
                  <c:v>6</c:v>
                </c:pt>
                <c:pt idx="6">
                  <c:v>1</c:v>
                </c:pt>
                <c:pt idx="7">
                  <c:v>1</c:v>
                </c:pt>
                <c:pt idx="8">
                  <c:v>2</c:v>
                </c:pt>
                <c:pt idx="9">
                  <c:v>2</c:v>
                </c:pt>
                <c:pt idx="10">
                  <c:v>5</c:v>
                </c:pt>
                <c:pt idx="11">
                  <c:v>1</c:v>
                </c:pt>
                <c:pt idx="12">
                  <c:v>1</c:v>
                </c:pt>
                <c:pt idx="13">
                  <c:v>2</c:v>
                </c:pt>
                <c:pt idx="14">
                  <c:v>3</c:v>
                </c:pt>
              </c:numCache>
            </c:numRef>
          </c:val>
          <c:extLst>
            <c:ext xmlns:c16="http://schemas.microsoft.com/office/drawing/2014/chart" uri="{C3380CC4-5D6E-409C-BE32-E72D297353CC}">
              <c16:uniqueId val="{0000001E-45B7-4081-A727-32A34FD0A3E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Worldcup.xlsx]Match Result Summary!PivotTable1</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u="sng"/>
              <a:t>Matches Won After Winning Toss</a:t>
            </a:r>
          </a:p>
        </c:rich>
      </c:tx>
      <c:layout>
        <c:manualLayout>
          <c:xMode val="edge"/>
          <c:yMode val="edge"/>
          <c:x val="0.16497960479891002"/>
          <c:y val="5.43671624241570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'Match Result Summary'!$B$3</c:f>
              <c:strCache>
                <c:ptCount val="1"/>
                <c:pt idx="0">
                  <c:v>Total</c:v>
                </c:pt>
              </c:strCache>
            </c:strRef>
          </c:tx>
          <c:spPr>
            <a:solidFill>
              <a:schemeClr val="accent1"/>
            </a:solidFill>
            <a:ln>
              <a:noFill/>
            </a:ln>
            <a:effectLst/>
            <a:sp3d/>
          </c:spPr>
          <c:invertIfNegative val="0"/>
          <c:cat>
            <c:strRef>
              <c:f>'Match Result Summary'!$A$4:$A$23</c:f>
              <c:strCache>
                <c:ptCount val="19"/>
                <c:pt idx="0">
                  <c:v>Afghanistan</c:v>
                </c:pt>
                <c:pt idx="1">
                  <c:v>Australia</c:v>
                </c:pt>
                <c:pt idx="2">
                  <c:v>Bangladesh</c:v>
                </c:pt>
                <c:pt idx="3">
                  <c:v>England</c:v>
                </c:pt>
                <c:pt idx="4">
                  <c:v>India</c:v>
                </c:pt>
                <c:pt idx="5">
                  <c:v>Ireland</c:v>
                </c:pt>
                <c:pt idx="6">
                  <c:v>Namibia</c:v>
                </c:pt>
                <c:pt idx="7">
                  <c:v>Nepal</c:v>
                </c:pt>
                <c:pt idx="8">
                  <c:v>Netherlands</c:v>
                </c:pt>
                <c:pt idx="9">
                  <c:v>New Zealand</c:v>
                </c:pt>
                <c:pt idx="10">
                  <c:v>Oman</c:v>
                </c:pt>
                <c:pt idx="11">
                  <c:v>Pakistan</c:v>
                </c:pt>
                <c:pt idx="12">
                  <c:v>Rain</c:v>
                </c:pt>
                <c:pt idx="13">
                  <c:v>Scotland</c:v>
                </c:pt>
                <c:pt idx="14">
                  <c:v>South Africa</c:v>
                </c:pt>
                <c:pt idx="15">
                  <c:v>Sri Lanka</c:v>
                </c:pt>
                <c:pt idx="16">
                  <c:v>Uganda</c:v>
                </c:pt>
                <c:pt idx="17">
                  <c:v>United State Of America</c:v>
                </c:pt>
                <c:pt idx="18">
                  <c:v>West Indiaies</c:v>
                </c:pt>
              </c:strCache>
            </c:strRef>
          </c:cat>
          <c:val>
            <c:numRef>
              <c:f>'Match Result Summary'!$B$4:$B$23</c:f>
              <c:numCache>
                <c:formatCode>General</c:formatCode>
                <c:ptCount val="19"/>
                <c:pt idx="0">
                  <c:v>5</c:v>
                </c:pt>
                <c:pt idx="1">
                  <c:v>5</c:v>
                </c:pt>
                <c:pt idx="2">
                  <c:v>2</c:v>
                </c:pt>
                <c:pt idx="3">
                  <c:v>6</c:v>
                </c:pt>
                <c:pt idx="4">
                  <c:v>4</c:v>
                </c:pt>
                <c:pt idx="5">
                  <c:v>1</c:v>
                </c:pt>
                <c:pt idx="6">
                  <c:v>3</c:v>
                </c:pt>
                <c:pt idx="7">
                  <c:v>2</c:v>
                </c:pt>
                <c:pt idx="8">
                  <c:v>3</c:v>
                </c:pt>
                <c:pt idx="9">
                  <c:v>4</c:v>
                </c:pt>
                <c:pt idx="10">
                  <c:v>2</c:v>
                </c:pt>
                <c:pt idx="11">
                  <c:v>3</c:v>
                </c:pt>
                <c:pt idx="12">
                  <c:v>3</c:v>
                </c:pt>
                <c:pt idx="13">
                  <c:v>1</c:v>
                </c:pt>
                <c:pt idx="14">
                  <c:v>3</c:v>
                </c:pt>
                <c:pt idx="15">
                  <c:v>1</c:v>
                </c:pt>
                <c:pt idx="16">
                  <c:v>2</c:v>
                </c:pt>
                <c:pt idx="17">
                  <c:v>3</c:v>
                </c:pt>
                <c:pt idx="18">
                  <c:v>2</c:v>
                </c:pt>
              </c:numCache>
            </c:numRef>
          </c:val>
          <c:extLst>
            <c:ext xmlns:c16="http://schemas.microsoft.com/office/drawing/2014/chart" uri="{C3380CC4-5D6E-409C-BE32-E72D297353CC}">
              <c16:uniqueId val="{00000000-2EA6-4286-AF2F-B46FAE8CB6A2}"/>
            </c:ext>
          </c:extLst>
        </c:ser>
        <c:dLbls>
          <c:showLegendKey val="0"/>
          <c:showVal val="0"/>
          <c:showCatName val="0"/>
          <c:showSerName val="0"/>
          <c:showPercent val="0"/>
          <c:showBubbleSize val="0"/>
        </c:dLbls>
        <c:gapWidth val="150"/>
        <c:shape val="box"/>
        <c:axId val="1346786864"/>
        <c:axId val="1346789360"/>
        <c:axId val="0"/>
      </c:bar3DChart>
      <c:catAx>
        <c:axId val="134678686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6789360"/>
        <c:crosses val="autoZero"/>
        <c:auto val="1"/>
        <c:lblAlgn val="ctr"/>
        <c:lblOffset val="100"/>
        <c:noMultiLvlLbl val="0"/>
      </c:catAx>
      <c:valAx>
        <c:axId val="134678936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678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Worldcup.xlsx]Sheet4!PivotTable4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u="sng"/>
              <a:t>Team-wise</a:t>
            </a:r>
            <a:r>
              <a:rPr lang="en-IN" sz="900" u="sng" baseline="0"/>
              <a:t> Match Wins by Win Type</a:t>
            </a:r>
            <a:endParaRPr lang="en-IN" sz="900" u="sng"/>
          </a:p>
        </c:rich>
      </c:tx>
      <c:layout>
        <c:manualLayout>
          <c:xMode val="edge"/>
          <c:yMode val="edge"/>
          <c:x val="0.10723066596377114"/>
          <c:y val="3.567787971457696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9525">
              <a:solidFill>
                <a:schemeClr val="accent1"/>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044301542184248"/>
          <c:y val="0.19317960754294428"/>
          <c:w val="0.47806691828966902"/>
          <c:h val="0.751583176887199"/>
        </c:manualLayout>
      </c:layout>
      <c:barChart>
        <c:barDir val="bar"/>
        <c:grouping val="stacked"/>
        <c:varyColors val="0"/>
        <c:ser>
          <c:idx val="0"/>
          <c:order val="0"/>
          <c:tx>
            <c:strRef>
              <c:f>Sheet4!$B$3</c:f>
              <c:strCache>
                <c:ptCount val="1"/>
                <c:pt idx="0">
                  <c:v>Total</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cat>
            <c:multiLvlStrRef>
              <c:f>Sheet4!$A$4:$A$30</c:f>
              <c:multiLvlStrCache>
                <c:ptCount val="24"/>
                <c:lvl>
                  <c:pt idx="0">
                    <c:v>Afghanistan</c:v>
                  </c:pt>
                  <c:pt idx="1">
                    <c:v>Australia</c:v>
                  </c:pt>
                  <c:pt idx="2">
                    <c:v>Bangladesh</c:v>
                  </c:pt>
                  <c:pt idx="3">
                    <c:v>Canada</c:v>
                  </c:pt>
                  <c:pt idx="4">
                    <c:v>England</c:v>
                  </c:pt>
                  <c:pt idx="5">
                    <c:v>India</c:v>
                  </c:pt>
                  <c:pt idx="6">
                    <c:v>South Africa</c:v>
                  </c:pt>
                  <c:pt idx="7">
                    <c:v>Sri Lanka</c:v>
                  </c:pt>
                  <c:pt idx="8">
                    <c:v>United State Of America</c:v>
                  </c:pt>
                  <c:pt idx="9">
                    <c:v>West Indiaies</c:v>
                  </c:pt>
                  <c:pt idx="10">
                    <c:v>Afghanistan</c:v>
                  </c:pt>
                  <c:pt idx="11">
                    <c:v>Australia</c:v>
                  </c:pt>
                  <c:pt idx="12">
                    <c:v>Bangladesh</c:v>
                  </c:pt>
                  <c:pt idx="13">
                    <c:v>England</c:v>
                  </c:pt>
                  <c:pt idx="14">
                    <c:v>India</c:v>
                  </c:pt>
                  <c:pt idx="15">
                    <c:v>Namibia</c:v>
                  </c:pt>
                  <c:pt idx="16">
                    <c:v>Netherlands</c:v>
                  </c:pt>
                  <c:pt idx="17">
                    <c:v>New Zealand</c:v>
                  </c:pt>
                  <c:pt idx="18">
                    <c:v>Pakistan</c:v>
                  </c:pt>
                  <c:pt idx="19">
                    <c:v>Scotland</c:v>
                  </c:pt>
                  <c:pt idx="20">
                    <c:v>South Africa</c:v>
                  </c:pt>
                  <c:pt idx="21">
                    <c:v>Uganda</c:v>
                  </c:pt>
                  <c:pt idx="22">
                    <c:v>United State Of America</c:v>
                  </c:pt>
                  <c:pt idx="23">
                    <c:v>West Indiaies</c:v>
                  </c:pt>
                </c:lvl>
                <c:lvl>
                  <c:pt idx="0">
                    <c:v>Runs</c:v>
                  </c:pt>
                  <c:pt idx="10">
                    <c:v>Wickets</c:v>
                  </c:pt>
                </c:lvl>
              </c:multiLvlStrCache>
            </c:multiLvlStrRef>
          </c:cat>
          <c:val>
            <c:numRef>
              <c:f>Sheet4!$B$4:$B$30</c:f>
              <c:numCache>
                <c:formatCode>General</c:formatCode>
                <c:ptCount val="24"/>
                <c:pt idx="0">
                  <c:v>4</c:v>
                </c:pt>
                <c:pt idx="1">
                  <c:v>3</c:v>
                </c:pt>
                <c:pt idx="2">
                  <c:v>2</c:v>
                </c:pt>
                <c:pt idx="3">
                  <c:v>1</c:v>
                </c:pt>
                <c:pt idx="4">
                  <c:v>1</c:v>
                </c:pt>
                <c:pt idx="5">
                  <c:v>6</c:v>
                </c:pt>
                <c:pt idx="6">
                  <c:v>4</c:v>
                </c:pt>
                <c:pt idx="7">
                  <c:v>1</c:v>
                </c:pt>
                <c:pt idx="8">
                  <c:v>1</c:v>
                </c:pt>
                <c:pt idx="9">
                  <c:v>3</c:v>
                </c:pt>
                <c:pt idx="10">
                  <c:v>2</c:v>
                </c:pt>
                <c:pt idx="11">
                  <c:v>2</c:v>
                </c:pt>
                <c:pt idx="12">
                  <c:v>1</c:v>
                </c:pt>
                <c:pt idx="13">
                  <c:v>3</c:v>
                </c:pt>
                <c:pt idx="14">
                  <c:v>2</c:v>
                </c:pt>
                <c:pt idx="15">
                  <c:v>1</c:v>
                </c:pt>
                <c:pt idx="16">
                  <c:v>1</c:v>
                </c:pt>
                <c:pt idx="17">
                  <c:v>2</c:v>
                </c:pt>
                <c:pt idx="18">
                  <c:v>2</c:v>
                </c:pt>
                <c:pt idx="19">
                  <c:v>2</c:v>
                </c:pt>
                <c:pt idx="20">
                  <c:v>4</c:v>
                </c:pt>
                <c:pt idx="21">
                  <c:v>1</c:v>
                </c:pt>
                <c:pt idx="22">
                  <c:v>1</c:v>
                </c:pt>
                <c:pt idx="23">
                  <c:v>1</c:v>
                </c:pt>
              </c:numCache>
            </c:numRef>
          </c:val>
          <c:extLst>
            <c:ext xmlns:c16="http://schemas.microsoft.com/office/drawing/2014/chart" uri="{C3380CC4-5D6E-409C-BE32-E72D297353CC}">
              <c16:uniqueId val="{00000000-4F2F-4EAA-ACB0-2B82CDB80CEC}"/>
            </c:ext>
          </c:extLst>
        </c:ser>
        <c:dLbls>
          <c:showLegendKey val="0"/>
          <c:showVal val="0"/>
          <c:showCatName val="0"/>
          <c:showSerName val="0"/>
          <c:showPercent val="0"/>
          <c:showBubbleSize val="0"/>
        </c:dLbls>
        <c:gapWidth val="150"/>
        <c:overlap val="100"/>
        <c:axId val="2043754271"/>
        <c:axId val="2042915823"/>
      </c:barChart>
      <c:catAx>
        <c:axId val="204375427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2915823"/>
        <c:crosses val="autoZero"/>
        <c:auto val="1"/>
        <c:lblAlgn val="ctr"/>
        <c:lblOffset val="100"/>
        <c:noMultiLvlLbl val="0"/>
      </c:catAx>
      <c:valAx>
        <c:axId val="204291582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375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solidFill>
                  <a:schemeClr val="bg1"/>
                </a:solidFill>
              </a:rPr>
              <a:t>Venue-wise</a:t>
            </a:r>
            <a:r>
              <a:rPr lang="en-US" sz="1100" u="sng" baseline="0">
                <a:solidFill>
                  <a:schemeClr val="bg1"/>
                </a:solidFill>
              </a:rPr>
              <a:t> Match Distribution</a:t>
            </a:r>
            <a:endParaRPr lang="en-US" sz="1100" u="sng">
              <a:solidFill>
                <a:schemeClr val="bg1"/>
              </a:solidFill>
            </a:endParaRPr>
          </a:p>
        </c:rich>
      </c:tx>
      <c:layout>
        <c:manualLayout>
          <c:xMode val="edge"/>
          <c:yMode val="edge"/>
          <c:x val="0.20569943231484344"/>
          <c:y val="1.64479293524739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BE9-4FBE-A154-9922C8C1F0B6}"/>
              </c:ext>
            </c:extLst>
          </c:dPt>
          <c:dPt>
            <c:idx val="1"/>
            <c:bubble3D val="0"/>
            <c:spPr>
              <a:solidFill>
                <a:schemeClr val="accent2"/>
              </a:solidFill>
              <a:ln>
                <a:noFill/>
              </a:ln>
              <a:effectLst/>
            </c:spPr>
            <c:extLst>
              <c:ext xmlns:c16="http://schemas.microsoft.com/office/drawing/2014/chart" uri="{C3380CC4-5D6E-409C-BE32-E72D297353CC}">
                <c16:uniqueId val="{00000003-9BE9-4FBE-A154-9922C8C1F0B6}"/>
              </c:ext>
            </c:extLst>
          </c:dPt>
          <c:dPt>
            <c:idx val="2"/>
            <c:bubble3D val="0"/>
            <c:spPr>
              <a:solidFill>
                <a:schemeClr val="accent3"/>
              </a:solidFill>
              <a:ln>
                <a:noFill/>
              </a:ln>
              <a:effectLst/>
            </c:spPr>
            <c:extLst>
              <c:ext xmlns:c16="http://schemas.microsoft.com/office/drawing/2014/chart" uri="{C3380CC4-5D6E-409C-BE32-E72D297353CC}">
                <c16:uniqueId val="{00000005-9BE9-4FBE-A154-9922C8C1F0B6}"/>
              </c:ext>
            </c:extLst>
          </c:dPt>
          <c:dPt>
            <c:idx val="3"/>
            <c:bubble3D val="0"/>
            <c:spPr>
              <a:solidFill>
                <a:schemeClr val="accent4"/>
              </a:solidFill>
              <a:ln>
                <a:noFill/>
              </a:ln>
              <a:effectLst/>
            </c:spPr>
            <c:extLst>
              <c:ext xmlns:c16="http://schemas.microsoft.com/office/drawing/2014/chart" uri="{C3380CC4-5D6E-409C-BE32-E72D297353CC}">
                <c16:uniqueId val="{00000007-9BE9-4FBE-A154-9922C8C1F0B6}"/>
              </c:ext>
            </c:extLst>
          </c:dPt>
          <c:dPt>
            <c:idx val="4"/>
            <c:bubble3D val="0"/>
            <c:spPr>
              <a:solidFill>
                <a:schemeClr val="accent5"/>
              </a:solidFill>
              <a:ln>
                <a:noFill/>
              </a:ln>
              <a:effectLst/>
            </c:spPr>
            <c:extLst>
              <c:ext xmlns:c16="http://schemas.microsoft.com/office/drawing/2014/chart" uri="{C3380CC4-5D6E-409C-BE32-E72D297353CC}">
                <c16:uniqueId val="{00000009-9BE9-4FBE-A154-9922C8C1F0B6}"/>
              </c:ext>
            </c:extLst>
          </c:dPt>
          <c:dPt>
            <c:idx val="5"/>
            <c:bubble3D val="0"/>
            <c:spPr>
              <a:solidFill>
                <a:schemeClr val="accent6"/>
              </a:solidFill>
              <a:ln>
                <a:noFill/>
              </a:ln>
              <a:effectLst/>
            </c:spPr>
            <c:extLst>
              <c:ext xmlns:c16="http://schemas.microsoft.com/office/drawing/2014/chart" uri="{C3380CC4-5D6E-409C-BE32-E72D297353CC}">
                <c16:uniqueId val="{0000000B-9BE9-4FBE-A154-9922C8C1F0B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9BE9-4FBE-A154-9922C8C1F0B6}"/>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9BE9-4FBE-A154-9922C8C1F0B6}"/>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9BE9-4FBE-A154-9922C8C1F0B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Sheet1!$A$4:$A$13</c:f>
              <c:strCache>
                <c:ptCount val="9"/>
                <c:pt idx="0">
                  <c:v>Kensington Oval, Bridgetown, Barbados</c:v>
                </c:pt>
                <c:pt idx="1">
                  <c:v>Nassau County International Cricket Stadium, New York</c:v>
                </c:pt>
                <c:pt idx="2">
                  <c:v>Sir Vivian Richards Stadium, North Sound, Antigua</c:v>
                </c:pt>
                <c:pt idx="3">
                  <c:v>Providence Stadium, Guyana</c:v>
                </c:pt>
                <c:pt idx="4">
                  <c:v>Daren Sammy National Cricket Stadium, Gros Islet, St Lucia</c:v>
                </c:pt>
                <c:pt idx="5">
                  <c:v>Arnos Vale Ground, Kingstown, St Vincent</c:v>
                </c:pt>
                <c:pt idx="6">
                  <c:v>Brian Lara Stadium, Tarouba, Trinidad</c:v>
                </c:pt>
                <c:pt idx="7">
                  <c:v>Central Broward Regional Park Stadium Turf Ground, Lauderhill</c:v>
                </c:pt>
                <c:pt idx="8">
                  <c:v>Grand Prairie Stadium, Dallas</c:v>
                </c:pt>
              </c:strCache>
            </c:strRef>
          </c:cat>
          <c:val>
            <c:numRef>
              <c:f>Sheet1!$B$4:$B$13</c:f>
              <c:numCache>
                <c:formatCode>General</c:formatCode>
                <c:ptCount val="9"/>
                <c:pt idx="0">
                  <c:v>9</c:v>
                </c:pt>
                <c:pt idx="1">
                  <c:v>8</c:v>
                </c:pt>
                <c:pt idx="2">
                  <c:v>8</c:v>
                </c:pt>
                <c:pt idx="3">
                  <c:v>6</c:v>
                </c:pt>
                <c:pt idx="4">
                  <c:v>6</c:v>
                </c:pt>
                <c:pt idx="5">
                  <c:v>5</c:v>
                </c:pt>
                <c:pt idx="6">
                  <c:v>5</c:v>
                </c:pt>
                <c:pt idx="7">
                  <c:v>4</c:v>
                </c:pt>
                <c:pt idx="8">
                  <c:v>4</c:v>
                </c:pt>
              </c:numCache>
            </c:numRef>
          </c:val>
          <c:extLst>
            <c:ext xmlns:c16="http://schemas.microsoft.com/office/drawing/2014/chart" uri="{C3380CC4-5D6E-409C-BE32-E72D297353CC}">
              <c16:uniqueId val="{00000012-9BE9-4FBE-A154-9922C8C1F0B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810955007664238"/>
          <c:y val="0.13375490685766411"/>
          <c:w val="0.34618555560353204"/>
          <c:h val="0.840800016922803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Worldcup.xlsx]Sheet5!PivotTable2</c:name>
    <c:fmtId val="3"/>
  </c:pivotSource>
  <c:chart>
    <c:title>
      <c:tx>
        <c:rich>
          <a:bodyPr rot="0" spcFirstLastPara="1" vertOverflow="ellipsis" vert="horz" wrap="square" anchor="ctr" anchorCtr="1"/>
          <a:lstStyle/>
          <a:p>
            <a:pPr algn="ctr" rtl="0">
              <a:defRPr lang="en-US" sz="1200" b="0" i="0" u="none" strike="noStrike" kern="1200" spc="0" baseline="0">
                <a:solidFill>
                  <a:schemeClr val="bg1"/>
                </a:solidFill>
                <a:latin typeface="+mn-lt"/>
                <a:ea typeface="+mn-ea"/>
                <a:cs typeface="+mn-cs"/>
              </a:defRPr>
            </a:pPr>
            <a:r>
              <a:rPr lang="en-US" u="sng"/>
              <a:t>Match Timeline by Date </a:t>
            </a:r>
          </a:p>
        </c:rich>
      </c:tx>
      <c:overlay val="0"/>
      <c:spPr>
        <a:noFill/>
        <a:ln>
          <a:noFill/>
        </a:ln>
        <a:effectLst/>
      </c:spPr>
      <c:txPr>
        <a:bodyPr rot="0" spcFirstLastPara="1" vertOverflow="ellipsis" vert="horz" wrap="square" anchor="ctr" anchorCtr="1"/>
        <a:lstStyle/>
        <a:p>
          <a:pPr algn="ctr" rtl="0">
            <a:defRPr lang="en-US"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375951439324481E-2"/>
          <c:y val="0.23050014581510644"/>
          <c:w val="0.89299718154559315"/>
          <c:h val="0.44184485272674257"/>
        </c:manualLayout>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Sheet5!$A$4:$A$30</c:f>
              <c:strCache>
                <c:ptCount val="26"/>
                <c:pt idx="0">
                  <c:v>Friday,June 14,2024</c:v>
                </c:pt>
                <c:pt idx="1">
                  <c:v>Friday,June 21,2024</c:v>
                </c:pt>
                <c:pt idx="2">
                  <c:v>Friday,June 7,2024</c:v>
                </c:pt>
                <c:pt idx="3">
                  <c:v>Monday,June 10,2024</c:v>
                </c:pt>
                <c:pt idx="4">
                  <c:v>Monday,June 17,2024</c:v>
                </c:pt>
                <c:pt idx="5">
                  <c:v>Monday,June 24,2024</c:v>
                </c:pt>
                <c:pt idx="6">
                  <c:v>Monday,June 3,2024</c:v>
                </c:pt>
                <c:pt idx="7">
                  <c:v>Saturday,June 1,2024</c:v>
                </c:pt>
                <c:pt idx="8">
                  <c:v>Saturday,June 15,2024</c:v>
                </c:pt>
                <c:pt idx="9">
                  <c:v>Saturday,June 22,2024</c:v>
                </c:pt>
                <c:pt idx="10">
                  <c:v>Saturday,June 29,2024</c:v>
                </c:pt>
                <c:pt idx="11">
                  <c:v>Saturday,June 8,2024</c:v>
                </c:pt>
                <c:pt idx="12">
                  <c:v>Sunday,June 16,2024</c:v>
                </c:pt>
                <c:pt idx="13">
                  <c:v>Sunday,June 2,2024</c:v>
                </c:pt>
                <c:pt idx="14">
                  <c:v>Sunday,June 23,2024</c:v>
                </c:pt>
                <c:pt idx="15">
                  <c:v>Sunday,June 9,2024</c:v>
                </c:pt>
                <c:pt idx="16">
                  <c:v>Thursday,June 13,2024</c:v>
                </c:pt>
                <c:pt idx="17">
                  <c:v>Thursday,June 20,2024</c:v>
                </c:pt>
                <c:pt idx="18">
                  <c:v>Thursday,June 27,2024</c:v>
                </c:pt>
                <c:pt idx="19">
                  <c:v>Thursday,June 6,2024</c:v>
                </c:pt>
                <c:pt idx="20">
                  <c:v>Tuesday,June 11,2024</c:v>
                </c:pt>
                <c:pt idx="21">
                  <c:v>Tuesday,June 4,2024</c:v>
                </c:pt>
                <c:pt idx="22">
                  <c:v>Wednesday,June 12,2024</c:v>
                </c:pt>
                <c:pt idx="23">
                  <c:v>Wednesday,June 19,2024</c:v>
                </c:pt>
                <c:pt idx="24">
                  <c:v>Wednesday,June 26,2024</c:v>
                </c:pt>
                <c:pt idx="25">
                  <c:v>Wednesday,June 5,2024</c:v>
                </c:pt>
              </c:strCache>
            </c:strRef>
          </c:cat>
          <c:val>
            <c:numRef>
              <c:f>Sheet5!$B$4:$B$30</c:f>
              <c:numCache>
                <c:formatCode>General</c:formatCode>
                <c:ptCount val="26"/>
                <c:pt idx="0">
                  <c:v>3</c:v>
                </c:pt>
                <c:pt idx="1">
                  <c:v>2</c:v>
                </c:pt>
                <c:pt idx="2">
                  <c:v>3</c:v>
                </c:pt>
                <c:pt idx="3">
                  <c:v>1</c:v>
                </c:pt>
                <c:pt idx="4">
                  <c:v>2</c:v>
                </c:pt>
                <c:pt idx="5">
                  <c:v>2</c:v>
                </c:pt>
                <c:pt idx="6">
                  <c:v>2</c:v>
                </c:pt>
                <c:pt idx="7">
                  <c:v>1</c:v>
                </c:pt>
                <c:pt idx="8">
                  <c:v>3</c:v>
                </c:pt>
                <c:pt idx="9">
                  <c:v>2</c:v>
                </c:pt>
                <c:pt idx="10">
                  <c:v>1</c:v>
                </c:pt>
                <c:pt idx="11">
                  <c:v>3</c:v>
                </c:pt>
                <c:pt idx="12">
                  <c:v>3</c:v>
                </c:pt>
                <c:pt idx="13">
                  <c:v>2</c:v>
                </c:pt>
                <c:pt idx="14">
                  <c:v>2</c:v>
                </c:pt>
                <c:pt idx="15">
                  <c:v>2</c:v>
                </c:pt>
                <c:pt idx="16">
                  <c:v>3</c:v>
                </c:pt>
                <c:pt idx="17">
                  <c:v>2</c:v>
                </c:pt>
                <c:pt idx="18">
                  <c:v>1</c:v>
                </c:pt>
                <c:pt idx="19">
                  <c:v>2</c:v>
                </c:pt>
                <c:pt idx="20">
                  <c:v>3</c:v>
                </c:pt>
                <c:pt idx="21">
                  <c:v>2</c:v>
                </c:pt>
                <c:pt idx="22">
                  <c:v>2</c:v>
                </c:pt>
                <c:pt idx="23">
                  <c:v>2</c:v>
                </c:pt>
                <c:pt idx="24">
                  <c:v>1</c:v>
                </c:pt>
                <c:pt idx="25">
                  <c:v>3</c:v>
                </c:pt>
              </c:numCache>
            </c:numRef>
          </c:val>
          <c:smooth val="0"/>
          <c:extLst>
            <c:ext xmlns:c16="http://schemas.microsoft.com/office/drawing/2014/chart" uri="{C3380CC4-5D6E-409C-BE32-E72D297353CC}">
              <c16:uniqueId val="{00000000-DBDF-4AB9-B6C8-1DF5208CEACD}"/>
            </c:ext>
          </c:extLst>
        </c:ser>
        <c:dLbls>
          <c:showLegendKey val="0"/>
          <c:showVal val="1"/>
          <c:showCatName val="0"/>
          <c:showSerName val="0"/>
          <c:showPercent val="0"/>
          <c:showBubbleSize val="0"/>
        </c:dLbls>
        <c:smooth val="0"/>
        <c:axId val="1675290079"/>
        <c:axId val="1675292575"/>
      </c:lineChart>
      <c:catAx>
        <c:axId val="167529007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675292575"/>
        <c:crosses val="autoZero"/>
        <c:auto val="1"/>
        <c:lblAlgn val="ctr"/>
        <c:lblOffset val="100"/>
        <c:noMultiLvlLbl val="0"/>
      </c:catAx>
      <c:valAx>
        <c:axId val="1675292575"/>
        <c:scaling>
          <c:orientation val="minMax"/>
        </c:scaling>
        <c:delete val="1"/>
        <c:axPos val="l"/>
        <c:numFmt formatCode="General" sourceLinked="1"/>
        <c:majorTickMark val="out"/>
        <c:minorTickMark val="none"/>
        <c:tickLblPos val="nextTo"/>
        <c:crossAx val="167529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Sheet2!$B$3:$B$4</c:f>
              <c:strCache>
                <c:ptCount val="1"/>
                <c:pt idx="0">
                  <c:v>Batting</c:v>
                </c:pt>
              </c:strCache>
            </c:strRef>
          </c:tx>
          <c:dPt>
            <c:idx val="0"/>
            <c:bubble3D val="0"/>
            <c:spPr>
              <a:solidFill>
                <a:schemeClr val="accent1"/>
              </a:solidFill>
              <a:ln>
                <a:noFill/>
              </a:ln>
              <a:effectLst/>
            </c:spPr>
            <c:extLst>
              <c:ext xmlns:c16="http://schemas.microsoft.com/office/drawing/2014/chart" uri="{C3380CC4-5D6E-409C-BE32-E72D297353CC}">
                <c16:uniqueId val="{00000001-B88D-452C-B411-67336B1F9641}"/>
              </c:ext>
            </c:extLst>
          </c:dPt>
          <c:dPt>
            <c:idx val="1"/>
            <c:bubble3D val="0"/>
            <c:spPr>
              <a:solidFill>
                <a:schemeClr val="accent2"/>
              </a:solidFill>
              <a:ln>
                <a:noFill/>
              </a:ln>
              <a:effectLst/>
            </c:spPr>
            <c:extLst>
              <c:ext xmlns:c16="http://schemas.microsoft.com/office/drawing/2014/chart" uri="{C3380CC4-5D6E-409C-BE32-E72D297353CC}">
                <c16:uniqueId val="{00000003-B88D-452C-B411-67336B1F9641}"/>
              </c:ext>
            </c:extLst>
          </c:dPt>
          <c:dPt>
            <c:idx val="2"/>
            <c:bubble3D val="0"/>
            <c:spPr>
              <a:solidFill>
                <a:schemeClr val="accent3"/>
              </a:solidFill>
              <a:ln>
                <a:noFill/>
              </a:ln>
              <a:effectLst/>
            </c:spPr>
            <c:extLst>
              <c:ext xmlns:c16="http://schemas.microsoft.com/office/drawing/2014/chart" uri="{C3380CC4-5D6E-409C-BE32-E72D297353CC}">
                <c16:uniqueId val="{00000005-B88D-452C-B411-67336B1F9641}"/>
              </c:ext>
            </c:extLst>
          </c:dPt>
          <c:dPt>
            <c:idx val="3"/>
            <c:bubble3D val="0"/>
            <c:spPr>
              <a:solidFill>
                <a:schemeClr val="accent4"/>
              </a:solidFill>
              <a:ln>
                <a:noFill/>
              </a:ln>
              <a:effectLst/>
            </c:spPr>
            <c:extLst>
              <c:ext xmlns:c16="http://schemas.microsoft.com/office/drawing/2014/chart" uri="{C3380CC4-5D6E-409C-BE32-E72D297353CC}">
                <c16:uniqueId val="{00000007-B88D-452C-B411-67336B1F9641}"/>
              </c:ext>
            </c:extLst>
          </c:dPt>
          <c:dPt>
            <c:idx val="4"/>
            <c:bubble3D val="0"/>
            <c:spPr>
              <a:solidFill>
                <a:schemeClr val="accent5"/>
              </a:solidFill>
              <a:ln>
                <a:noFill/>
              </a:ln>
              <a:effectLst/>
            </c:spPr>
            <c:extLst>
              <c:ext xmlns:c16="http://schemas.microsoft.com/office/drawing/2014/chart" uri="{C3380CC4-5D6E-409C-BE32-E72D297353CC}">
                <c16:uniqueId val="{00000009-B88D-452C-B411-67336B1F9641}"/>
              </c:ext>
            </c:extLst>
          </c:dPt>
          <c:dPt>
            <c:idx val="5"/>
            <c:bubble3D val="0"/>
            <c:spPr>
              <a:solidFill>
                <a:schemeClr val="accent6"/>
              </a:solidFill>
              <a:ln>
                <a:noFill/>
              </a:ln>
              <a:effectLst/>
            </c:spPr>
            <c:extLst>
              <c:ext xmlns:c16="http://schemas.microsoft.com/office/drawing/2014/chart" uri="{C3380CC4-5D6E-409C-BE32-E72D297353CC}">
                <c16:uniqueId val="{0000000B-D3F6-4A28-9CEA-BE5F3A904F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Sheet2!$A$5:$A$11</c:f>
              <c:strCache>
                <c:ptCount val="6"/>
                <c:pt idx="0">
                  <c:v>Afghanistan</c:v>
                </c:pt>
                <c:pt idx="1">
                  <c:v>India</c:v>
                </c:pt>
                <c:pt idx="2">
                  <c:v>Rain</c:v>
                </c:pt>
                <c:pt idx="3">
                  <c:v>Scotland</c:v>
                </c:pt>
                <c:pt idx="4">
                  <c:v>South Africa</c:v>
                </c:pt>
                <c:pt idx="5">
                  <c:v>West Indiaies</c:v>
                </c:pt>
              </c:strCache>
            </c:strRef>
          </c:cat>
          <c:val>
            <c:numRef>
              <c:f>Sheet2!$B$5:$B$11</c:f>
              <c:numCache>
                <c:formatCode>General</c:formatCode>
                <c:ptCount val="6"/>
                <c:pt idx="0">
                  <c:v>1</c:v>
                </c:pt>
                <c:pt idx="1">
                  <c:v>2</c:v>
                </c:pt>
                <c:pt idx="2">
                  <c:v>1</c:v>
                </c:pt>
                <c:pt idx="3">
                  <c:v>2</c:v>
                </c:pt>
                <c:pt idx="4">
                  <c:v>3</c:v>
                </c:pt>
                <c:pt idx="5">
                  <c:v>1</c:v>
                </c:pt>
              </c:numCache>
            </c:numRef>
          </c:val>
          <c:extLst>
            <c:ext xmlns:c16="http://schemas.microsoft.com/office/drawing/2014/chart" uri="{C3380CC4-5D6E-409C-BE32-E72D297353CC}">
              <c16:uniqueId val="{00000000-4ED5-46B3-9708-72ACBC3A557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Sheet3!$B$3</c:f>
              <c:strCache>
                <c:ptCount val="1"/>
                <c:pt idx="0">
                  <c:v>Sum of Highest Score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68-40DE-874A-A76E508134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68-40DE-874A-A76E508134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68-40DE-874A-A76E508134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868-40DE-874A-A76E508134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868-40DE-874A-A76E5081343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868-40DE-874A-A76E5081343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868-40DE-874A-A76E5081343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868-40DE-874A-A76E5081343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868-40DE-874A-A76E5081343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868-40DE-874A-A76E5081343C}"/>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Sheet3!$A$4:$A$14</c:f>
              <c:strCache>
                <c:ptCount val="10"/>
                <c:pt idx="0">
                  <c:v>Rahmanullah Gurbaz</c:v>
                </c:pt>
                <c:pt idx="1">
                  <c:v>Rohit Sharma</c:v>
                </c:pt>
                <c:pt idx="2">
                  <c:v>Quinton de Kock</c:v>
                </c:pt>
                <c:pt idx="3">
                  <c:v>Jos Buttler</c:v>
                </c:pt>
                <c:pt idx="4">
                  <c:v>Marcus Stoinis</c:v>
                </c:pt>
                <c:pt idx="5">
                  <c:v>Suryakumar Yadav</c:v>
                </c:pt>
                <c:pt idx="6">
                  <c:v>Gulbadin Naib</c:v>
                </c:pt>
                <c:pt idx="7">
                  <c:v>Nicholas Pooran</c:v>
                </c:pt>
                <c:pt idx="8">
                  <c:v>Aaron Jones</c:v>
                </c:pt>
                <c:pt idx="9">
                  <c:v>Phil Salt</c:v>
                </c:pt>
              </c:strCache>
            </c:strRef>
          </c:cat>
          <c:val>
            <c:numRef>
              <c:f>Sheet3!$B$4:$B$14</c:f>
              <c:numCache>
                <c:formatCode>General</c:formatCode>
                <c:ptCount val="10"/>
                <c:pt idx="0">
                  <c:v>216</c:v>
                </c:pt>
                <c:pt idx="1">
                  <c:v>201</c:v>
                </c:pt>
                <c:pt idx="2">
                  <c:v>159</c:v>
                </c:pt>
                <c:pt idx="3">
                  <c:v>149</c:v>
                </c:pt>
                <c:pt idx="4">
                  <c:v>126</c:v>
                </c:pt>
                <c:pt idx="5">
                  <c:v>103</c:v>
                </c:pt>
                <c:pt idx="6">
                  <c:v>98</c:v>
                </c:pt>
                <c:pt idx="7">
                  <c:v>98</c:v>
                </c:pt>
                <c:pt idx="8">
                  <c:v>94</c:v>
                </c:pt>
                <c:pt idx="9">
                  <c:v>87</c:v>
                </c:pt>
              </c:numCache>
            </c:numRef>
          </c:val>
          <c:extLst>
            <c:ext xmlns:c16="http://schemas.microsoft.com/office/drawing/2014/chart" uri="{C3380CC4-5D6E-409C-BE32-E72D297353CC}">
              <c16:uniqueId val="{00000000-A20C-4BED-9F31-A56C3A353AC8}"/>
            </c:ext>
          </c:extLst>
        </c:ser>
        <c:ser>
          <c:idx val="1"/>
          <c:order val="1"/>
          <c:tx>
            <c:strRef>
              <c:f>Sheet3!$C$3</c:f>
              <c:strCache>
                <c:ptCount val="1"/>
                <c:pt idx="0">
                  <c:v>Count of Match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5868-40DE-874A-A76E508134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5868-40DE-874A-A76E508134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5868-40DE-874A-A76E508134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5868-40DE-874A-A76E508134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5868-40DE-874A-A76E5081343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5868-40DE-874A-A76E5081343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5868-40DE-874A-A76E5081343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5868-40DE-874A-A76E5081343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5868-40DE-874A-A76E5081343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5868-40DE-874A-A76E508134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Sheet3!$A$4:$A$14</c:f>
              <c:strCache>
                <c:ptCount val="10"/>
                <c:pt idx="0">
                  <c:v>Rahmanullah Gurbaz</c:v>
                </c:pt>
                <c:pt idx="1">
                  <c:v>Rohit Sharma</c:v>
                </c:pt>
                <c:pt idx="2">
                  <c:v>Quinton de Kock</c:v>
                </c:pt>
                <c:pt idx="3">
                  <c:v>Jos Buttler</c:v>
                </c:pt>
                <c:pt idx="4">
                  <c:v>Marcus Stoinis</c:v>
                </c:pt>
                <c:pt idx="5">
                  <c:v>Suryakumar Yadav</c:v>
                </c:pt>
                <c:pt idx="6">
                  <c:v>Gulbadin Naib</c:v>
                </c:pt>
                <c:pt idx="7">
                  <c:v>Nicholas Pooran</c:v>
                </c:pt>
                <c:pt idx="8">
                  <c:v>Aaron Jones</c:v>
                </c:pt>
                <c:pt idx="9">
                  <c:v>Phil Salt</c:v>
                </c:pt>
              </c:strCache>
            </c:strRef>
          </c:cat>
          <c:val>
            <c:numRef>
              <c:f>Sheet3!$C$4:$C$14</c:f>
              <c:numCache>
                <c:formatCode>General</c:formatCode>
                <c:ptCount val="10"/>
                <c:pt idx="0">
                  <c:v>3</c:v>
                </c:pt>
                <c:pt idx="1">
                  <c:v>3</c:v>
                </c:pt>
                <c:pt idx="2">
                  <c:v>3</c:v>
                </c:pt>
                <c:pt idx="3">
                  <c:v>3</c:v>
                </c:pt>
                <c:pt idx="4">
                  <c:v>2</c:v>
                </c:pt>
                <c:pt idx="5">
                  <c:v>2</c:v>
                </c:pt>
                <c:pt idx="6">
                  <c:v>2</c:v>
                </c:pt>
                <c:pt idx="7">
                  <c:v>1</c:v>
                </c:pt>
                <c:pt idx="8">
                  <c:v>1</c:v>
                </c:pt>
                <c:pt idx="9">
                  <c:v>1</c:v>
                </c:pt>
              </c:numCache>
            </c:numRef>
          </c:val>
          <c:extLst>
            <c:ext xmlns:c16="http://schemas.microsoft.com/office/drawing/2014/chart" uri="{C3380CC4-5D6E-409C-BE32-E72D297353CC}">
              <c16:uniqueId val="{00000001-A20C-4BED-9F31-A56C3A353AC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Worldcup.xlsx]Sheet4!PivotTable4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Team-wise</a:t>
            </a:r>
            <a:r>
              <a:rPr lang="en-IN" sz="1400" baseline="0"/>
              <a:t> Match Wins by Win Type</a:t>
            </a:r>
            <a:endParaRPr lang="en-IN"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Total</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Sheet4!$A$4:$A$30</c:f>
              <c:multiLvlStrCache>
                <c:ptCount val="24"/>
                <c:lvl>
                  <c:pt idx="0">
                    <c:v>Afghanistan</c:v>
                  </c:pt>
                  <c:pt idx="1">
                    <c:v>Australia</c:v>
                  </c:pt>
                  <c:pt idx="2">
                    <c:v>Bangladesh</c:v>
                  </c:pt>
                  <c:pt idx="3">
                    <c:v>Canada</c:v>
                  </c:pt>
                  <c:pt idx="4">
                    <c:v>England</c:v>
                  </c:pt>
                  <c:pt idx="5">
                    <c:v>India</c:v>
                  </c:pt>
                  <c:pt idx="6">
                    <c:v>South Africa</c:v>
                  </c:pt>
                  <c:pt idx="7">
                    <c:v>Sri Lanka</c:v>
                  </c:pt>
                  <c:pt idx="8">
                    <c:v>United State Of America</c:v>
                  </c:pt>
                  <c:pt idx="9">
                    <c:v>West Indiaies</c:v>
                  </c:pt>
                  <c:pt idx="10">
                    <c:v>Afghanistan</c:v>
                  </c:pt>
                  <c:pt idx="11">
                    <c:v>Australia</c:v>
                  </c:pt>
                  <c:pt idx="12">
                    <c:v>Bangladesh</c:v>
                  </c:pt>
                  <c:pt idx="13">
                    <c:v>England</c:v>
                  </c:pt>
                  <c:pt idx="14">
                    <c:v>India</c:v>
                  </c:pt>
                  <c:pt idx="15">
                    <c:v>Namibia</c:v>
                  </c:pt>
                  <c:pt idx="16">
                    <c:v>Netherlands</c:v>
                  </c:pt>
                  <c:pt idx="17">
                    <c:v>New Zealand</c:v>
                  </c:pt>
                  <c:pt idx="18">
                    <c:v>Pakistan</c:v>
                  </c:pt>
                  <c:pt idx="19">
                    <c:v>Scotland</c:v>
                  </c:pt>
                  <c:pt idx="20">
                    <c:v>South Africa</c:v>
                  </c:pt>
                  <c:pt idx="21">
                    <c:v>Uganda</c:v>
                  </c:pt>
                  <c:pt idx="22">
                    <c:v>United State Of America</c:v>
                  </c:pt>
                  <c:pt idx="23">
                    <c:v>West Indiaies</c:v>
                  </c:pt>
                </c:lvl>
                <c:lvl>
                  <c:pt idx="0">
                    <c:v>Runs</c:v>
                  </c:pt>
                  <c:pt idx="10">
                    <c:v>Wickets</c:v>
                  </c:pt>
                </c:lvl>
              </c:multiLvlStrCache>
            </c:multiLvlStrRef>
          </c:cat>
          <c:val>
            <c:numRef>
              <c:f>Sheet4!$B$4:$B$30</c:f>
              <c:numCache>
                <c:formatCode>General</c:formatCode>
                <c:ptCount val="24"/>
                <c:pt idx="0">
                  <c:v>4</c:v>
                </c:pt>
                <c:pt idx="1">
                  <c:v>3</c:v>
                </c:pt>
                <c:pt idx="2">
                  <c:v>2</c:v>
                </c:pt>
                <c:pt idx="3">
                  <c:v>1</c:v>
                </c:pt>
                <c:pt idx="4">
                  <c:v>1</c:v>
                </c:pt>
                <c:pt idx="5">
                  <c:v>6</c:v>
                </c:pt>
                <c:pt idx="6">
                  <c:v>4</c:v>
                </c:pt>
                <c:pt idx="7">
                  <c:v>1</c:v>
                </c:pt>
                <c:pt idx="8">
                  <c:v>1</c:v>
                </c:pt>
                <c:pt idx="9">
                  <c:v>3</c:v>
                </c:pt>
                <c:pt idx="10">
                  <c:v>2</c:v>
                </c:pt>
                <c:pt idx="11">
                  <c:v>2</c:v>
                </c:pt>
                <c:pt idx="12">
                  <c:v>1</c:v>
                </c:pt>
                <c:pt idx="13">
                  <c:v>3</c:v>
                </c:pt>
                <c:pt idx="14">
                  <c:v>2</c:v>
                </c:pt>
                <c:pt idx="15">
                  <c:v>1</c:v>
                </c:pt>
                <c:pt idx="16">
                  <c:v>1</c:v>
                </c:pt>
                <c:pt idx="17">
                  <c:v>2</c:v>
                </c:pt>
                <c:pt idx="18">
                  <c:v>2</c:v>
                </c:pt>
                <c:pt idx="19">
                  <c:v>2</c:v>
                </c:pt>
                <c:pt idx="20">
                  <c:v>4</c:v>
                </c:pt>
                <c:pt idx="21">
                  <c:v>1</c:v>
                </c:pt>
                <c:pt idx="22">
                  <c:v>1</c:v>
                </c:pt>
                <c:pt idx="23">
                  <c:v>1</c:v>
                </c:pt>
              </c:numCache>
            </c:numRef>
          </c:val>
          <c:extLst>
            <c:ext xmlns:c16="http://schemas.microsoft.com/office/drawing/2014/chart" uri="{C3380CC4-5D6E-409C-BE32-E72D297353CC}">
              <c16:uniqueId val="{00000000-DFDF-44EA-94D5-4BD5BEC741D9}"/>
            </c:ext>
          </c:extLst>
        </c:ser>
        <c:dLbls>
          <c:dLblPos val="ctr"/>
          <c:showLegendKey val="0"/>
          <c:showVal val="1"/>
          <c:showCatName val="0"/>
          <c:showSerName val="0"/>
          <c:showPercent val="0"/>
          <c:showBubbleSize val="0"/>
        </c:dLbls>
        <c:gapWidth val="150"/>
        <c:overlap val="100"/>
        <c:axId val="2043754271"/>
        <c:axId val="2042915823"/>
      </c:barChart>
      <c:catAx>
        <c:axId val="204375427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2915823"/>
        <c:crosses val="autoZero"/>
        <c:auto val="1"/>
        <c:lblAlgn val="ctr"/>
        <c:lblOffset val="100"/>
        <c:noMultiLvlLbl val="0"/>
      </c:catAx>
      <c:valAx>
        <c:axId val="2042915823"/>
        <c:scaling>
          <c:orientation val="minMax"/>
        </c:scaling>
        <c:delete val="1"/>
        <c:axPos val="b"/>
        <c:numFmt formatCode="General" sourceLinked="1"/>
        <c:majorTickMark val="none"/>
        <c:minorTickMark val="none"/>
        <c:tickLblPos val="nextTo"/>
        <c:crossAx val="204375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u="sng">
                <a:solidFill>
                  <a:schemeClr val="bg1"/>
                </a:solidFill>
              </a:rPr>
              <a:t>Venue-wise</a:t>
            </a:r>
            <a:r>
              <a:rPr lang="en-US" u="sng" baseline="0">
                <a:solidFill>
                  <a:schemeClr val="bg1"/>
                </a:solidFill>
              </a:rPr>
              <a:t> Match Distribution</a:t>
            </a:r>
            <a:endParaRPr lang="en-US" u="sng">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894-40E2-94E2-E330CE36B7DE}"/>
              </c:ext>
            </c:extLst>
          </c:dPt>
          <c:dPt>
            <c:idx val="1"/>
            <c:bubble3D val="0"/>
            <c:spPr>
              <a:solidFill>
                <a:schemeClr val="accent2"/>
              </a:solidFill>
              <a:ln>
                <a:noFill/>
              </a:ln>
              <a:effectLst/>
            </c:spPr>
            <c:extLst>
              <c:ext xmlns:c16="http://schemas.microsoft.com/office/drawing/2014/chart" uri="{C3380CC4-5D6E-409C-BE32-E72D297353CC}">
                <c16:uniqueId val="{00000003-A894-40E2-94E2-E330CE36B7DE}"/>
              </c:ext>
            </c:extLst>
          </c:dPt>
          <c:dPt>
            <c:idx val="2"/>
            <c:bubble3D val="0"/>
            <c:spPr>
              <a:solidFill>
                <a:schemeClr val="accent3"/>
              </a:solidFill>
              <a:ln>
                <a:noFill/>
              </a:ln>
              <a:effectLst/>
            </c:spPr>
            <c:extLst>
              <c:ext xmlns:c16="http://schemas.microsoft.com/office/drawing/2014/chart" uri="{C3380CC4-5D6E-409C-BE32-E72D297353CC}">
                <c16:uniqueId val="{00000005-A894-40E2-94E2-E330CE36B7DE}"/>
              </c:ext>
            </c:extLst>
          </c:dPt>
          <c:dPt>
            <c:idx val="3"/>
            <c:bubble3D val="0"/>
            <c:spPr>
              <a:solidFill>
                <a:schemeClr val="accent4"/>
              </a:solidFill>
              <a:ln>
                <a:noFill/>
              </a:ln>
              <a:effectLst/>
            </c:spPr>
            <c:extLst>
              <c:ext xmlns:c16="http://schemas.microsoft.com/office/drawing/2014/chart" uri="{C3380CC4-5D6E-409C-BE32-E72D297353CC}">
                <c16:uniqueId val="{00000007-A894-40E2-94E2-E330CE36B7DE}"/>
              </c:ext>
            </c:extLst>
          </c:dPt>
          <c:dPt>
            <c:idx val="4"/>
            <c:bubble3D val="0"/>
            <c:spPr>
              <a:solidFill>
                <a:schemeClr val="accent5"/>
              </a:solidFill>
              <a:ln>
                <a:noFill/>
              </a:ln>
              <a:effectLst/>
            </c:spPr>
            <c:extLst>
              <c:ext xmlns:c16="http://schemas.microsoft.com/office/drawing/2014/chart" uri="{C3380CC4-5D6E-409C-BE32-E72D297353CC}">
                <c16:uniqueId val="{00000009-A894-40E2-94E2-E330CE36B7DE}"/>
              </c:ext>
            </c:extLst>
          </c:dPt>
          <c:dPt>
            <c:idx val="5"/>
            <c:bubble3D val="0"/>
            <c:spPr>
              <a:solidFill>
                <a:schemeClr val="accent6"/>
              </a:solidFill>
              <a:ln>
                <a:noFill/>
              </a:ln>
              <a:effectLst/>
            </c:spPr>
            <c:extLst>
              <c:ext xmlns:c16="http://schemas.microsoft.com/office/drawing/2014/chart" uri="{C3380CC4-5D6E-409C-BE32-E72D297353CC}">
                <c16:uniqueId val="{0000000B-A894-40E2-94E2-E330CE36B7D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A894-40E2-94E2-E330CE36B7D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A894-40E2-94E2-E330CE36B7DE}"/>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A894-40E2-94E2-E330CE36B7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Sheet1!$A$4:$A$13</c:f>
              <c:strCache>
                <c:ptCount val="9"/>
                <c:pt idx="0">
                  <c:v>Kensington Oval, Bridgetown, Barbados</c:v>
                </c:pt>
                <c:pt idx="1">
                  <c:v>Nassau County International Cricket Stadium, New York</c:v>
                </c:pt>
                <c:pt idx="2">
                  <c:v>Sir Vivian Richards Stadium, North Sound, Antigua</c:v>
                </c:pt>
                <c:pt idx="3">
                  <c:v>Providence Stadium, Guyana</c:v>
                </c:pt>
                <c:pt idx="4">
                  <c:v>Daren Sammy National Cricket Stadium, Gros Islet, St Lucia</c:v>
                </c:pt>
                <c:pt idx="5">
                  <c:v>Arnos Vale Ground, Kingstown, St Vincent</c:v>
                </c:pt>
                <c:pt idx="6">
                  <c:v>Brian Lara Stadium, Tarouba, Trinidad</c:v>
                </c:pt>
                <c:pt idx="7">
                  <c:v>Central Broward Regional Park Stadium Turf Ground, Lauderhill</c:v>
                </c:pt>
                <c:pt idx="8">
                  <c:v>Grand Prairie Stadium, Dallas</c:v>
                </c:pt>
              </c:strCache>
            </c:strRef>
          </c:cat>
          <c:val>
            <c:numRef>
              <c:f>Sheet1!$B$4:$B$13</c:f>
              <c:numCache>
                <c:formatCode>General</c:formatCode>
                <c:ptCount val="9"/>
                <c:pt idx="0">
                  <c:v>9</c:v>
                </c:pt>
                <c:pt idx="1">
                  <c:v>8</c:v>
                </c:pt>
                <c:pt idx="2">
                  <c:v>8</c:v>
                </c:pt>
                <c:pt idx="3">
                  <c:v>6</c:v>
                </c:pt>
                <c:pt idx="4">
                  <c:v>6</c:v>
                </c:pt>
                <c:pt idx="5">
                  <c:v>5</c:v>
                </c:pt>
                <c:pt idx="6">
                  <c:v>5</c:v>
                </c:pt>
                <c:pt idx="7">
                  <c:v>4</c:v>
                </c:pt>
                <c:pt idx="8">
                  <c:v>4</c:v>
                </c:pt>
              </c:numCache>
            </c:numRef>
          </c:val>
          <c:extLst>
            <c:ext xmlns:c16="http://schemas.microsoft.com/office/drawing/2014/chart" uri="{C3380CC4-5D6E-409C-BE32-E72D297353CC}">
              <c16:uniqueId val="{00000000-CED0-43A9-934E-8A131E27499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bg1"/>
                </a:solidFill>
              </a:rPr>
              <a:t>Match</a:t>
            </a:r>
            <a:r>
              <a:rPr lang="en-US" b="1" u="sng" baseline="0">
                <a:solidFill>
                  <a:schemeClr val="bg1"/>
                </a:solidFill>
              </a:rPr>
              <a:t> Timeline by Date </a:t>
            </a:r>
            <a:endParaRPr lang="en-US" b="1" u="sng">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9882399238249"/>
          <c:y val="0.23050014581510644"/>
          <c:w val="0.85727424132224439"/>
          <c:h val="0.44184485272674257"/>
        </c:manualLayout>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Sheet5!$A$4:$A$30</c:f>
              <c:strCache>
                <c:ptCount val="26"/>
                <c:pt idx="0">
                  <c:v>Friday,June 14,2024</c:v>
                </c:pt>
                <c:pt idx="1">
                  <c:v>Friday,June 21,2024</c:v>
                </c:pt>
                <c:pt idx="2">
                  <c:v>Friday,June 7,2024</c:v>
                </c:pt>
                <c:pt idx="3">
                  <c:v>Monday,June 10,2024</c:v>
                </c:pt>
                <c:pt idx="4">
                  <c:v>Monday,June 17,2024</c:v>
                </c:pt>
                <c:pt idx="5">
                  <c:v>Monday,June 24,2024</c:v>
                </c:pt>
                <c:pt idx="6">
                  <c:v>Monday,June 3,2024</c:v>
                </c:pt>
                <c:pt idx="7">
                  <c:v>Saturday,June 1,2024</c:v>
                </c:pt>
                <c:pt idx="8">
                  <c:v>Saturday,June 15,2024</c:v>
                </c:pt>
                <c:pt idx="9">
                  <c:v>Saturday,June 22,2024</c:v>
                </c:pt>
                <c:pt idx="10">
                  <c:v>Saturday,June 29,2024</c:v>
                </c:pt>
                <c:pt idx="11">
                  <c:v>Saturday,June 8,2024</c:v>
                </c:pt>
                <c:pt idx="12">
                  <c:v>Sunday,June 16,2024</c:v>
                </c:pt>
                <c:pt idx="13">
                  <c:v>Sunday,June 2,2024</c:v>
                </c:pt>
                <c:pt idx="14">
                  <c:v>Sunday,June 23,2024</c:v>
                </c:pt>
                <c:pt idx="15">
                  <c:v>Sunday,June 9,2024</c:v>
                </c:pt>
                <c:pt idx="16">
                  <c:v>Thursday,June 13,2024</c:v>
                </c:pt>
                <c:pt idx="17">
                  <c:v>Thursday,June 20,2024</c:v>
                </c:pt>
                <c:pt idx="18">
                  <c:v>Thursday,June 27,2024</c:v>
                </c:pt>
                <c:pt idx="19">
                  <c:v>Thursday,June 6,2024</c:v>
                </c:pt>
                <c:pt idx="20">
                  <c:v>Tuesday,June 11,2024</c:v>
                </c:pt>
                <c:pt idx="21">
                  <c:v>Tuesday,June 4,2024</c:v>
                </c:pt>
                <c:pt idx="22">
                  <c:v>Wednesday,June 12,2024</c:v>
                </c:pt>
                <c:pt idx="23">
                  <c:v>Wednesday,June 19,2024</c:v>
                </c:pt>
                <c:pt idx="24">
                  <c:v>Wednesday,June 26,2024</c:v>
                </c:pt>
                <c:pt idx="25">
                  <c:v>Wednesday,June 5,2024</c:v>
                </c:pt>
              </c:strCache>
            </c:strRef>
          </c:cat>
          <c:val>
            <c:numRef>
              <c:f>Sheet5!$B$4:$B$30</c:f>
              <c:numCache>
                <c:formatCode>General</c:formatCode>
                <c:ptCount val="26"/>
                <c:pt idx="0">
                  <c:v>3</c:v>
                </c:pt>
                <c:pt idx="1">
                  <c:v>2</c:v>
                </c:pt>
                <c:pt idx="2">
                  <c:v>3</c:v>
                </c:pt>
                <c:pt idx="3">
                  <c:v>1</c:v>
                </c:pt>
                <c:pt idx="4">
                  <c:v>2</c:v>
                </c:pt>
                <c:pt idx="5">
                  <c:v>2</c:v>
                </c:pt>
                <c:pt idx="6">
                  <c:v>2</c:v>
                </c:pt>
                <c:pt idx="7">
                  <c:v>1</c:v>
                </c:pt>
                <c:pt idx="8">
                  <c:v>3</c:v>
                </c:pt>
                <c:pt idx="9">
                  <c:v>2</c:v>
                </c:pt>
                <c:pt idx="10">
                  <c:v>1</c:v>
                </c:pt>
                <c:pt idx="11">
                  <c:v>3</c:v>
                </c:pt>
                <c:pt idx="12">
                  <c:v>3</c:v>
                </c:pt>
                <c:pt idx="13">
                  <c:v>2</c:v>
                </c:pt>
                <c:pt idx="14">
                  <c:v>2</c:v>
                </c:pt>
                <c:pt idx="15">
                  <c:v>2</c:v>
                </c:pt>
                <c:pt idx="16">
                  <c:v>3</c:v>
                </c:pt>
                <c:pt idx="17">
                  <c:v>2</c:v>
                </c:pt>
                <c:pt idx="18">
                  <c:v>1</c:v>
                </c:pt>
                <c:pt idx="19">
                  <c:v>2</c:v>
                </c:pt>
                <c:pt idx="20">
                  <c:v>3</c:v>
                </c:pt>
                <c:pt idx="21">
                  <c:v>2</c:v>
                </c:pt>
                <c:pt idx="22">
                  <c:v>2</c:v>
                </c:pt>
                <c:pt idx="23">
                  <c:v>2</c:v>
                </c:pt>
                <c:pt idx="24">
                  <c:v>1</c:v>
                </c:pt>
                <c:pt idx="25">
                  <c:v>3</c:v>
                </c:pt>
              </c:numCache>
            </c:numRef>
          </c:val>
          <c:smooth val="0"/>
          <c:extLst>
            <c:ext xmlns:c16="http://schemas.microsoft.com/office/drawing/2014/chart" uri="{C3380CC4-5D6E-409C-BE32-E72D297353CC}">
              <c16:uniqueId val="{00000000-498C-4114-A374-7D433B83B78D}"/>
            </c:ext>
          </c:extLst>
        </c:ser>
        <c:dLbls>
          <c:showLegendKey val="0"/>
          <c:showVal val="1"/>
          <c:showCatName val="0"/>
          <c:showSerName val="0"/>
          <c:showPercent val="0"/>
          <c:showBubbleSize val="0"/>
        </c:dLbls>
        <c:smooth val="0"/>
        <c:axId val="1675290079"/>
        <c:axId val="1675292575"/>
      </c:lineChart>
      <c:catAx>
        <c:axId val="167529007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292575"/>
        <c:crosses val="autoZero"/>
        <c:auto val="1"/>
        <c:lblAlgn val="ctr"/>
        <c:lblOffset val="100"/>
        <c:noMultiLvlLbl val="0"/>
      </c:catAx>
      <c:valAx>
        <c:axId val="1675292575"/>
        <c:scaling>
          <c:orientation val="minMax"/>
        </c:scaling>
        <c:delete val="1"/>
        <c:axPos val="l"/>
        <c:numFmt formatCode="General" sourceLinked="1"/>
        <c:majorTickMark val="out"/>
        <c:minorTickMark val="none"/>
        <c:tickLblPos val="nextTo"/>
        <c:crossAx val="167529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Worldcup.xlsx]Sheet6!PivotTable3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CC1-4695-A26B-FAA7DF6EB6E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CC1-4695-A26B-FAA7DF6EB6E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CC1-4695-A26B-FAA7DF6EB6E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CC1-4695-A26B-FAA7DF6EB6E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CC1-4695-A26B-FAA7DF6EB6E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CC1-4695-A26B-FAA7DF6EB6E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CC1-4695-A26B-FAA7DF6EB6E6}"/>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5CC1-4695-A26B-FAA7DF6EB6E6}"/>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Sheet6!$A$4:$A$12</c:f>
              <c:strCache>
                <c:ptCount val="8"/>
                <c:pt idx="0">
                  <c:v>Rain</c:v>
                </c:pt>
                <c:pt idx="1">
                  <c:v>Fazalhaq Farooqi</c:v>
                </c:pt>
                <c:pt idx="2">
                  <c:v>Quinton de Kock</c:v>
                </c:pt>
                <c:pt idx="3">
                  <c:v>Marcus Stoinis</c:v>
                </c:pt>
                <c:pt idx="4">
                  <c:v>Adil Rashid</c:v>
                </c:pt>
                <c:pt idx="5">
                  <c:v>Tabraiz Shamsi</c:v>
                </c:pt>
                <c:pt idx="6">
                  <c:v>Adam Zampa</c:v>
                </c:pt>
                <c:pt idx="7">
                  <c:v>Jasprit Bumrah</c:v>
                </c:pt>
              </c:strCache>
            </c:strRef>
          </c:cat>
          <c:val>
            <c:numRef>
              <c:f>Sheet6!$B$4:$B$12</c:f>
              <c:numCache>
                <c:formatCode>General</c:formatCode>
                <c:ptCount val="8"/>
                <c:pt idx="0">
                  <c:v>4</c:v>
                </c:pt>
                <c:pt idx="1">
                  <c:v>3</c:v>
                </c:pt>
                <c:pt idx="2">
                  <c:v>2</c:v>
                </c:pt>
                <c:pt idx="3">
                  <c:v>2</c:v>
                </c:pt>
                <c:pt idx="4">
                  <c:v>2</c:v>
                </c:pt>
                <c:pt idx="5">
                  <c:v>2</c:v>
                </c:pt>
                <c:pt idx="6">
                  <c:v>2</c:v>
                </c:pt>
                <c:pt idx="7">
                  <c:v>2</c:v>
                </c:pt>
              </c:numCache>
            </c:numRef>
          </c:val>
          <c:extLst>
            <c:ext xmlns:c16="http://schemas.microsoft.com/office/drawing/2014/chart" uri="{C3380CC4-5D6E-409C-BE32-E72D297353CC}">
              <c16:uniqueId val="{00000000-617C-483A-A435-E5CC41BEB8EF}"/>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Worldcup.xlsx]Sheet9!PivotTable1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Sheet9!$B$3:$B$4</c:f>
              <c:strCache>
                <c:ptCount val="1"/>
                <c:pt idx="0">
                  <c:v>Fielding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58-4BBE-B8DB-4CF039DCA4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58-4BBE-B8DB-4CF039DCA4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58-4BBE-B8DB-4CF039DCA4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B58-4BBE-B8DB-4CF039DCA4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B58-4BBE-B8DB-4CF039DCA4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B58-4BBE-B8DB-4CF039DCA4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B58-4BBE-B8DB-4CF039DCA4D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B58-4BBE-B8DB-4CF039DCA4D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B58-4BBE-B8DB-4CF039DCA4D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B58-4BBE-B8DB-4CF039DCA4D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B58-4BBE-B8DB-4CF039DCA4D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B58-4BBE-B8DB-4CF039DCA4D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B58-4BBE-B8DB-4CF039DCA4D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B58-4BBE-B8DB-4CF039DCA4D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1B58-4BBE-B8DB-4CF039DCA4D3}"/>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Sheet9!$A$5:$A$20</c:f>
              <c:strCache>
                <c:ptCount val="15"/>
                <c:pt idx="0">
                  <c:v>Afghanistan</c:v>
                </c:pt>
                <c:pt idx="1">
                  <c:v>Australia</c:v>
                </c:pt>
                <c:pt idx="2">
                  <c:v>Bangladesh</c:v>
                </c:pt>
                <c:pt idx="3">
                  <c:v>Canada</c:v>
                </c:pt>
                <c:pt idx="4">
                  <c:v>England</c:v>
                </c:pt>
                <c:pt idx="5">
                  <c:v>India</c:v>
                </c:pt>
                <c:pt idx="6">
                  <c:v>Namibia</c:v>
                </c:pt>
                <c:pt idx="7">
                  <c:v>Netherlands</c:v>
                </c:pt>
                <c:pt idx="8">
                  <c:v>New Zealand</c:v>
                </c:pt>
                <c:pt idx="9">
                  <c:v>Pakistan</c:v>
                </c:pt>
                <c:pt idx="10">
                  <c:v>South Africa</c:v>
                </c:pt>
                <c:pt idx="11">
                  <c:v>Sri Lanka</c:v>
                </c:pt>
                <c:pt idx="12">
                  <c:v>Uganda</c:v>
                </c:pt>
                <c:pt idx="13">
                  <c:v>United State Of America</c:v>
                </c:pt>
                <c:pt idx="14">
                  <c:v>West Indiaies</c:v>
                </c:pt>
              </c:strCache>
            </c:strRef>
          </c:cat>
          <c:val>
            <c:numRef>
              <c:f>Sheet9!$B$5:$B$20</c:f>
              <c:numCache>
                <c:formatCode>General</c:formatCode>
                <c:ptCount val="15"/>
                <c:pt idx="0">
                  <c:v>5</c:v>
                </c:pt>
                <c:pt idx="1">
                  <c:v>5</c:v>
                </c:pt>
                <c:pt idx="2">
                  <c:v>3</c:v>
                </c:pt>
                <c:pt idx="3">
                  <c:v>1</c:v>
                </c:pt>
                <c:pt idx="4">
                  <c:v>4</c:v>
                </c:pt>
                <c:pt idx="5">
                  <c:v>6</c:v>
                </c:pt>
                <c:pt idx="6">
                  <c:v>1</c:v>
                </c:pt>
                <c:pt idx="7">
                  <c:v>1</c:v>
                </c:pt>
                <c:pt idx="8">
                  <c:v>2</c:v>
                </c:pt>
                <c:pt idx="9">
                  <c:v>2</c:v>
                </c:pt>
                <c:pt idx="10">
                  <c:v>5</c:v>
                </c:pt>
                <c:pt idx="11">
                  <c:v>1</c:v>
                </c:pt>
                <c:pt idx="12">
                  <c:v>1</c:v>
                </c:pt>
                <c:pt idx="13">
                  <c:v>2</c:v>
                </c:pt>
                <c:pt idx="14">
                  <c:v>3</c:v>
                </c:pt>
              </c:numCache>
            </c:numRef>
          </c:val>
          <c:extLst>
            <c:ext xmlns:c16="http://schemas.microsoft.com/office/drawing/2014/chart" uri="{C3380CC4-5D6E-409C-BE32-E72D297353CC}">
              <c16:uniqueId val="{00000000-E86B-4C9F-82A0-4F163395DF8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[ICC Mens T20 Worldcup.xlsx]Sheet10!PivotTable1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466361502500032E-3"/>
          <c:y val="7.0095090572694793E-2"/>
          <c:w val="0.98749021979189022"/>
          <c:h val="0.76970956499290044"/>
        </c:manualLayout>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multiLvlStrRef>
              <c:f>Sheet10!$A$4:$A$23</c:f>
              <c:multiLvlStrCache>
                <c:ptCount val="14"/>
                <c:lvl>
                  <c:pt idx="0">
                    <c:v>80</c:v>
                  </c:pt>
                  <c:pt idx="1">
                    <c:v>76</c:v>
                  </c:pt>
                  <c:pt idx="2">
                    <c:v>60</c:v>
                  </c:pt>
                  <c:pt idx="3">
                    <c:v>92</c:v>
                  </c:pt>
                  <c:pt idx="4">
                    <c:v>57</c:v>
                  </c:pt>
                  <c:pt idx="5">
                    <c:v>52</c:v>
                  </c:pt>
                  <c:pt idx="6">
                    <c:v>74</c:v>
                  </c:pt>
                  <c:pt idx="7">
                    <c:v>65</c:v>
                  </c:pt>
                  <c:pt idx="8">
                    <c:v>20</c:v>
                  </c:pt>
                  <c:pt idx="9">
                    <c:v>83</c:v>
                  </c:pt>
                  <c:pt idx="10">
                    <c:v>42</c:v>
                  </c:pt>
                  <c:pt idx="11">
                    <c:v>24</c:v>
                  </c:pt>
                  <c:pt idx="12">
                    <c:v>67</c:v>
                  </c:pt>
                  <c:pt idx="13">
                    <c:v>59</c:v>
                  </c:pt>
                </c:lvl>
                <c:lvl>
                  <c:pt idx="0">
                    <c:v>Rahmanullah Gurbaz</c:v>
                  </c:pt>
                  <c:pt idx="3">
                    <c:v>Rohit Sharma</c:v>
                  </c:pt>
                  <c:pt idx="6">
                    <c:v>Quinton de Kock</c:v>
                  </c:pt>
                  <c:pt idx="9">
                    <c:v>Jos Buttler</c:v>
                  </c:pt>
                  <c:pt idx="12">
                    <c:v>Marcus Stoinis</c:v>
                  </c:pt>
                </c:lvl>
              </c:multiLvlStrCache>
            </c:multiLvlStrRef>
          </c:cat>
          <c:val>
            <c:numRef>
              <c:f>Sheet10!$B$4:$B$23</c:f>
              <c:numCache>
                <c:formatCode>General</c:formatCode>
                <c:ptCount val="14"/>
                <c:pt idx="0">
                  <c:v>80</c:v>
                </c:pt>
                <c:pt idx="1">
                  <c:v>76</c:v>
                </c:pt>
                <c:pt idx="2">
                  <c:v>60</c:v>
                </c:pt>
                <c:pt idx="3">
                  <c:v>92</c:v>
                </c:pt>
                <c:pt idx="4">
                  <c:v>57</c:v>
                </c:pt>
                <c:pt idx="5">
                  <c:v>52</c:v>
                </c:pt>
                <c:pt idx="6">
                  <c:v>74</c:v>
                </c:pt>
                <c:pt idx="7">
                  <c:v>65</c:v>
                </c:pt>
                <c:pt idx="8">
                  <c:v>20</c:v>
                </c:pt>
                <c:pt idx="9">
                  <c:v>83</c:v>
                </c:pt>
                <c:pt idx="10">
                  <c:v>42</c:v>
                </c:pt>
                <c:pt idx="11">
                  <c:v>24</c:v>
                </c:pt>
                <c:pt idx="12">
                  <c:v>67</c:v>
                </c:pt>
                <c:pt idx="13">
                  <c:v>59</c:v>
                </c:pt>
              </c:numCache>
            </c:numRef>
          </c:val>
          <c:extLst>
            <c:ext xmlns:c16="http://schemas.microsoft.com/office/drawing/2014/chart" uri="{C3380CC4-5D6E-409C-BE32-E72D297353CC}">
              <c16:uniqueId val="{00000000-B790-4FC3-AC2F-82B63B8AC8DF}"/>
            </c:ext>
          </c:extLst>
        </c:ser>
        <c:dLbls>
          <c:showLegendKey val="0"/>
          <c:showVal val="0"/>
          <c:showCatName val="0"/>
          <c:showSerName val="0"/>
          <c:showPercent val="0"/>
          <c:showBubbleSize val="0"/>
        </c:dLbls>
        <c:gapWidth val="219"/>
        <c:overlap val="-27"/>
        <c:axId val="516524607"/>
        <c:axId val="516525023"/>
      </c:barChart>
      <c:catAx>
        <c:axId val="51652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525023"/>
        <c:crosses val="autoZero"/>
        <c:auto val="1"/>
        <c:lblAlgn val="ctr"/>
        <c:lblOffset val="100"/>
        <c:noMultiLvlLbl val="0"/>
      </c:catAx>
      <c:valAx>
        <c:axId val="516525023"/>
        <c:scaling>
          <c:orientation val="minMax"/>
        </c:scaling>
        <c:delete val="1"/>
        <c:axPos val="l"/>
        <c:numFmt formatCode="General" sourceLinked="1"/>
        <c:majorTickMark val="none"/>
        <c:minorTickMark val="none"/>
        <c:tickLblPos val="nextTo"/>
        <c:crossAx val="51652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1.jp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906780</xdr:colOff>
      <xdr:row>5</xdr:row>
      <xdr:rowOff>64770</xdr:rowOff>
    </xdr:from>
    <xdr:to>
      <xdr:col>11</xdr:col>
      <xdr:colOff>281940</xdr:colOff>
      <xdr:row>17</xdr:row>
      <xdr:rowOff>64770</xdr:rowOff>
    </xdr:to>
    <xdr:graphicFrame macro="">
      <xdr:nvGraphicFramePr>
        <xdr:cNvPr id="2" name="Chart 1">
          <a:extLst>
            <a:ext uri="{FF2B5EF4-FFF2-40B4-BE49-F238E27FC236}">
              <a16:creationId xmlns:a16="http://schemas.microsoft.com/office/drawing/2014/main" id="{534E85A3-4294-4211-A930-844BF3269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7775</xdr:colOff>
      <xdr:row>0</xdr:row>
      <xdr:rowOff>1</xdr:rowOff>
    </xdr:from>
    <xdr:to>
      <xdr:col>22</xdr:col>
      <xdr:colOff>15710</xdr:colOff>
      <xdr:row>23</xdr:row>
      <xdr:rowOff>9408</xdr:rowOff>
    </xdr:to>
    <xdr:pic>
      <xdr:nvPicPr>
        <xdr:cNvPr id="7" name="Picture 6">
          <a:extLst>
            <a:ext uri="{FF2B5EF4-FFF2-40B4-BE49-F238E27FC236}">
              <a16:creationId xmlns:a16="http://schemas.microsoft.com/office/drawing/2014/main" id="{4117328E-19E1-4683-BB74-EA149074FD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56139" y="1"/>
          <a:ext cx="9736904" cy="5320316"/>
        </a:xfrm>
        <a:prstGeom prst="rect">
          <a:avLst/>
        </a:prstGeom>
      </xdr:spPr>
    </xdr:pic>
    <xdr:clientData/>
  </xdr:twoCellAnchor>
  <xdr:twoCellAnchor>
    <xdr:from>
      <xdr:col>6</xdr:col>
      <xdr:colOff>0</xdr:colOff>
      <xdr:row>0</xdr:row>
      <xdr:rowOff>24190</xdr:rowOff>
    </xdr:from>
    <xdr:to>
      <xdr:col>6</xdr:col>
      <xdr:colOff>0</xdr:colOff>
      <xdr:row>1</xdr:row>
      <xdr:rowOff>175381</xdr:rowOff>
    </xdr:to>
    <xdr:sp macro="" textlink="">
      <xdr:nvSpPr>
        <xdr:cNvPr id="2" name="TextBox 1">
          <a:extLst>
            <a:ext uri="{FF2B5EF4-FFF2-40B4-BE49-F238E27FC236}">
              <a16:creationId xmlns:a16="http://schemas.microsoft.com/office/drawing/2014/main" id="{0E13E068-BE71-456F-BCEF-6559B6FFBB25}"/>
            </a:ext>
          </a:extLst>
        </xdr:cNvPr>
        <xdr:cNvSpPr txBox="1"/>
      </xdr:nvSpPr>
      <xdr:spPr>
        <a:xfrm>
          <a:off x="12095237" y="24190"/>
          <a:ext cx="719667" cy="3326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ICC MEN'S T20 WORLDCUP DASHBOARD</a:t>
          </a:r>
        </a:p>
      </xdr:txBody>
    </xdr:sp>
    <xdr:clientData/>
  </xdr:twoCellAnchor>
  <xdr:twoCellAnchor>
    <xdr:from>
      <xdr:col>6</xdr:col>
      <xdr:colOff>37353</xdr:colOff>
      <xdr:row>0</xdr:row>
      <xdr:rowOff>37353</xdr:rowOff>
    </xdr:from>
    <xdr:to>
      <xdr:col>21</xdr:col>
      <xdr:colOff>604886</xdr:colOff>
      <xdr:row>2</xdr:row>
      <xdr:rowOff>67236</xdr:rowOff>
    </xdr:to>
    <xdr:sp macro="" textlink="">
      <xdr:nvSpPr>
        <xdr:cNvPr id="8" name="TextBox 7">
          <a:extLst>
            <a:ext uri="{FF2B5EF4-FFF2-40B4-BE49-F238E27FC236}">
              <a16:creationId xmlns:a16="http://schemas.microsoft.com/office/drawing/2014/main" id="{AE5BB5FA-8AF6-48BB-9F24-DBD9D3C61346}"/>
            </a:ext>
          </a:extLst>
        </xdr:cNvPr>
        <xdr:cNvSpPr txBox="1"/>
      </xdr:nvSpPr>
      <xdr:spPr>
        <a:xfrm>
          <a:off x="3713807" y="37353"/>
          <a:ext cx="9758667" cy="485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bg1"/>
              </a:solidFill>
            </a:rPr>
            <a:t>ICC MEN'S T20 WORLD CUP DASHBOARD</a:t>
          </a:r>
          <a:r>
            <a:rPr lang="en-IN" sz="2000" b="1" baseline="0">
              <a:solidFill>
                <a:schemeClr val="bg1"/>
              </a:solidFill>
            </a:rPr>
            <a:t> </a:t>
          </a:r>
          <a:endParaRPr lang="en-IN" sz="2000" b="1">
            <a:solidFill>
              <a:schemeClr val="bg1"/>
            </a:solidFill>
          </a:endParaRPr>
        </a:p>
      </xdr:txBody>
    </xdr:sp>
    <xdr:clientData/>
  </xdr:twoCellAnchor>
  <xdr:twoCellAnchor>
    <xdr:from>
      <xdr:col>5</xdr:col>
      <xdr:colOff>484910</xdr:colOff>
      <xdr:row>13</xdr:row>
      <xdr:rowOff>145627</xdr:rowOff>
    </xdr:from>
    <xdr:to>
      <xdr:col>10</xdr:col>
      <xdr:colOff>553490</xdr:colOff>
      <xdr:row>22</xdr:row>
      <xdr:rowOff>77874</xdr:rowOff>
    </xdr:to>
    <xdr:grpSp>
      <xdr:nvGrpSpPr>
        <xdr:cNvPr id="11" name="Group 10">
          <a:extLst>
            <a:ext uri="{FF2B5EF4-FFF2-40B4-BE49-F238E27FC236}">
              <a16:creationId xmlns:a16="http://schemas.microsoft.com/office/drawing/2014/main" id="{1F43526D-A0BB-4448-8E88-EC7C0BD04FE1}"/>
            </a:ext>
          </a:extLst>
        </xdr:cNvPr>
        <xdr:cNvGrpSpPr/>
      </xdr:nvGrpSpPr>
      <xdr:grpSpPr>
        <a:xfrm>
          <a:off x="3532910" y="3169564"/>
          <a:ext cx="3116580" cy="2025742"/>
          <a:chOff x="3697378" y="2887311"/>
          <a:chExt cx="3609648" cy="2315908"/>
        </a:xfrm>
      </xdr:grpSpPr>
      <xdr:graphicFrame macro="">
        <xdr:nvGraphicFramePr>
          <xdr:cNvPr id="9" name="Chart 8">
            <a:extLst>
              <a:ext uri="{FF2B5EF4-FFF2-40B4-BE49-F238E27FC236}">
                <a16:creationId xmlns:a16="http://schemas.microsoft.com/office/drawing/2014/main" id="{9B81BD0F-E883-4666-B01F-267E2EB1462A}"/>
              </a:ext>
            </a:extLst>
          </xdr:cNvPr>
          <xdr:cNvGraphicFramePr>
            <a:graphicFrameLocks/>
          </xdr:cNvGraphicFramePr>
        </xdr:nvGraphicFramePr>
        <xdr:xfrm>
          <a:off x="3697378" y="2903796"/>
          <a:ext cx="2131376" cy="229942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0" name="Chart 9">
            <a:extLst>
              <a:ext uri="{FF2B5EF4-FFF2-40B4-BE49-F238E27FC236}">
                <a16:creationId xmlns:a16="http://schemas.microsoft.com/office/drawing/2014/main" id="{E7867FCD-B860-4462-8FDC-1948D7B133CF}"/>
              </a:ext>
            </a:extLst>
          </xdr:cNvPr>
          <xdr:cNvGraphicFramePr>
            <a:graphicFrameLocks/>
          </xdr:cNvGraphicFramePr>
        </xdr:nvGraphicFramePr>
        <xdr:xfrm>
          <a:off x="4827290" y="2887311"/>
          <a:ext cx="2479736" cy="231590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5</xdr:col>
      <xdr:colOff>202113</xdr:colOff>
      <xdr:row>14</xdr:row>
      <xdr:rowOff>37425</xdr:rowOff>
    </xdr:from>
    <xdr:to>
      <xdr:col>11</xdr:col>
      <xdr:colOff>30289</xdr:colOff>
      <xdr:row>15</xdr:row>
      <xdr:rowOff>112131</xdr:rowOff>
    </xdr:to>
    <xdr:sp macro="" textlink="">
      <xdr:nvSpPr>
        <xdr:cNvPr id="12" name="TextBox 11">
          <a:extLst>
            <a:ext uri="{FF2B5EF4-FFF2-40B4-BE49-F238E27FC236}">
              <a16:creationId xmlns:a16="http://schemas.microsoft.com/office/drawing/2014/main" id="{EFEF4AE4-4176-465C-A3A4-8D496656DF64}"/>
            </a:ext>
          </a:extLst>
        </xdr:cNvPr>
        <xdr:cNvSpPr txBox="1"/>
      </xdr:nvSpPr>
      <xdr:spPr>
        <a:xfrm>
          <a:off x="3242416" y="3270152"/>
          <a:ext cx="3476540" cy="30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u="sng">
              <a:solidFill>
                <a:schemeClr val="bg1"/>
              </a:solidFill>
            </a:rPr>
            <a:t>Match Wins By Toss Decisions</a:t>
          </a:r>
        </a:p>
      </xdr:txBody>
    </xdr:sp>
    <xdr:clientData/>
  </xdr:twoCellAnchor>
  <xdr:twoCellAnchor>
    <xdr:from>
      <xdr:col>7</xdr:col>
      <xdr:colOff>281864</xdr:colOff>
      <xdr:row>1</xdr:row>
      <xdr:rowOff>192039</xdr:rowOff>
    </xdr:from>
    <xdr:to>
      <xdr:col>9</xdr:col>
      <xdr:colOff>469516</xdr:colOff>
      <xdr:row>2</xdr:row>
      <xdr:rowOff>214899</xdr:rowOff>
    </xdr:to>
    <xdr:sp macro="" textlink="">
      <xdr:nvSpPr>
        <xdr:cNvPr id="13" name="TextBox 12">
          <a:extLst>
            <a:ext uri="{FF2B5EF4-FFF2-40B4-BE49-F238E27FC236}">
              <a16:creationId xmlns:a16="http://schemas.microsoft.com/office/drawing/2014/main" id="{FEE01CAB-CCC4-4FB4-AAA9-D7ACAA36F3C5}"/>
            </a:ext>
          </a:extLst>
        </xdr:cNvPr>
        <xdr:cNvSpPr txBox="1"/>
      </xdr:nvSpPr>
      <xdr:spPr>
        <a:xfrm>
          <a:off x="4538288" y="422948"/>
          <a:ext cx="1403773" cy="253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u="sng">
              <a:solidFill>
                <a:schemeClr val="bg1"/>
              </a:solidFill>
            </a:rPr>
            <a:t>Total</a:t>
          </a:r>
          <a:r>
            <a:rPr lang="en-IN" sz="1400" b="1" u="sng" baseline="0">
              <a:solidFill>
                <a:schemeClr val="bg1"/>
              </a:solidFill>
            </a:rPr>
            <a:t> Teams</a:t>
          </a:r>
          <a:endParaRPr lang="en-IN" sz="1400" b="1" u="sng">
            <a:solidFill>
              <a:schemeClr val="bg1"/>
            </a:solidFill>
          </a:endParaRPr>
        </a:p>
      </xdr:txBody>
    </xdr:sp>
    <xdr:clientData/>
  </xdr:twoCellAnchor>
  <xdr:twoCellAnchor>
    <xdr:from>
      <xdr:col>7</xdr:col>
      <xdr:colOff>587203</xdr:colOff>
      <xdr:row>2</xdr:row>
      <xdr:rowOff>223135</xdr:rowOff>
    </xdr:from>
    <xdr:to>
      <xdr:col>9</xdr:col>
      <xdr:colOff>61423</xdr:colOff>
      <xdr:row>3</xdr:row>
      <xdr:rowOff>197966</xdr:rowOff>
    </xdr:to>
    <xdr:sp macro="" textlink="'ICC Mens T20 Worldcup'!D66">
      <xdr:nvSpPr>
        <xdr:cNvPr id="14" name="TextBox 13">
          <a:extLst>
            <a:ext uri="{FF2B5EF4-FFF2-40B4-BE49-F238E27FC236}">
              <a16:creationId xmlns:a16="http://schemas.microsoft.com/office/drawing/2014/main" id="{B08F76B1-1268-463D-9589-DF486B33806A}"/>
            </a:ext>
          </a:extLst>
        </xdr:cNvPr>
        <xdr:cNvSpPr txBox="1"/>
      </xdr:nvSpPr>
      <xdr:spPr>
        <a:xfrm>
          <a:off x="4843627" y="684953"/>
          <a:ext cx="690341"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433BCF-D3B8-4167-804C-82EEF1DC2B7B}" type="TxLink">
            <a:rPr lang="en-US" sz="1200" b="0" i="0" u="none" strike="noStrike">
              <a:solidFill>
                <a:schemeClr val="bg1"/>
              </a:solidFill>
              <a:latin typeface="Gill Sans MT"/>
            </a:rPr>
            <a:pPr algn="ctr"/>
            <a:t>20</a:t>
          </a:fld>
          <a:endParaRPr lang="en-IN" sz="1200">
            <a:solidFill>
              <a:schemeClr val="bg1"/>
            </a:solidFill>
          </a:endParaRPr>
        </a:p>
      </xdr:txBody>
    </xdr:sp>
    <xdr:clientData/>
  </xdr:twoCellAnchor>
  <xdr:twoCellAnchor>
    <xdr:from>
      <xdr:col>5</xdr:col>
      <xdr:colOff>527722</xdr:colOff>
      <xdr:row>4</xdr:row>
      <xdr:rowOff>99061</xdr:rowOff>
    </xdr:from>
    <xdr:to>
      <xdr:col>11</xdr:col>
      <xdr:colOff>472440</xdr:colOff>
      <xdr:row>13</xdr:row>
      <xdr:rowOff>144033</xdr:rowOff>
    </xdr:to>
    <xdr:graphicFrame macro="">
      <xdr:nvGraphicFramePr>
        <xdr:cNvPr id="15" name="Chart 14">
          <a:extLst>
            <a:ext uri="{FF2B5EF4-FFF2-40B4-BE49-F238E27FC236}">
              <a16:creationId xmlns:a16="http://schemas.microsoft.com/office/drawing/2014/main" id="{44DC09F2-C816-49B3-83D5-BFB8E268B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101831</xdr:colOff>
      <xdr:row>1</xdr:row>
      <xdr:rowOff>207356</xdr:rowOff>
    </xdr:from>
    <xdr:to>
      <xdr:col>21</xdr:col>
      <xdr:colOff>115453</xdr:colOff>
      <xdr:row>3</xdr:row>
      <xdr:rowOff>29787</xdr:rowOff>
    </xdr:to>
    <xdr:sp macro="" textlink="">
      <xdr:nvSpPr>
        <xdr:cNvPr id="3" name="TextBox 2">
          <a:extLst>
            <a:ext uri="{FF2B5EF4-FFF2-40B4-BE49-F238E27FC236}">
              <a16:creationId xmlns:a16="http://schemas.microsoft.com/office/drawing/2014/main" id="{8B78E3EF-3ECE-4121-930B-810E816BE79C}"/>
            </a:ext>
          </a:extLst>
        </xdr:cNvPr>
        <xdr:cNvSpPr txBox="1"/>
      </xdr:nvSpPr>
      <xdr:spPr>
        <a:xfrm>
          <a:off x="10438861" y="438265"/>
          <a:ext cx="2445865" cy="28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a:solidFill>
                <a:schemeClr val="bg1"/>
              </a:solidFill>
            </a:rPr>
            <a:t>TOTAL MATCHES PLAYED</a:t>
          </a:r>
        </a:p>
      </xdr:txBody>
    </xdr:sp>
    <xdr:clientData/>
  </xdr:twoCellAnchor>
  <xdr:twoCellAnchor>
    <xdr:from>
      <xdr:col>11</xdr:col>
      <xdr:colOff>390562</xdr:colOff>
      <xdr:row>4</xdr:row>
      <xdr:rowOff>45720</xdr:rowOff>
    </xdr:from>
    <xdr:to>
      <xdr:col>16</xdr:col>
      <xdr:colOff>480060</xdr:colOff>
      <xdr:row>14</xdr:row>
      <xdr:rowOff>114300</xdr:rowOff>
    </xdr:to>
    <xdr:graphicFrame macro="">
      <xdr:nvGraphicFramePr>
        <xdr:cNvPr id="16" name="Chart 15">
          <a:extLst>
            <a:ext uri="{FF2B5EF4-FFF2-40B4-BE49-F238E27FC236}">
              <a16:creationId xmlns:a16="http://schemas.microsoft.com/office/drawing/2014/main" id="{6ECAA27D-021C-475C-83D8-B770389BD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2397</xdr:colOff>
      <xdr:row>19</xdr:row>
      <xdr:rowOff>192424</xdr:rowOff>
    </xdr:from>
    <xdr:to>
      <xdr:col>22</xdr:col>
      <xdr:colOff>7698</xdr:colOff>
      <xdr:row>23</xdr:row>
      <xdr:rowOff>0</xdr:rowOff>
    </xdr:to>
    <mc:AlternateContent xmlns:mc="http://schemas.openxmlformats.org/markup-compatibility/2006" xmlns:a14="http://schemas.microsoft.com/office/drawing/2010/main">
      <mc:Choice Requires="a14">
        <xdr:graphicFrame macro="">
          <xdr:nvGraphicFramePr>
            <xdr:cNvPr id="17" name="Winners 1">
              <a:extLst>
                <a:ext uri="{FF2B5EF4-FFF2-40B4-BE49-F238E27FC236}">
                  <a16:creationId xmlns:a16="http://schemas.microsoft.com/office/drawing/2014/main" id="{FEA75C6D-0516-4018-8C97-A4B3870A2019}"/>
                </a:ext>
              </a:extLst>
            </xdr:cNvPr>
            <xdr:cNvGraphicFramePr/>
          </xdr:nvGraphicFramePr>
          <xdr:xfrm>
            <a:off x="0" y="0"/>
            <a:ext cx="0" cy="0"/>
          </xdr:xfrm>
          <a:graphic>
            <a:graphicData uri="http://schemas.microsoft.com/office/drawing/2010/slicer">
              <sle:slicer xmlns:sle="http://schemas.microsoft.com/office/drawing/2010/slicer" name="Winners 1"/>
            </a:graphicData>
          </a:graphic>
        </xdr:graphicFrame>
      </mc:Choice>
      <mc:Fallback xmlns="">
        <xdr:sp macro="" textlink="">
          <xdr:nvSpPr>
            <xdr:cNvPr id="0" name=""/>
            <xdr:cNvSpPr>
              <a:spLocks noTextEdit="1"/>
            </xdr:cNvSpPr>
          </xdr:nvSpPr>
          <xdr:spPr>
            <a:xfrm>
              <a:off x="12163609" y="4579697"/>
              <a:ext cx="1221422" cy="7312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53879</xdr:colOff>
      <xdr:row>4</xdr:row>
      <xdr:rowOff>138546</xdr:rowOff>
    </xdr:from>
    <xdr:to>
      <xdr:col>21</xdr:col>
      <xdr:colOff>415636</xdr:colOff>
      <xdr:row>13</xdr:row>
      <xdr:rowOff>223211</xdr:rowOff>
    </xdr:to>
    <xdr:graphicFrame macro="">
      <xdr:nvGraphicFramePr>
        <xdr:cNvPr id="18" name="Chart 17">
          <a:extLst>
            <a:ext uri="{FF2B5EF4-FFF2-40B4-BE49-F238E27FC236}">
              <a16:creationId xmlns:a16="http://schemas.microsoft.com/office/drawing/2014/main" id="{E65520D1-E461-4BCD-8275-DB2AAB6B4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391621</xdr:colOff>
      <xdr:row>2</xdr:row>
      <xdr:rowOff>192347</xdr:rowOff>
    </xdr:from>
    <xdr:to>
      <xdr:col>20</xdr:col>
      <xdr:colOff>429721</xdr:colOff>
      <xdr:row>3</xdr:row>
      <xdr:rowOff>184727</xdr:rowOff>
    </xdr:to>
    <xdr:sp macro="" textlink="Sheet11!D6">
      <xdr:nvSpPr>
        <xdr:cNvPr id="4" name="TextBox 3">
          <a:extLst>
            <a:ext uri="{FF2B5EF4-FFF2-40B4-BE49-F238E27FC236}">
              <a16:creationId xmlns:a16="http://schemas.microsoft.com/office/drawing/2014/main" id="{D151D005-4204-41DA-B42F-0DC0D5D5D096}"/>
            </a:ext>
          </a:extLst>
        </xdr:cNvPr>
        <xdr:cNvSpPr txBox="1"/>
      </xdr:nvSpPr>
      <xdr:spPr>
        <a:xfrm>
          <a:off x="10728651" y="654165"/>
          <a:ext cx="1862282" cy="223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A39DB1B-2C30-49DD-9654-91D60CC67A3C}" type="TxLink">
            <a:rPr lang="en-US" sz="1400" b="0" i="0" u="none" strike="noStrike">
              <a:solidFill>
                <a:schemeClr val="bg1"/>
              </a:solidFill>
              <a:latin typeface="Gill Sans MT"/>
              <a:ea typeface="+mn-ea"/>
              <a:cs typeface="+mn-cs"/>
            </a:rPr>
            <a:pPr marL="0" indent="0" algn="ctr"/>
            <a:t>55</a:t>
          </a:fld>
          <a:endParaRPr lang="en-IN" sz="1400" b="0" i="0" u="none" strike="noStrike">
            <a:solidFill>
              <a:schemeClr val="bg1"/>
            </a:solidFill>
            <a:latin typeface="Gill Sans MT"/>
            <a:ea typeface="+mn-ea"/>
            <a:cs typeface="+mn-cs"/>
          </a:endParaRPr>
        </a:p>
      </xdr:txBody>
    </xdr:sp>
    <xdr:clientData/>
  </xdr:twoCellAnchor>
  <xdr:twoCellAnchor>
    <xdr:from>
      <xdr:col>9</xdr:col>
      <xdr:colOff>415637</xdr:colOff>
      <xdr:row>15</xdr:row>
      <xdr:rowOff>7696</xdr:rowOff>
    </xdr:from>
    <xdr:to>
      <xdr:col>17</xdr:col>
      <xdr:colOff>246303</xdr:colOff>
      <xdr:row>23</xdr:row>
      <xdr:rowOff>10412</xdr:rowOff>
    </xdr:to>
    <xdr:graphicFrame macro="">
      <xdr:nvGraphicFramePr>
        <xdr:cNvPr id="19" name="Chart 18">
          <a:extLst>
            <a:ext uri="{FF2B5EF4-FFF2-40B4-BE49-F238E27FC236}">
              <a16:creationId xmlns:a16="http://schemas.microsoft.com/office/drawing/2014/main" id="{57E1ACB5-2328-4BFD-89D2-B0A067FA8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18</xdr:col>
      <xdr:colOff>23091</xdr:colOff>
      <xdr:row>16</xdr:row>
      <xdr:rowOff>161637</xdr:rowOff>
    </xdr:from>
    <xdr:to>
      <xdr:col>22</xdr:col>
      <xdr:colOff>15394</xdr:colOff>
      <xdr:row>19</xdr:row>
      <xdr:rowOff>184207</xdr:rowOff>
    </xdr:to>
    <mc:AlternateContent xmlns:mc="http://schemas.openxmlformats.org/markup-compatibility/2006" xmlns:a14="http://schemas.microsoft.com/office/drawing/2010/main">
      <mc:Choice Requires="a14">
        <xdr:graphicFrame macro="">
          <xdr:nvGraphicFramePr>
            <xdr:cNvPr id="5" name="Venue">
              <a:extLst>
                <a:ext uri="{FF2B5EF4-FFF2-40B4-BE49-F238E27FC236}">
                  <a16:creationId xmlns:a16="http://schemas.microsoft.com/office/drawing/2014/main" id="{6C80E527-2E0F-40E3-917D-01DC9817067F}"/>
                </a:ext>
              </a:extLst>
            </xdr:cNvPr>
            <xdr:cNvGraphicFramePr/>
          </xdr:nvGraphicFramePr>
          <xdr:xfrm>
            <a:off x="0" y="0"/>
            <a:ext cx="0" cy="0"/>
          </xdr:xfrm>
          <a:graphic>
            <a:graphicData uri="http://schemas.microsoft.com/office/drawing/2010/slicer">
              <sle:slicer xmlns:sle="http://schemas.microsoft.com/office/drawing/2010/slicer" name="Venue"/>
            </a:graphicData>
          </a:graphic>
        </xdr:graphicFrame>
      </mc:Choice>
      <mc:Fallback xmlns="">
        <xdr:sp macro="" textlink="">
          <xdr:nvSpPr>
            <xdr:cNvPr id="0" name=""/>
            <xdr:cNvSpPr>
              <a:spLocks noTextEdit="1"/>
            </xdr:cNvSpPr>
          </xdr:nvSpPr>
          <xdr:spPr>
            <a:xfrm>
              <a:off x="10968182" y="3856182"/>
              <a:ext cx="2424545" cy="7152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23092</xdr:colOff>
      <xdr:row>19</xdr:row>
      <xdr:rowOff>192424</xdr:rowOff>
    </xdr:from>
    <xdr:to>
      <xdr:col>20</xdr:col>
      <xdr:colOff>1</xdr:colOff>
      <xdr:row>22</xdr:row>
      <xdr:rowOff>225540</xdr:rowOff>
    </xdr:to>
    <mc:AlternateContent xmlns:mc="http://schemas.openxmlformats.org/markup-compatibility/2006" xmlns:a14="http://schemas.microsoft.com/office/drawing/2010/main">
      <mc:Choice Requires="a14">
        <xdr:graphicFrame macro="">
          <xdr:nvGraphicFramePr>
            <xdr:cNvPr id="6" name="Stage">
              <a:extLst>
                <a:ext uri="{FF2B5EF4-FFF2-40B4-BE49-F238E27FC236}">
                  <a16:creationId xmlns:a16="http://schemas.microsoft.com/office/drawing/2014/main" id="{7DA359FF-5E28-4266-9DE8-10CCF366ABF3}"/>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10968183" y="4579697"/>
              <a:ext cx="1193030" cy="725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11</xdr:row>
      <xdr:rowOff>133350</xdr:rowOff>
    </xdr:from>
    <xdr:to>
      <xdr:col>9</xdr:col>
      <xdr:colOff>609600</xdr:colOff>
      <xdr:row>26</xdr:row>
      <xdr:rowOff>133350</xdr:rowOff>
    </xdr:to>
    <xdr:graphicFrame macro="">
      <xdr:nvGraphicFramePr>
        <xdr:cNvPr id="2" name="Chart 1">
          <a:extLst>
            <a:ext uri="{FF2B5EF4-FFF2-40B4-BE49-F238E27FC236}">
              <a16:creationId xmlns:a16="http://schemas.microsoft.com/office/drawing/2014/main" id="{F49F3BC5-0FA6-46C3-AC10-F8717055D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403860</xdr:colOff>
      <xdr:row>3</xdr:row>
      <xdr:rowOff>53340</xdr:rowOff>
    </xdr:from>
    <xdr:to>
      <xdr:col>14</xdr:col>
      <xdr:colOff>121920</xdr:colOff>
      <xdr:row>15</xdr:row>
      <xdr:rowOff>120015</xdr:rowOff>
    </xdr:to>
    <mc:AlternateContent xmlns:mc="http://schemas.openxmlformats.org/markup-compatibility/2006" xmlns:a14="http://schemas.microsoft.com/office/drawing/2010/main">
      <mc:Choice Requires="a14">
        <xdr:graphicFrame macro="">
          <xdr:nvGraphicFramePr>
            <xdr:cNvPr id="3" name="Winners">
              <a:extLst>
                <a:ext uri="{FF2B5EF4-FFF2-40B4-BE49-F238E27FC236}">
                  <a16:creationId xmlns:a16="http://schemas.microsoft.com/office/drawing/2014/main" id="{157B1F8A-5CBF-4D8A-992F-13E70921DB32}"/>
                </a:ext>
              </a:extLst>
            </xdr:cNvPr>
            <xdr:cNvGraphicFramePr/>
          </xdr:nvGraphicFramePr>
          <xdr:xfrm>
            <a:off x="0" y="0"/>
            <a:ext cx="0" cy="0"/>
          </xdr:xfrm>
          <a:graphic>
            <a:graphicData uri="http://schemas.microsoft.com/office/drawing/2010/slicer">
              <sle:slicer xmlns:sle="http://schemas.microsoft.com/office/drawing/2010/slicer" name="Winners"/>
            </a:graphicData>
          </a:graphic>
        </xdr:graphicFrame>
      </mc:Choice>
      <mc:Fallback xmlns="">
        <xdr:sp macro="" textlink="">
          <xdr:nvSpPr>
            <xdr:cNvPr id="0" name=""/>
            <xdr:cNvSpPr>
              <a:spLocks noTextEdit="1"/>
            </xdr:cNvSpPr>
          </xdr:nvSpPr>
          <xdr:spPr>
            <a:xfrm>
              <a:off x="7894320" y="739140"/>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556260</xdr:colOff>
      <xdr:row>7</xdr:row>
      <xdr:rowOff>156210</xdr:rowOff>
    </xdr:from>
    <xdr:to>
      <xdr:col>11</xdr:col>
      <xdr:colOff>312420</xdr:colOff>
      <xdr:row>22</xdr:row>
      <xdr:rowOff>156210</xdr:rowOff>
    </xdr:to>
    <xdr:graphicFrame macro="">
      <xdr:nvGraphicFramePr>
        <xdr:cNvPr id="2" name="Chart 1">
          <a:extLst>
            <a:ext uri="{FF2B5EF4-FFF2-40B4-BE49-F238E27FC236}">
              <a16:creationId xmlns:a16="http://schemas.microsoft.com/office/drawing/2014/main" id="{718E9984-B5C7-4C75-968D-16D96A555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xdr:row>
      <xdr:rowOff>41910</xdr:rowOff>
    </xdr:from>
    <xdr:to>
      <xdr:col>12</xdr:col>
      <xdr:colOff>167640</xdr:colOff>
      <xdr:row>17</xdr:row>
      <xdr:rowOff>41910</xdr:rowOff>
    </xdr:to>
    <xdr:graphicFrame macro="">
      <xdr:nvGraphicFramePr>
        <xdr:cNvPr id="2" name="Chart 1">
          <a:extLst>
            <a:ext uri="{FF2B5EF4-FFF2-40B4-BE49-F238E27FC236}">
              <a16:creationId xmlns:a16="http://schemas.microsoft.com/office/drawing/2014/main" id="{9E152F03-C9E3-4508-976B-53AB12B4C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487680</xdr:colOff>
      <xdr:row>1</xdr:row>
      <xdr:rowOff>80010</xdr:rowOff>
    </xdr:from>
    <xdr:to>
      <xdr:col>10</xdr:col>
      <xdr:colOff>205740</xdr:colOff>
      <xdr:row>17</xdr:row>
      <xdr:rowOff>53340</xdr:rowOff>
    </xdr:to>
    <xdr:graphicFrame macro="">
      <xdr:nvGraphicFramePr>
        <xdr:cNvPr id="2" name="Chart 1">
          <a:extLst>
            <a:ext uri="{FF2B5EF4-FFF2-40B4-BE49-F238E27FC236}">
              <a16:creationId xmlns:a16="http://schemas.microsoft.com/office/drawing/2014/main" id="{D09D8A65-9EAF-4A0F-81C0-296F85DC1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xdr:colOff>
      <xdr:row>5</xdr:row>
      <xdr:rowOff>148590</xdr:rowOff>
    </xdr:from>
    <xdr:to>
      <xdr:col>14</xdr:col>
      <xdr:colOff>114300</xdr:colOff>
      <xdr:row>20</xdr:row>
      <xdr:rowOff>148590</xdr:rowOff>
    </xdr:to>
    <xdr:graphicFrame macro="">
      <xdr:nvGraphicFramePr>
        <xdr:cNvPr id="2" name="Chart 1">
          <a:extLst>
            <a:ext uri="{FF2B5EF4-FFF2-40B4-BE49-F238E27FC236}">
              <a16:creationId xmlns:a16="http://schemas.microsoft.com/office/drawing/2014/main" id="{6CCA3E64-1C53-4298-8437-277EAAACB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396240</xdr:colOff>
      <xdr:row>6</xdr:row>
      <xdr:rowOff>140970</xdr:rowOff>
    </xdr:from>
    <xdr:to>
      <xdr:col>11</xdr:col>
      <xdr:colOff>91440</xdr:colOff>
      <xdr:row>21</xdr:row>
      <xdr:rowOff>140970</xdr:rowOff>
    </xdr:to>
    <xdr:graphicFrame macro="">
      <xdr:nvGraphicFramePr>
        <xdr:cNvPr id="2" name="Chart 1">
          <a:extLst>
            <a:ext uri="{FF2B5EF4-FFF2-40B4-BE49-F238E27FC236}">
              <a16:creationId xmlns:a16="http://schemas.microsoft.com/office/drawing/2014/main" id="{AA4B7D12-B770-4DB6-9F1B-2A33D0935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670560</xdr:colOff>
      <xdr:row>6</xdr:row>
      <xdr:rowOff>171450</xdr:rowOff>
    </xdr:from>
    <xdr:to>
      <xdr:col>11</xdr:col>
      <xdr:colOff>106680</xdr:colOff>
      <xdr:row>21</xdr:row>
      <xdr:rowOff>171450</xdr:rowOff>
    </xdr:to>
    <xdr:graphicFrame macro="">
      <xdr:nvGraphicFramePr>
        <xdr:cNvPr id="2" name="Chart 1">
          <a:extLst>
            <a:ext uri="{FF2B5EF4-FFF2-40B4-BE49-F238E27FC236}">
              <a16:creationId xmlns:a16="http://schemas.microsoft.com/office/drawing/2014/main" id="{CB36CEAF-8194-45EA-9188-D95A452D6C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0</xdr:colOff>
      <xdr:row>0</xdr:row>
      <xdr:rowOff>0</xdr:rowOff>
    </xdr:from>
    <xdr:to>
      <xdr:col>28</xdr:col>
      <xdr:colOff>53340</xdr:colOff>
      <xdr:row>15</xdr:row>
      <xdr:rowOff>57150</xdr:rowOff>
    </xdr:to>
    <xdr:graphicFrame macro="">
      <xdr:nvGraphicFramePr>
        <xdr:cNvPr id="2" name="Chart 1">
          <a:extLst>
            <a:ext uri="{FF2B5EF4-FFF2-40B4-BE49-F238E27FC236}">
              <a16:creationId xmlns:a16="http://schemas.microsoft.com/office/drawing/2014/main" id="{69DF9114-F16C-473E-B082-AB5DDA4BF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46.997884490738" createdVersion="7" refreshedVersion="7" minRefreshableVersion="3" recordCount="55" xr:uid="{D4EC3181-6477-4A8B-878A-6D0293280946}">
  <cacheSource type="worksheet">
    <worksheetSource name="Table1"/>
  </cacheSource>
  <cacheFields count="22">
    <cacheField name="Match No." numFmtId="0">
      <sharedItems count="55">
        <s v="1st"/>
        <s v="2nd"/>
        <s v="3rd"/>
        <s v="4th"/>
        <s v="5th"/>
        <s v="6th"/>
        <s v="7th"/>
        <s v="8th"/>
        <s v="9th"/>
        <s v="10th"/>
        <s v="11th"/>
        <s v="12th"/>
        <s v="13th"/>
        <s v="14th"/>
        <s v="15th"/>
        <s v="16th"/>
        <s v="17th"/>
        <s v="18th"/>
        <s v="19th"/>
        <s v="20th"/>
        <s v="21th"/>
        <s v="22th"/>
        <s v="23th"/>
        <s v="24th"/>
        <s v="25th"/>
        <s v="26th"/>
        <s v="27th"/>
        <s v="28th"/>
        <s v="29th"/>
        <s v="30th"/>
        <s v="31th"/>
        <s v="32th"/>
        <s v="33th"/>
        <s v="34th"/>
        <s v="35th"/>
        <s v="36th"/>
        <s v="37th"/>
        <s v="38th"/>
        <s v="39th"/>
        <s v="40th"/>
        <s v="41th"/>
        <s v="42th"/>
        <s v="43th"/>
        <s v="44th"/>
        <s v="45th"/>
        <s v="46th"/>
        <s v="47th"/>
        <s v="48th"/>
        <s v="49th"/>
        <s v="50th"/>
        <s v="51th"/>
        <s v="52th"/>
        <s v="53th"/>
        <s v="54th"/>
        <s v="55th"/>
      </sharedItems>
    </cacheField>
    <cacheField name="Date" numFmtId="0">
      <sharedItems count="26">
        <s v="Saturday,June 1,2024"/>
        <s v="Sunday,June 2,2024"/>
        <s v="Monday,June 3,2024"/>
        <s v="Tuesday,June 4,2024"/>
        <s v="Wednesday,June 5,2024"/>
        <s v="Thursday,June 6,2024"/>
        <s v="Friday,June 7,2024"/>
        <s v="Saturday,June 8,2024"/>
        <s v="Sunday,June 9,2024"/>
        <s v="Monday,June 10,2024"/>
        <s v="Tuesday,June 11,2024"/>
        <s v="Wednesday,June 12,2024"/>
        <s v="Thursday,June 13,2024"/>
        <s v="Friday,June 14,2024"/>
        <s v="Saturday,June 15,2024"/>
        <s v="Sunday,June 16,2024"/>
        <s v="Monday,June 17,2024"/>
        <s v="Wednesday,June 19,2024"/>
        <s v="Thursday,June 20,2024"/>
        <s v="Friday,June 21,2024"/>
        <s v="Saturday,June 22,2024"/>
        <s v="Sunday,June 23,2024"/>
        <s v="Monday,June 24,2024"/>
        <s v="Wednesday,June 26,2024"/>
        <s v="Thursday,June 27,2024"/>
        <s v="Saturday,June 29,2024"/>
      </sharedItems>
    </cacheField>
    <cacheField name="Venue" numFmtId="0">
      <sharedItems count="9">
        <s v="Grand Prairie Stadium, Dallas"/>
        <s v="Providence Stadium, Guyana"/>
        <s v="Kensington Oval, Bridgetown, Barbados"/>
        <s v="Nassau County International Cricket Stadium, New York"/>
        <s v="Sir Vivian Richards Stadium, North Sound, Antigua"/>
        <s v="Central Broward Regional Park Stadium Turf Ground, Lauderhill"/>
        <s v="Brian Lara Stadium, Tarouba, Trinidad"/>
        <s v="Arnos Vale Ground, Kingstown, St Vincent"/>
        <s v="Daren Sammy National Cricket Stadium, Gros Islet, St Lucia"/>
      </sharedItems>
    </cacheField>
    <cacheField name="1st Team" numFmtId="0">
      <sharedItems count="19">
        <s v="Canada"/>
        <s v="Papua New Guinea"/>
        <s v="Oman"/>
        <s v="Sri Lanka"/>
        <s v="Afghanistan"/>
        <s v="Scotland"/>
        <s v="Nepal"/>
        <s v="Ireland"/>
        <s v="Australia"/>
        <s v="Pakistan"/>
        <s v="Namibia"/>
        <s v="Netherlands"/>
        <s v="West Indiaies"/>
        <s v="India"/>
        <s v="South Africa"/>
        <s v="United State Of America"/>
        <s v="Bangladesh"/>
        <s v="Uganda"/>
        <s v="England"/>
      </sharedItems>
    </cacheField>
    <cacheField name="2nd Team" numFmtId="0">
      <sharedItems count="18">
        <s v="United State Of America"/>
        <s v="Afghanistan"/>
        <s v="Namibia"/>
        <s v="South Africa"/>
        <s v="Uganda"/>
        <s v="England"/>
        <s v="Netherlands"/>
        <s v="India"/>
        <s v="Oman"/>
        <s v="Scotland"/>
        <s v="Ireland"/>
        <s v="New Zealand"/>
        <s v="Bangladesh"/>
        <s v="Pakistan"/>
        <s v="Sri Lanka"/>
        <s v="Australia"/>
        <s v="Nepal"/>
        <s v="West Indiaies"/>
      </sharedItems>
    </cacheField>
    <cacheField name="Stage" numFmtId="0">
      <sharedItems count="9">
        <s v="Group A"/>
        <s v="Group C"/>
        <s v="Group B"/>
        <s v="Group D"/>
        <s v="Group 2"/>
        <s v="Group 1"/>
        <s v="1st Semi-Final"/>
        <s v="2nd Semi-Final"/>
        <s v="Final"/>
      </sharedItems>
    </cacheField>
    <cacheField name="Toss Winning" numFmtId="0">
      <sharedItems count="19">
        <s v="United State Of America"/>
        <s v="Afghanistan"/>
        <s v="Namibia"/>
        <s v="Sri Lanka"/>
        <s v="Uganda"/>
        <s v="Scotland"/>
        <s v="Netherlands"/>
        <s v="India"/>
        <s v="Oman"/>
        <s v="Ireland"/>
        <s v="New Zealand"/>
        <s v="Bangladesh"/>
        <s v="South Africa"/>
        <s v="England"/>
        <s v="West Indiaies"/>
        <s v="Pakistan"/>
        <s v="Rain"/>
        <s v="Australia"/>
        <s v="Nepal"/>
      </sharedItems>
    </cacheField>
    <cacheField name="Toss Decision" numFmtId="0">
      <sharedItems count="3">
        <s v="Fielding"/>
        <s v="Batting"/>
        <s v="Rain"/>
      </sharedItems>
    </cacheField>
    <cacheField name="First Innings Score" numFmtId="0">
      <sharedItems containsMixedTypes="1" containsNumber="1" containsInteger="1" minValue="40" maxValue="218"/>
    </cacheField>
    <cacheField name="Fall of wickets First Innings" numFmtId="0">
      <sharedItems containsMixedTypes="1" containsNumber="1" containsInteger="1" minValue="0" maxValue="10"/>
    </cacheField>
    <cacheField name="Second Innings Score" numFmtId="0">
      <sharedItems containsMixedTypes="1" containsNumber="1" containsInteger="1" minValue="39" maxValue="197"/>
    </cacheField>
    <cacheField name="Fall of wickets Second Innings" numFmtId="0">
      <sharedItems containsMixedTypes="1" containsNumber="1" containsInteger="1" minValue="0" maxValue="10"/>
    </cacheField>
    <cacheField name="Winners" numFmtId="0">
      <sharedItems count="17">
        <s v="United State Of America"/>
        <s v="Afghanistan"/>
        <s v="Namibia"/>
        <s v="South Africa"/>
        <s v="Rain"/>
        <s v="Netherlands"/>
        <s v="India"/>
        <s v="Uganda"/>
        <s v="Australia"/>
        <s v="Scotland"/>
        <s v="Canada"/>
        <s v="Bangladesh"/>
        <s v="West Indiaies"/>
        <s v="Pakistan"/>
        <s v="England"/>
        <s v="New Zealand"/>
        <s v="Sri Lanka"/>
      </sharedItems>
    </cacheField>
    <cacheField name="Method" numFmtId="0">
      <sharedItems count="3">
        <s v="Normal Match"/>
        <s v="Rain"/>
        <s v="DLS"/>
      </sharedItems>
    </cacheField>
    <cacheField name="Won by" numFmtId="0">
      <sharedItems count="3">
        <s v="Wickets"/>
        <s v="Runs"/>
        <s v="Rain"/>
      </sharedItems>
    </cacheField>
    <cacheField name="Winning Margin" numFmtId="0">
      <sharedItems containsMixedTypes="1" containsNumber="1" containsInteger="1" minValue="1" maxValue="134" count="29">
        <n v="7"/>
        <n v="4"/>
        <n v="6"/>
        <n v="125"/>
        <s v="Rain"/>
        <n v="8"/>
        <n v="3"/>
        <n v="39"/>
        <n v="1"/>
        <n v="5"/>
        <n v="12"/>
        <n v="84"/>
        <n v="2"/>
        <n v="36"/>
        <n v="134"/>
        <n v="9"/>
        <n v="13"/>
        <n v="25"/>
        <n v="41"/>
        <n v="21"/>
        <n v="83"/>
        <n v="104"/>
        <n v="18"/>
        <n v="47"/>
        <n v="28"/>
        <n v="50"/>
        <n v="10"/>
        <n v="24"/>
        <n v="68"/>
      </sharedItems>
    </cacheField>
    <cacheField name="Top Scorer" numFmtId="0">
      <sharedItems count="39">
        <s v="Aaron Jones"/>
        <s v="Gulbadin Naib"/>
        <s v="Jan Frylinck"/>
        <s v="Quinton de Kock"/>
        <s v="Rahmanullah Gurbaz"/>
        <s v="Rain"/>
        <s v="Max O'Dowd"/>
        <s v="Rohit Sharma"/>
        <s v="Riazat Ali Shah"/>
        <s v="Marcus Stoinis"/>
        <s v="Monank Patel"/>
        <s v="Michael Leask"/>
        <s v="Nicholas Kirton"/>
        <s v="Pathum Nissanka"/>
        <s v="David Miller"/>
        <s v="Jos Buttler"/>
        <s v="Johnson Charles"/>
        <s v="Rishabh Pant"/>
        <s v="Brandon McMullen"/>
        <s v="Heinrich Klaasen"/>
        <s v="Aaron Johnson"/>
        <s v="Gerhard Erasmus"/>
        <s v="Suryakumar Yadav"/>
        <s v="Sherfane Rutherford"/>
        <s v="Shakib Al Hasan"/>
        <s v="Reeza Hendricks"/>
        <s v="Devon Conway"/>
        <s v="Harry Brook"/>
        <s v="Babar Azam"/>
        <s v="Kushal Malla"/>
        <s v="Charith Asalanka"/>
        <s v="Nicholas Pooran"/>
        <s v="Phil Salt"/>
        <s v="David Warner"/>
        <s v="Shai Hope"/>
        <s v="Hardik Pandya"/>
        <s v="Roston Chase"/>
        <s v="Litton Das"/>
        <s v="Virat Kohli"/>
      </sharedItems>
    </cacheField>
    <cacheField name="Highest Score" numFmtId="0">
      <sharedItems containsMixedTypes="1" containsNumber="1" containsInteger="1" minValue="20" maxValue="98" count="38">
        <n v="94"/>
        <n v="49"/>
        <n v="45"/>
        <n v="20"/>
        <n v="76"/>
        <s v="Rain"/>
        <n v="54"/>
        <n v="52"/>
        <n v="33"/>
        <n v="67"/>
        <n v="50"/>
        <n v="35"/>
        <n v="80"/>
        <n v="47"/>
        <n v="59"/>
        <n v="42"/>
        <n v="44"/>
        <n v="31"/>
        <n v="46"/>
        <n v="36"/>
        <n v="68"/>
        <n v="64"/>
        <n v="24"/>
        <n v="43"/>
        <n v="22"/>
        <n v="32"/>
        <n v="27"/>
        <n v="98"/>
        <n v="74"/>
        <n v="87"/>
        <n v="53"/>
        <n v="65"/>
        <n v="82"/>
        <n v="60"/>
        <n v="83"/>
        <n v="92"/>
        <n v="29"/>
        <n v="57"/>
      </sharedItems>
    </cacheField>
    <cacheField name="Best Bowler" numFmtId="0">
      <sharedItems count="41">
        <s v="Dilon Heyliger"/>
        <s v="Fazalhaq Farooqi"/>
        <s v="Mehran Khan"/>
        <s v="Anrich Nortje"/>
        <s v="Rain"/>
        <s v="Tim Pringle"/>
        <s v="Jasprit Bumrah"/>
        <s v="Alpesh Ramjani"/>
        <s v="Marcus Stoinis"/>
        <s v="Nosthush Kenjige"/>
        <s v="Brad Currie"/>
        <s v="Jeremy Gordon"/>
        <s v="Rashid Khan"/>
        <s v="Rishad Hossain"/>
        <s v="Ottneil Baartman"/>
        <s v="Adam Zampa"/>
        <s v="Akeal Hosein"/>
        <s v="Chris Greaves"/>
        <s v="Tanzim Hasan Sakib"/>
        <s v="Mohammad Amir"/>
        <s v="Arshdeep Singh"/>
        <s v="Trent Boult"/>
        <s v="Paul van Meekeren"/>
        <s v="Adil Rashid"/>
        <s v="Tabraiz Shamsi"/>
        <s v="Tim Southee"/>
        <s v="David Wiese"/>
        <s v="Mark Watt"/>
        <s v="Shaheen Shah Afridi"/>
        <s v="Nuwan Thushara"/>
        <s v="Lockie Ferguson"/>
        <s v="Obed McCoy"/>
        <s v="Kagiso Rabada"/>
        <s v="Pat Cummins"/>
        <s v="Jofra Archer"/>
        <s v="Roston Chase"/>
        <s v="Kuldeep Yadav"/>
        <s v="Gulbadin Naib"/>
        <s v="Marco Jansen"/>
        <s v="Axar Patel"/>
        <s v="Hardik Pandya"/>
      </sharedItems>
    </cacheField>
    <cacheField name="Best Bowler Figure(Wickets Taken)" numFmtId="0">
      <sharedItems containsMixedTypes="1" containsNumber="1" containsInteger="1" minValue="1" maxValue="30" count="8">
        <n v="1"/>
        <n v="3"/>
        <n v="4"/>
        <n v="5"/>
        <s v="Rain"/>
        <n v="2"/>
        <n v="17"/>
        <n v="30"/>
      </sharedItems>
    </cacheField>
    <cacheField name="Best Bowler Figure(Runs Recieved)" numFmtId="0">
      <sharedItems containsMixedTypes="1" containsNumber="1" containsInteger="1" minValue="0" maxValue="40"/>
    </cacheField>
    <cacheField name="Player Of The Match" numFmtId="0">
      <sharedItems count="44">
        <s v="Aaron Jones"/>
        <s v="Fazalhaq Farooqi"/>
        <s v="David Wiese"/>
        <s v="Anrich Nortje"/>
        <s v="Rain"/>
        <s v="Tim Pringle"/>
        <s v="Jasprit Bumrah"/>
        <s v="Riazat Ali Shah"/>
        <s v="Marcus Stoinis"/>
        <s v="Monank Patel"/>
        <s v="Michael Leask"/>
        <s v="Nicholas Kirton"/>
        <s v="Rahmanullah Gurbaz"/>
        <s v="Rishad Hossain"/>
        <s v="David Miller"/>
        <s v="Adam Zampa"/>
        <s v="Akeal Hosein"/>
        <s v="Brandon McMullen"/>
        <s v="Heinrich Klaasen"/>
        <s v="Mohammad Amir"/>
        <s v="Arshdeep Singh"/>
        <s v="Sherfane Rutherford"/>
        <s v="Shakib Al Hasan"/>
        <s v="Adil Rashid"/>
        <s v="Tabraiz Shamsi"/>
        <s v="Tim Southee"/>
        <s v="Harry Brook"/>
        <s v="Shaheen Shah Afridi"/>
        <s v="Tanzim Hasan Sakib"/>
        <s v="Charith Asalanka"/>
        <s v="Lockie Ferguson"/>
        <s v="Nicholas Pooran"/>
        <s v="Quinton de Kock"/>
        <s v="Phil Salt"/>
        <s v="Suryakumar Yadav"/>
        <s v="Pat Cummins"/>
        <s v="Roston Chase"/>
        <s v="Hardik Pandya"/>
        <s v="Gulbadin Naib"/>
        <s v="Rohit Sharma"/>
        <s v="Naveen-ul-Haq"/>
        <s v="Marco Jansen"/>
        <s v="Axar Patel"/>
        <s v="Virat Kohli"/>
      </sharedItems>
    </cacheField>
  </cacheFields>
  <extLst>
    <ext xmlns:x14="http://schemas.microsoft.com/office/spreadsheetml/2009/9/main" uri="{725AE2AE-9491-48be-B2B4-4EB974FC3084}">
      <x14:pivotCacheDefinition pivotCacheId="17908932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852.898834837964" backgroundQuery="1" createdVersion="7" refreshedVersion="7" minRefreshableVersion="3" recordCount="0" supportSubquery="1" supportAdvancedDrill="1" xr:uid="{CF6DE96A-1ED2-4479-8FCA-6E3E003EE46B}">
  <cacheSource type="external" connectionId="1"/>
  <cacheFields count="2">
    <cacheField name="[Measures].[Count of Highest Score]" caption="Count of Highest Score" numFmtId="0" hierarchy="24" level="32767"/>
    <cacheField name="[Table1].[Top Scorer].[Top Scorer]" caption="Top Scorer" numFmtId="0" hierarchy="16" level="1">
      <sharedItems count="39">
        <s v="Aaron Johnson"/>
        <s v="Aaron Jones"/>
        <s v="Babar Azam"/>
        <s v="Brandon McMullen"/>
        <s v="Charith Asalanka"/>
        <s v="David Miller"/>
        <s v="David Warner"/>
        <s v="Devon Conway"/>
        <s v="Gerhard Erasmus"/>
        <s v="Gulbadin Naib"/>
        <s v="Hardik Pandya"/>
        <s v="Harry Brook"/>
        <s v="Heinrich Klaasen"/>
        <s v="Jan Frylinck"/>
        <s v="Johnson Charles"/>
        <s v="Jos Buttler"/>
        <s v="Kushal Malla"/>
        <s v="Litton Das"/>
        <s v="Marcus Stoinis"/>
        <s v="Max O'Dowd"/>
        <s v="Michael Leask"/>
        <s v="Monank Patel"/>
        <s v="Nicholas Kirton"/>
        <s v="Nicholas Pooran"/>
        <s v="Pathum Nissanka"/>
        <s v="Phil Salt"/>
        <s v="Quinton de Kock"/>
        <s v="Rahmanullah Gurbaz"/>
        <s v="Rain"/>
        <s v="Reeza Hendricks"/>
        <s v="Riazat Ali Shah"/>
        <s v="Rishabh Pant"/>
        <s v="Rohit Sharma"/>
        <s v="Roston Chase"/>
        <s v="Shai Hope"/>
        <s v="Shakib Al Hasan"/>
        <s v="Sherfane Rutherford"/>
        <s v="Suryakumar Yadav"/>
        <s v="Virat Kohli"/>
      </sharedItems>
    </cacheField>
  </cacheFields>
  <cacheHierarchies count="25">
    <cacheHierarchy uniqueName="[Table1].[Match No.]" caption="Match No." attribute="1" defaultMemberUniqueName="[Table1].[Match No.].[All]" allUniqueName="[Table1].[Match No.].[All]" dimensionUniqueName="[Table1]" displayFolder="" count="0" memberValueDatatype="130" unbalanced="0"/>
    <cacheHierarchy uniqueName="[Table1].[Date]" caption="Date" attribute="1" defaultMemberUniqueName="[Table1].[Date].[All]" allUniqueName="[Table1].[Date].[All]" dimensionUniqueName="[Table1]" displayFolder="" count="0" memberValueDatatype="130" unbalanced="0"/>
    <cacheHierarchy uniqueName="[Table1].[Venue]" caption="Venue" attribute="1" defaultMemberUniqueName="[Table1].[Venue].[All]" allUniqueName="[Table1].[Venue].[All]" dimensionUniqueName="[Table1]" displayFolder="" count="0" memberValueDatatype="130" unbalanced="0"/>
    <cacheHierarchy uniqueName="[Table1].[1st Team]" caption="1st Team" attribute="1" defaultMemberUniqueName="[Table1].[1st Team].[All]" allUniqueName="[Table1].[1st Team].[All]" dimensionUniqueName="[Table1]" displayFolder="" count="0" memberValueDatatype="130" unbalanced="0"/>
    <cacheHierarchy uniqueName="[Table1].[2nd Team]" caption="2nd Team" attribute="1" defaultMemberUniqueName="[Table1].[2nd Team].[All]" allUniqueName="[Table1].[2nd Team].[All]" dimensionUniqueName="[Table1]" displayFolder="" count="0" memberValueDatatype="130" unbalanced="0"/>
    <cacheHierarchy uniqueName="[Table1].[Stage]" caption="Stage" attribute="1" defaultMemberUniqueName="[Table1].[Stage].[All]" allUniqueName="[Table1].[Stage].[All]" dimensionUniqueName="[Table1]" displayFolder="" count="0" memberValueDatatype="130" unbalanced="0"/>
    <cacheHierarchy uniqueName="[Table1].[Toss Winning]" caption="Toss Winning" attribute="1" defaultMemberUniqueName="[Table1].[Toss Winning].[All]" allUniqueName="[Table1].[Toss Winning].[All]" dimensionUniqueName="[Table1]" displayFolder="" count="0" memberValueDatatype="130" unbalanced="0"/>
    <cacheHierarchy uniqueName="[Table1].[Toss Decision]" caption="Toss Decision" attribute="1" defaultMemberUniqueName="[Table1].[Toss Decision].[All]" allUniqueName="[Table1].[Toss Decision].[All]" dimensionUniqueName="[Table1]" displayFolder="" count="0" memberValueDatatype="130" unbalanced="0"/>
    <cacheHierarchy uniqueName="[Table1].[First Innings Score]" caption="First Innings Score" attribute="1" defaultMemberUniqueName="[Table1].[First Innings Score].[All]" allUniqueName="[Table1].[First Innings Score].[All]" dimensionUniqueName="[Table1]" displayFolder="" count="0" memberValueDatatype="130" unbalanced="0"/>
    <cacheHierarchy uniqueName="[Table1].[Fall of wickets First Innings]" caption="Fall of wickets First Innings" attribute="1" defaultMemberUniqueName="[Table1].[Fall of wickets First Innings].[All]" allUniqueName="[Table1].[Fall of wickets First Innings].[All]" dimensionUniqueName="[Table1]" displayFolder="" count="0" memberValueDatatype="130" unbalanced="0"/>
    <cacheHierarchy uniqueName="[Table1].[Second Innings Score]" caption="Second Innings Score" attribute="1" defaultMemberUniqueName="[Table1].[Second Innings Score].[All]" allUniqueName="[Table1].[Second Innings Score].[All]" dimensionUniqueName="[Table1]" displayFolder="" count="0" memberValueDatatype="130" unbalanced="0"/>
    <cacheHierarchy uniqueName="[Table1].[Fall of wickets Second Innings]" caption="Fall of wickets Second Innings" attribute="1" defaultMemberUniqueName="[Table1].[Fall of wickets Second Innings].[All]" allUniqueName="[Table1].[Fall of wickets Second Innings].[All]" dimensionUniqueName="[Table1]" displayFolder="" count="0" memberValueDatatype="130" unbalanced="0"/>
    <cacheHierarchy uniqueName="[Table1].[Winners]" caption="Winners" attribute="1" defaultMemberUniqueName="[Table1].[Winners].[All]" allUniqueName="[Table1].[Winners].[All]" dimensionUniqueName="[Table1]" displayFolder="" count="0" memberValueDatatype="130" unbalanced="0"/>
    <cacheHierarchy uniqueName="[Table1].[Method]" caption="Method" attribute="1" defaultMemberUniqueName="[Table1].[Method].[All]" allUniqueName="[Table1].[Method].[All]" dimensionUniqueName="[Table1]" displayFolder="" count="0" memberValueDatatype="130" unbalanced="0"/>
    <cacheHierarchy uniqueName="[Table1].[Won by]" caption="Won by" attribute="1" defaultMemberUniqueName="[Table1].[Won by].[All]" allUniqueName="[Table1].[Won by].[All]" dimensionUniqueName="[Table1]" displayFolder="" count="0" memberValueDatatype="130" unbalanced="0"/>
    <cacheHierarchy uniqueName="[Table1].[Winning Margin]" caption="Winning Margin" attribute="1" defaultMemberUniqueName="[Table1].[Winning Margin].[All]" allUniqueName="[Table1].[Winning Margin].[All]" dimensionUniqueName="[Table1]" displayFolder="" count="0" memberValueDatatype="130" unbalanced="0"/>
    <cacheHierarchy uniqueName="[Table1].[Top Scorer]" caption="Top Scorer" attribute="1" defaultMemberUniqueName="[Table1].[Top Scorer].[All]" allUniqueName="[Table1].[Top Scorer].[All]" dimensionUniqueName="[Table1]" displayFolder="" count="2" memberValueDatatype="130" unbalanced="0">
      <fieldsUsage count="2">
        <fieldUsage x="-1"/>
        <fieldUsage x="1"/>
      </fieldsUsage>
    </cacheHierarchy>
    <cacheHierarchy uniqueName="[Table1].[Highest Score]" caption="Highest Score" attribute="1" defaultMemberUniqueName="[Table1].[Highest Score].[All]" allUniqueName="[Table1].[Highest Score].[All]" dimensionUniqueName="[Table1]" displayFolder="" count="0" memberValueDatatype="130" unbalanced="0"/>
    <cacheHierarchy uniqueName="[Table1].[Best Bowler]" caption="Best Bowler" attribute="1" defaultMemberUniqueName="[Table1].[Best Bowler].[All]" allUniqueName="[Table1].[Best Bowler].[All]" dimensionUniqueName="[Table1]" displayFolder="" count="0" memberValueDatatype="130" unbalanced="0"/>
    <cacheHierarchy uniqueName="[Table1].[Best Bowler Figure(Wickets Taken)]" caption="Best Bowler Figure(Wickets Taken)" attribute="1" defaultMemberUniqueName="[Table1].[Best Bowler Figure(Wickets Taken)].[All]" allUniqueName="[Table1].[Best Bowler Figure(Wickets Taken)].[All]" dimensionUniqueName="[Table1]" displayFolder="" count="0" memberValueDatatype="130" unbalanced="0"/>
    <cacheHierarchy uniqueName="[Table1].[Best Bowler Figure(Runs Recieved)]" caption="Best Bowler Figure(Runs Recieved)" attribute="1" defaultMemberUniqueName="[Table1].[Best Bowler Figure(Runs Recieved)].[All]" allUniqueName="[Table1].[Best Bowler Figure(Runs Recieved)].[All]" dimensionUniqueName="[Table1]" displayFolder="" count="0" memberValueDatatype="130" unbalanced="0"/>
    <cacheHierarchy uniqueName="[Table1].[Player Of The Match]" caption="Player Of The Match" attribute="1" defaultMemberUniqueName="[Table1].[Player Of The Match].[All]" allUniqueName="[Table1].[Player Of The Match].[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Highest Score]" caption="Count of Highest Score" measure="1" displayFolder="" measureGroup="Table1" count="0" oneField="1" hidden="1">
      <fieldsUsage count="1">
        <fieldUsage x="0"/>
      </fieldsUsage>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x v="0"/>
    <x v="0"/>
    <x v="0"/>
    <x v="0"/>
    <x v="0"/>
    <x v="0"/>
    <n v="194"/>
    <n v="5"/>
    <n v="197"/>
    <n v="3"/>
    <x v="0"/>
    <x v="0"/>
    <x v="0"/>
    <x v="0"/>
    <x v="0"/>
    <x v="0"/>
    <x v="0"/>
    <x v="0"/>
    <n v="19"/>
    <x v="0"/>
  </r>
  <r>
    <x v="1"/>
    <x v="1"/>
    <x v="1"/>
    <x v="1"/>
    <x v="1"/>
    <x v="1"/>
    <x v="1"/>
    <x v="0"/>
    <n v="95"/>
    <n v="10"/>
    <n v="101"/>
    <n v="3"/>
    <x v="1"/>
    <x v="0"/>
    <x v="0"/>
    <x v="0"/>
    <x v="1"/>
    <x v="1"/>
    <x v="1"/>
    <x v="1"/>
    <n v="16"/>
    <x v="1"/>
  </r>
  <r>
    <x v="2"/>
    <x v="1"/>
    <x v="2"/>
    <x v="2"/>
    <x v="2"/>
    <x v="2"/>
    <x v="2"/>
    <x v="0"/>
    <n v="109"/>
    <n v="10"/>
    <n v="109"/>
    <n v="6"/>
    <x v="2"/>
    <x v="0"/>
    <x v="0"/>
    <x v="1"/>
    <x v="2"/>
    <x v="2"/>
    <x v="2"/>
    <x v="1"/>
    <n v="7"/>
    <x v="2"/>
  </r>
  <r>
    <x v="3"/>
    <x v="2"/>
    <x v="3"/>
    <x v="3"/>
    <x v="3"/>
    <x v="3"/>
    <x v="3"/>
    <x v="1"/>
    <n v="77"/>
    <n v="10"/>
    <n v="80"/>
    <n v="4"/>
    <x v="3"/>
    <x v="0"/>
    <x v="0"/>
    <x v="2"/>
    <x v="3"/>
    <x v="3"/>
    <x v="3"/>
    <x v="2"/>
    <n v="7"/>
    <x v="3"/>
  </r>
  <r>
    <x v="4"/>
    <x v="2"/>
    <x v="1"/>
    <x v="4"/>
    <x v="4"/>
    <x v="1"/>
    <x v="4"/>
    <x v="0"/>
    <n v="183"/>
    <n v="5"/>
    <n v="58"/>
    <n v="10"/>
    <x v="1"/>
    <x v="0"/>
    <x v="1"/>
    <x v="3"/>
    <x v="4"/>
    <x v="4"/>
    <x v="1"/>
    <x v="3"/>
    <n v="9"/>
    <x v="1"/>
  </r>
  <r>
    <x v="5"/>
    <x v="3"/>
    <x v="2"/>
    <x v="5"/>
    <x v="5"/>
    <x v="2"/>
    <x v="5"/>
    <x v="1"/>
    <n v="90"/>
    <n v="0"/>
    <s v="Rain"/>
    <s v="Rain"/>
    <x v="4"/>
    <x v="1"/>
    <x v="2"/>
    <x v="4"/>
    <x v="5"/>
    <x v="5"/>
    <x v="4"/>
    <x v="4"/>
    <s v="Rain"/>
    <x v="4"/>
  </r>
  <r>
    <x v="6"/>
    <x v="3"/>
    <x v="0"/>
    <x v="6"/>
    <x v="6"/>
    <x v="3"/>
    <x v="6"/>
    <x v="0"/>
    <n v="106"/>
    <n v="10"/>
    <n v="109"/>
    <n v="4"/>
    <x v="5"/>
    <x v="0"/>
    <x v="0"/>
    <x v="2"/>
    <x v="6"/>
    <x v="6"/>
    <x v="5"/>
    <x v="1"/>
    <n v="20"/>
    <x v="5"/>
  </r>
  <r>
    <x v="7"/>
    <x v="4"/>
    <x v="3"/>
    <x v="7"/>
    <x v="7"/>
    <x v="0"/>
    <x v="7"/>
    <x v="0"/>
    <n v="96"/>
    <n v="10"/>
    <n v="97"/>
    <n v="2"/>
    <x v="6"/>
    <x v="0"/>
    <x v="0"/>
    <x v="5"/>
    <x v="7"/>
    <x v="7"/>
    <x v="6"/>
    <x v="5"/>
    <n v="6"/>
    <x v="6"/>
  </r>
  <r>
    <x v="8"/>
    <x v="4"/>
    <x v="1"/>
    <x v="1"/>
    <x v="4"/>
    <x v="1"/>
    <x v="4"/>
    <x v="0"/>
    <n v="77"/>
    <n v="10"/>
    <n v="78"/>
    <n v="8"/>
    <x v="7"/>
    <x v="0"/>
    <x v="0"/>
    <x v="6"/>
    <x v="8"/>
    <x v="8"/>
    <x v="7"/>
    <x v="6"/>
    <n v="17"/>
    <x v="7"/>
  </r>
  <r>
    <x v="9"/>
    <x v="4"/>
    <x v="2"/>
    <x v="8"/>
    <x v="8"/>
    <x v="2"/>
    <x v="8"/>
    <x v="0"/>
    <n v="164"/>
    <n v="5"/>
    <n v="125"/>
    <n v="9"/>
    <x v="8"/>
    <x v="0"/>
    <x v="1"/>
    <x v="7"/>
    <x v="9"/>
    <x v="9"/>
    <x v="8"/>
    <x v="1"/>
    <n v="19"/>
    <x v="8"/>
  </r>
  <r>
    <x v="10"/>
    <x v="5"/>
    <x v="0"/>
    <x v="9"/>
    <x v="0"/>
    <x v="0"/>
    <x v="0"/>
    <x v="0"/>
    <n v="159"/>
    <n v="7"/>
    <n v="160"/>
    <n v="3"/>
    <x v="0"/>
    <x v="0"/>
    <x v="1"/>
    <x v="8"/>
    <x v="10"/>
    <x v="10"/>
    <x v="9"/>
    <x v="7"/>
    <n v="30"/>
    <x v="9"/>
  </r>
  <r>
    <x v="11"/>
    <x v="5"/>
    <x v="2"/>
    <x v="10"/>
    <x v="9"/>
    <x v="2"/>
    <x v="2"/>
    <x v="1"/>
    <n v="155"/>
    <n v="9"/>
    <n v="157"/>
    <n v="5"/>
    <x v="9"/>
    <x v="0"/>
    <x v="0"/>
    <x v="9"/>
    <x v="11"/>
    <x v="11"/>
    <x v="10"/>
    <x v="5"/>
    <n v="16"/>
    <x v="10"/>
  </r>
  <r>
    <x v="12"/>
    <x v="6"/>
    <x v="3"/>
    <x v="0"/>
    <x v="10"/>
    <x v="0"/>
    <x v="9"/>
    <x v="0"/>
    <n v="137"/>
    <n v="7"/>
    <n v="125"/>
    <n v="7"/>
    <x v="10"/>
    <x v="0"/>
    <x v="1"/>
    <x v="10"/>
    <x v="12"/>
    <x v="1"/>
    <x v="11"/>
    <x v="5"/>
    <n v="16"/>
    <x v="11"/>
  </r>
  <r>
    <x v="13"/>
    <x v="6"/>
    <x v="1"/>
    <x v="4"/>
    <x v="11"/>
    <x v="1"/>
    <x v="10"/>
    <x v="0"/>
    <n v="159"/>
    <n v="6"/>
    <n v="75"/>
    <n v="10"/>
    <x v="1"/>
    <x v="0"/>
    <x v="1"/>
    <x v="11"/>
    <x v="4"/>
    <x v="12"/>
    <x v="12"/>
    <x v="2"/>
    <n v="17"/>
    <x v="12"/>
  </r>
  <r>
    <x v="14"/>
    <x v="6"/>
    <x v="0"/>
    <x v="3"/>
    <x v="12"/>
    <x v="3"/>
    <x v="11"/>
    <x v="0"/>
    <n v="124"/>
    <n v="9"/>
    <n v="125"/>
    <n v="8"/>
    <x v="11"/>
    <x v="0"/>
    <x v="0"/>
    <x v="12"/>
    <x v="13"/>
    <x v="13"/>
    <x v="13"/>
    <x v="1"/>
    <n v="22"/>
    <x v="13"/>
  </r>
  <r>
    <x v="15"/>
    <x v="7"/>
    <x v="3"/>
    <x v="11"/>
    <x v="3"/>
    <x v="3"/>
    <x v="12"/>
    <x v="0"/>
    <n v="103"/>
    <n v="9"/>
    <n v="106"/>
    <n v="6"/>
    <x v="3"/>
    <x v="0"/>
    <x v="0"/>
    <x v="1"/>
    <x v="14"/>
    <x v="14"/>
    <x v="14"/>
    <x v="2"/>
    <n v="11"/>
    <x v="14"/>
  </r>
  <r>
    <x v="16"/>
    <x v="7"/>
    <x v="2"/>
    <x v="8"/>
    <x v="5"/>
    <x v="2"/>
    <x v="13"/>
    <x v="0"/>
    <n v="201"/>
    <n v="7"/>
    <n v="165"/>
    <n v="6"/>
    <x v="8"/>
    <x v="0"/>
    <x v="1"/>
    <x v="13"/>
    <x v="15"/>
    <x v="15"/>
    <x v="15"/>
    <x v="5"/>
    <n v="28"/>
    <x v="15"/>
  </r>
  <r>
    <x v="17"/>
    <x v="7"/>
    <x v="1"/>
    <x v="12"/>
    <x v="4"/>
    <x v="1"/>
    <x v="14"/>
    <x v="1"/>
    <n v="173"/>
    <n v="5"/>
    <n v="39"/>
    <n v="10"/>
    <x v="12"/>
    <x v="0"/>
    <x v="1"/>
    <x v="14"/>
    <x v="16"/>
    <x v="16"/>
    <x v="16"/>
    <x v="3"/>
    <n v="11"/>
    <x v="16"/>
  </r>
  <r>
    <x v="18"/>
    <x v="8"/>
    <x v="3"/>
    <x v="13"/>
    <x v="13"/>
    <x v="0"/>
    <x v="15"/>
    <x v="0"/>
    <n v="119"/>
    <n v="10"/>
    <n v="113"/>
    <n v="7"/>
    <x v="6"/>
    <x v="0"/>
    <x v="1"/>
    <x v="2"/>
    <x v="17"/>
    <x v="15"/>
    <x v="6"/>
    <x v="1"/>
    <n v="14"/>
    <x v="6"/>
  </r>
  <r>
    <x v="19"/>
    <x v="8"/>
    <x v="4"/>
    <x v="2"/>
    <x v="9"/>
    <x v="2"/>
    <x v="8"/>
    <x v="1"/>
    <n v="150"/>
    <n v="7"/>
    <n v="153"/>
    <n v="3"/>
    <x v="9"/>
    <x v="0"/>
    <x v="0"/>
    <x v="0"/>
    <x v="18"/>
    <x v="17"/>
    <x v="17"/>
    <x v="0"/>
    <n v="2"/>
    <x v="17"/>
  </r>
  <r>
    <x v="20"/>
    <x v="9"/>
    <x v="3"/>
    <x v="14"/>
    <x v="12"/>
    <x v="3"/>
    <x v="12"/>
    <x v="1"/>
    <n v="113"/>
    <n v="6"/>
    <n v="109"/>
    <n v="7"/>
    <x v="3"/>
    <x v="0"/>
    <x v="1"/>
    <x v="1"/>
    <x v="19"/>
    <x v="18"/>
    <x v="18"/>
    <x v="1"/>
    <n v="18"/>
    <x v="18"/>
  </r>
  <r>
    <x v="21"/>
    <x v="10"/>
    <x v="3"/>
    <x v="0"/>
    <x v="13"/>
    <x v="0"/>
    <x v="15"/>
    <x v="0"/>
    <n v="106"/>
    <n v="7"/>
    <n v="107"/>
    <n v="3"/>
    <x v="13"/>
    <x v="0"/>
    <x v="0"/>
    <x v="0"/>
    <x v="20"/>
    <x v="7"/>
    <x v="19"/>
    <x v="5"/>
    <n v="13"/>
    <x v="19"/>
  </r>
  <r>
    <x v="22"/>
    <x v="10"/>
    <x v="5"/>
    <x v="6"/>
    <x v="14"/>
    <x v="3"/>
    <x v="16"/>
    <x v="2"/>
    <s v="Rain"/>
    <s v="Rain"/>
    <s v="Rain"/>
    <s v="Rain"/>
    <x v="4"/>
    <x v="1"/>
    <x v="2"/>
    <x v="4"/>
    <x v="5"/>
    <x v="5"/>
    <x v="4"/>
    <x v="4"/>
    <s v="Rain"/>
    <x v="4"/>
  </r>
  <r>
    <x v="23"/>
    <x v="10"/>
    <x v="4"/>
    <x v="10"/>
    <x v="15"/>
    <x v="2"/>
    <x v="17"/>
    <x v="0"/>
    <n v="72"/>
    <n v="10"/>
    <n v="74"/>
    <n v="1"/>
    <x v="8"/>
    <x v="0"/>
    <x v="0"/>
    <x v="15"/>
    <x v="21"/>
    <x v="19"/>
    <x v="15"/>
    <x v="2"/>
    <n v="12"/>
    <x v="15"/>
  </r>
  <r>
    <x v="24"/>
    <x v="11"/>
    <x v="3"/>
    <x v="15"/>
    <x v="7"/>
    <x v="0"/>
    <x v="7"/>
    <x v="0"/>
    <n v="110"/>
    <n v="8"/>
    <n v="111"/>
    <n v="3"/>
    <x v="6"/>
    <x v="0"/>
    <x v="0"/>
    <x v="0"/>
    <x v="22"/>
    <x v="10"/>
    <x v="20"/>
    <x v="2"/>
    <n v="9"/>
    <x v="20"/>
  </r>
  <r>
    <x v="25"/>
    <x v="11"/>
    <x v="6"/>
    <x v="12"/>
    <x v="11"/>
    <x v="1"/>
    <x v="10"/>
    <x v="0"/>
    <n v="149"/>
    <n v="9"/>
    <n v="136"/>
    <n v="9"/>
    <x v="12"/>
    <x v="0"/>
    <x v="1"/>
    <x v="16"/>
    <x v="23"/>
    <x v="20"/>
    <x v="21"/>
    <x v="1"/>
    <n v="16"/>
    <x v="21"/>
  </r>
  <r>
    <x v="26"/>
    <x v="12"/>
    <x v="7"/>
    <x v="16"/>
    <x v="6"/>
    <x v="3"/>
    <x v="6"/>
    <x v="0"/>
    <n v="159"/>
    <n v="5"/>
    <n v="134"/>
    <n v="8"/>
    <x v="11"/>
    <x v="0"/>
    <x v="1"/>
    <x v="17"/>
    <x v="24"/>
    <x v="21"/>
    <x v="22"/>
    <x v="5"/>
    <n v="15"/>
    <x v="22"/>
  </r>
  <r>
    <x v="27"/>
    <x v="12"/>
    <x v="4"/>
    <x v="2"/>
    <x v="5"/>
    <x v="2"/>
    <x v="13"/>
    <x v="0"/>
    <n v="47"/>
    <n v="10"/>
    <n v="50"/>
    <n v="2"/>
    <x v="14"/>
    <x v="0"/>
    <x v="0"/>
    <x v="5"/>
    <x v="15"/>
    <x v="22"/>
    <x v="23"/>
    <x v="2"/>
    <n v="11"/>
    <x v="23"/>
  </r>
  <r>
    <x v="28"/>
    <x v="12"/>
    <x v="6"/>
    <x v="1"/>
    <x v="1"/>
    <x v="1"/>
    <x v="1"/>
    <x v="0"/>
    <n v="95"/>
    <n v="10"/>
    <n v="101"/>
    <n v="3"/>
    <x v="1"/>
    <x v="0"/>
    <x v="0"/>
    <x v="0"/>
    <x v="1"/>
    <x v="1"/>
    <x v="1"/>
    <x v="1"/>
    <n v="16"/>
    <x v="1"/>
  </r>
  <r>
    <x v="29"/>
    <x v="13"/>
    <x v="5"/>
    <x v="15"/>
    <x v="10"/>
    <x v="0"/>
    <x v="16"/>
    <x v="2"/>
    <s v="Rain"/>
    <s v="Rain"/>
    <s v="Rain"/>
    <s v="Rain"/>
    <x v="4"/>
    <x v="1"/>
    <x v="2"/>
    <x v="4"/>
    <x v="5"/>
    <x v="5"/>
    <x v="4"/>
    <x v="4"/>
    <s v="Rain"/>
    <x v="4"/>
  </r>
  <r>
    <x v="30"/>
    <x v="13"/>
    <x v="7"/>
    <x v="14"/>
    <x v="16"/>
    <x v="3"/>
    <x v="18"/>
    <x v="0"/>
    <n v="115"/>
    <n v="7"/>
    <n v="114"/>
    <n v="7"/>
    <x v="3"/>
    <x v="0"/>
    <x v="1"/>
    <x v="8"/>
    <x v="25"/>
    <x v="23"/>
    <x v="24"/>
    <x v="2"/>
    <n v="19"/>
    <x v="24"/>
  </r>
  <r>
    <x v="31"/>
    <x v="13"/>
    <x v="6"/>
    <x v="17"/>
    <x v="11"/>
    <x v="1"/>
    <x v="10"/>
    <x v="0"/>
    <n v="40"/>
    <n v="10"/>
    <n v="41"/>
    <n v="1"/>
    <x v="15"/>
    <x v="0"/>
    <x v="0"/>
    <x v="15"/>
    <x v="26"/>
    <x v="24"/>
    <x v="25"/>
    <x v="1"/>
    <n v="4"/>
    <x v="25"/>
  </r>
  <r>
    <x v="32"/>
    <x v="14"/>
    <x v="5"/>
    <x v="0"/>
    <x v="7"/>
    <x v="0"/>
    <x v="16"/>
    <x v="2"/>
    <s v="Rain"/>
    <s v="Rain"/>
    <s v="Rain"/>
    <s v="Rain"/>
    <x v="4"/>
    <x v="1"/>
    <x v="2"/>
    <x v="4"/>
    <x v="5"/>
    <x v="5"/>
    <x v="4"/>
    <x v="4"/>
    <s v="Rain"/>
    <x v="4"/>
  </r>
  <r>
    <x v="33"/>
    <x v="14"/>
    <x v="4"/>
    <x v="18"/>
    <x v="2"/>
    <x v="2"/>
    <x v="2"/>
    <x v="0"/>
    <n v="122"/>
    <n v="5"/>
    <n v="84"/>
    <n v="3"/>
    <x v="14"/>
    <x v="0"/>
    <x v="1"/>
    <x v="18"/>
    <x v="27"/>
    <x v="13"/>
    <x v="26"/>
    <x v="0"/>
    <n v="6"/>
    <x v="26"/>
  </r>
  <r>
    <x v="34"/>
    <x v="14"/>
    <x v="8"/>
    <x v="5"/>
    <x v="15"/>
    <x v="2"/>
    <x v="17"/>
    <x v="0"/>
    <n v="180"/>
    <n v="5"/>
    <n v="186"/>
    <n v="5"/>
    <x v="8"/>
    <x v="0"/>
    <x v="0"/>
    <x v="9"/>
    <x v="9"/>
    <x v="14"/>
    <x v="27"/>
    <x v="5"/>
    <n v="34"/>
    <x v="8"/>
  </r>
  <r>
    <x v="35"/>
    <x v="15"/>
    <x v="5"/>
    <x v="7"/>
    <x v="13"/>
    <x v="0"/>
    <x v="15"/>
    <x v="0"/>
    <n v="106"/>
    <n v="9"/>
    <n v="111"/>
    <n v="7"/>
    <x v="13"/>
    <x v="0"/>
    <x v="0"/>
    <x v="6"/>
    <x v="28"/>
    <x v="25"/>
    <x v="28"/>
    <x v="1"/>
    <n v="22"/>
    <x v="27"/>
  </r>
  <r>
    <x v="36"/>
    <x v="15"/>
    <x v="7"/>
    <x v="16"/>
    <x v="16"/>
    <x v="3"/>
    <x v="18"/>
    <x v="0"/>
    <n v="106"/>
    <n v="10"/>
    <n v="85"/>
    <n v="10"/>
    <x v="11"/>
    <x v="0"/>
    <x v="1"/>
    <x v="19"/>
    <x v="29"/>
    <x v="26"/>
    <x v="18"/>
    <x v="2"/>
    <n v="7"/>
    <x v="28"/>
  </r>
  <r>
    <x v="37"/>
    <x v="15"/>
    <x v="8"/>
    <x v="3"/>
    <x v="6"/>
    <x v="3"/>
    <x v="6"/>
    <x v="0"/>
    <n v="201"/>
    <n v="6"/>
    <n v="118"/>
    <n v="10"/>
    <x v="16"/>
    <x v="0"/>
    <x v="1"/>
    <x v="20"/>
    <x v="30"/>
    <x v="18"/>
    <x v="29"/>
    <x v="1"/>
    <n v="24"/>
    <x v="29"/>
  </r>
  <r>
    <x v="38"/>
    <x v="16"/>
    <x v="6"/>
    <x v="1"/>
    <x v="11"/>
    <x v="1"/>
    <x v="10"/>
    <x v="0"/>
    <n v="78"/>
    <n v="10"/>
    <n v="79"/>
    <n v="3"/>
    <x v="15"/>
    <x v="0"/>
    <x v="0"/>
    <x v="0"/>
    <x v="26"/>
    <x v="11"/>
    <x v="30"/>
    <x v="1"/>
    <n v="0"/>
    <x v="30"/>
  </r>
  <r>
    <x v="39"/>
    <x v="16"/>
    <x v="8"/>
    <x v="12"/>
    <x v="1"/>
    <x v="1"/>
    <x v="1"/>
    <x v="0"/>
    <n v="218"/>
    <n v="5"/>
    <n v="114"/>
    <n v="10"/>
    <x v="12"/>
    <x v="0"/>
    <x v="1"/>
    <x v="21"/>
    <x v="31"/>
    <x v="27"/>
    <x v="31"/>
    <x v="1"/>
    <n v="14"/>
    <x v="31"/>
  </r>
  <r>
    <x v="40"/>
    <x v="17"/>
    <x v="4"/>
    <x v="14"/>
    <x v="0"/>
    <x v="0"/>
    <x v="0"/>
    <x v="0"/>
    <n v="194"/>
    <n v="4"/>
    <n v="176"/>
    <n v="6"/>
    <x v="3"/>
    <x v="0"/>
    <x v="1"/>
    <x v="22"/>
    <x v="3"/>
    <x v="28"/>
    <x v="32"/>
    <x v="1"/>
    <n v="18"/>
    <x v="32"/>
  </r>
  <r>
    <x v="41"/>
    <x v="17"/>
    <x v="8"/>
    <x v="12"/>
    <x v="5"/>
    <x v="4"/>
    <x v="13"/>
    <x v="0"/>
    <n v="180"/>
    <n v="4"/>
    <n v="181"/>
    <n v="2"/>
    <x v="14"/>
    <x v="0"/>
    <x v="0"/>
    <x v="5"/>
    <x v="32"/>
    <x v="29"/>
    <x v="23"/>
    <x v="0"/>
    <n v="15"/>
    <x v="33"/>
  </r>
  <r>
    <x v="42"/>
    <x v="18"/>
    <x v="2"/>
    <x v="13"/>
    <x v="1"/>
    <x v="5"/>
    <x v="7"/>
    <x v="1"/>
    <n v="181"/>
    <n v="8"/>
    <n v="134"/>
    <n v="10"/>
    <x v="6"/>
    <x v="0"/>
    <x v="1"/>
    <x v="23"/>
    <x v="22"/>
    <x v="30"/>
    <x v="12"/>
    <x v="1"/>
    <n v="26"/>
    <x v="34"/>
  </r>
  <r>
    <x v="43"/>
    <x v="18"/>
    <x v="4"/>
    <x v="16"/>
    <x v="15"/>
    <x v="5"/>
    <x v="17"/>
    <x v="0"/>
    <n v="140"/>
    <n v="8"/>
    <n v="100"/>
    <n v="2"/>
    <x v="8"/>
    <x v="2"/>
    <x v="1"/>
    <x v="24"/>
    <x v="33"/>
    <x v="30"/>
    <x v="33"/>
    <x v="1"/>
    <n v="29"/>
    <x v="35"/>
  </r>
  <r>
    <x v="44"/>
    <x v="19"/>
    <x v="8"/>
    <x v="14"/>
    <x v="5"/>
    <x v="4"/>
    <x v="13"/>
    <x v="0"/>
    <n v="163"/>
    <n v="6"/>
    <n v="156"/>
    <n v="6"/>
    <x v="3"/>
    <x v="0"/>
    <x v="1"/>
    <x v="0"/>
    <x v="3"/>
    <x v="31"/>
    <x v="34"/>
    <x v="1"/>
    <n v="40"/>
    <x v="32"/>
  </r>
  <r>
    <x v="45"/>
    <x v="19"/>
    <x v="2"/>
    <x v="15"/>
    <x v="17"/>
    <x v="4"/>
    <x v="14"/>
    <x v="0"/>
    <n v="128"/>
    <n v="10"/>
    <n v="130"/>
    <n v="1"/>
    <x v="12"/>
    <x v="0"/>
    <x v="0"/>
    <x v="15"/>
    <x v="34"/>
    <x v="32"/>
    <x v="35"/>
    <x v="1"/>
    <n v="19"/>
    <x v="36"/>
  </r>
  <r>
    <x v="46"/>
    <x v="20"/>
    <x v="4"/>
    <x v="13"/>
    <x v="12"/>
    <x v="5"/>
    <x v="11"/>
    <x v="0"/>
    <n v="196"/>
    <n v="5"/>
    <n v="146"/>
    <n v="8"/>
    <x v="6"/>
    <x v="0"/>
    <x v="1"/>
    <x v="25"/>
    <x v="35"/>
    <x v="10"/>
    <x v="36"/>
    <x v="1"/>
    <n v="19"/>
    <x v="37"/>
  </r>
  <r>
    <x v="47"/>
    <x v="20"/>
    <x v="7"/>
    <x v="4"/>
    <x v="15"/>
    <x v="5"/>
    <x v="17"/>
    <x v="0"/>
    <n v="148"/>
    <n v="6"/>
    <n v="127"/>
    <n v="10"/>
    <x v="1"/>
    <x v="0"/>
    <x v="1"/>
    <x v="19"/>
    <x v="4"/>
    <x v="33"/>
    <x v="37"/>
    <x v="2"/>
    <n v="20"/>
    <x v="38"/>
  </r>
  <r>
    <x v="48"/>
    <x v="21"/>
    <x v="2"/>
    <x v="15"/>
    <x v="5"/>
    <x v="4"/>
    <x v="13"/>
    <x v="0"/>
    <n v="115"/>
    <n v="10"/>
    <n v="117"/>
    <n v="0"/>
    <x v="14"/>
    <x v="0"/>
    <x v="0"/>
    <x v="26"/>
    <x v="15"/>
    <x v="34"/>
    <x v="23"/>
    <x v="5"/>
    <n v="13"/>
    <x v="23"/>
  </r>
  <r>
    <x v="49"/>
    <x v="21"/>
    <x v="4"/>
    <x v="12"/>
    <x v="3"/>
    <x v="4"/>
    <x v="12"/>
    <x v="0"/>
    <n v="135"/>
    <n v="8"/>
    <n v="124"/>
    <n v="7"/>
    <x v="3"/>
    <x v="2"/>
    <x v="0"/>
    <x v="6"/>
    <x v="36"/>
    <x v="7"/>
    <x v="24"/>
    <x v="1"/>
    <n v="27"/>
    <x v="24"/>
  </r>
  <r>
    <x v="50"/>
    <x v="22"/>
    <x v="8"/>
    <x v="13"/>
    <x v="15"/>
    <x v="5"/>
    <x v="17"/>
    <x v="0"/>
    <n v="205"/>
    <n v="5"/>
    <n v="181"/>
    <n v="7"/>
    <x v="6"/>
    <x v="0"/>
    <x v="1"/>
    <x v="27"/>
    <x v="7"/>
    <x v="35"/>
    <x v="20"/>
    <x v="1"/>
    <n v="37"/>
    <x v="39"/>
  </r>
  <r>
    <x v="51"/>
    <x v="22"/>
    <x v="7"/>
    <x v="4"/>
    <x v="12"/>
    <x v="5"/>
    <x v="1"/>
    <x v="1"/>
    <n v="115"/>
    <n v="5"/>
    <n v="105"/>
    <n v="10"/>
    <x v="1"/>
    <x v="2"/>
    <x v="1"/>
    <x v="5"/>
    <x v="37"/>
    <x v="6"/>
    <x v="12"/>
    <x v="2"/>
    <n v="23"/>
    <x v="40"/>
  </r>
  <r>
    <x v="52"/>
    <x v="23"/>
    <x v="6"/>
    <x v="4"/>
    <x v="3"/>
    <x v="6"/>
    <x v="1"/>
    <x v="1"/>
    <n v="56"/>
    <n v="10"/>
    <n v="60"/>
    <n v="1"/>
    <x v="3"/>
    <x v="0"/>
    <x v="0"/>
    <x v="15"/>
    <x v="25"/>
    <x v="36"/>
    <x v="38"/>
    <x v="1"/>
    <n v="16"/>
    <x v="41"/>
  </r>
  <r>
    <x v="53"/>
    <x v="24"/>
    <x v="1"/>
    <x v="13"/>
    <x v="5"/>
    <x v="7"/>
    <x v="13"/>
    <x v="0"/>
    <n v="141"/>
    <n v="7"/>
    <n v="103"/>
    <n v="10"/>
    <x v="6"/>
    <x v="0"/>
    <x v="1"/>
    <x v="28"/>
    <x v="7"/>
    <x v="37"/>
    <x v="39"/>
    <x v="1"/>
    <n v="23"/>
    <x v="42"/>
  </r>
  <r>
    <x v="54"/>
    <x v="25"/>
    <x v="2"/>
    <x v="13"/>
    <x v="3"/>
    <x v="8"/>
    <x v="7"/>
    <x v="1"/>
    <n v="176"/>
    <n v="7"/>
    <n v="169"/>
    <n v="8"/>
    <x v="6"/>
    <x v="0"/>
    <x v="1"/>
    <x v="0"/>
    <x v="38"/>
    <x v="4"/>
    <x v="40"/>
    <x v="1"/>
    <n v="20"/>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2E61ED-2DEB-4CA1-8330-D0A17409090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23" firstHeaderRow="1" firstDataRow="1" firstDataCol="1"/>
  <pivotFields count="22">
    <pivotField showAll="0"/>
    <pivotField showAll="0"/>
    <pivotField showAll="0">
      <items count="10">
        <item x="7"/>
        <item x="6"/>
        <item x="5"/>
        <item x="8"/>
        <item x="0"/>
        <item x="2"/>
        <item x="3"/>
        <item x="1"/>
        <item x="4"/>
        <item t="default"/>
      </items>
    </pivotField>
    <pivotField showAll="0">
      <items count="20">
        <item x="4"/>
        <item x="8"/>
        <item x="16"/>
        <item x="0"/>
        <item x="18"/>
        <item x="13"/>
        <item x="7"/>
        <item x="10"/>
        <item x="6"/>
        <item x="11"/>
        <item x="2"/>
        <item x="9"/>
        <item x="1"/>
        <item x="5"/>
        <item x="14"/>
        <item x="3"/>
        <item x="17"/>
        <item x="15"/>
        <item x="12"/>
        <item t="default"/>
      </items>
    </pivotField>
    <pivotField showAll="0">
      <items count="19">
        <item x="1"/>
        <item x="15"/>
        <item x="12"/>
        <item x="5"/>
        <item x="7"/>
        <item x="10"/>
        <item x="2"/>
        <item x="16"/>
        <item x="6"/>
        <item x="11"/>
        <item x="8"/>
        <item x="13"/>
        <item x="9"/>
        <item x="3"/>
        <item x="14"/>
        <item x="4"/>
        <item x="0"/>
        <item x="17"/>
        <item t="default"/>
      </items>
    </pivotField>
    <pivotField showAll="0">
      <items count="10">
        <item x="6"/>
        <item x="7"/>
        <item x="8"/>
        <item x="5"/>
        <item x="4"/>
        <item x="0"/>
        <item x="2"/>
        <item x="1"/>
        <item x="3"/>
        <item t="default"/>
      </items>
    </pivotField>
    <pivotField axis="axisRow" showAll="0">
      <items count="20">
        <item x="1"/>
        <item x="17"/>
        <item x="11"/>
        <item x="13"/>
        <item x="7"/>
        <item x="9"/>
        <item x="2"/>
        <item x="18"/>
        <item x="6"/>
        <item x="10"/>
        <item x="8"/>
        <item x="15"/>
        <item x="16"/>
        <item x="5"/>
        <item x="12"/>
        <item x="3"/>
        <item x="4"/>
        <item x="0"/>
        <item x="14"/>
        <item t="default"/>
      </items>
    </pivotField>
    <pivotField showAll="0"/>
    <pivotField showAll="0"/>
    <pivotField showAll="0"/>
    <pivotField showAll="0"/>
    <pivotField showAll="0"/>
    <pivotField dataField="1" showAll="0">
      <items count="18">
        <item x="1"/>
        <item x="8"/>
        <item x="11"/>
        <item x="10"/>
        <item x="14"/>
        <item x="6"/>
        <item x="2"/>
        <item x="5"/>
        <item x="15"/>
        <item x="13"/>
        <item x="4"/>
        <item x="9"/>
        <item x="3"/>
        <item x="16"/>
        <item x="7"/>
        <item x="0"/>
        <item x="12"/>
        <item t="default"/>
      </items>
    </pivotField>
    <pivotField multipleItemSelectionAllowed="1" showAll="0">
      <items count="4">
        <item h="1" x="2"/>
        <item x="0"/>
        <item h="1" x="1"/>
        <item t="default"/>
      </items>
    </pivotField>
    <pivotField showAll="0"/>
    <pivotField showAll="0"/>
    <pivotField showAll="0"/>
    <pivotField showAll="0"/>
    <pivotField showAll="0"/>
    <pivotField showAll="0"/>
    <pivotField showAll="0"/>
    <pivotField showAll="0"/>
  </pivotFields>
  <rowFields count="1">
    <field x="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Winners" fld="12"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AFA961-5B6C-45E9-9D7E-F7C82752708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C11" firstHeaderRow="1" firstDataRow="2" firstDataCol="1"/>
  <pivotFields count="22">
    <pivotField dataField="1" showAll="0"/>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items count="20">
        <item x="1"/>
        <item x="17"/>
        <item x="11"/>
        <item x="13"/>
        <item x="7"/>
        <item x="9"/>
        <item x="2"/>
        <item x="18"/>
        <item x="6"/>
        <item x="10"/>
        <item x="8"/>
        <item x="15"/>
        <item x="16"/>
        <item x="5"/>
        <item x="12"/>
        <item x="3"/>
        <item x="4"/>
        <item x="0"/>
        <item x="14"/>
        <item t="default"/>
      </items>
    </pivotField>
    <pivotField axis="axisCol" showAll="0">
      <items count="4">
        <item x="1"/>
        <item h="1" x="0"/>
        <item h="1" x="2"/>
        <item t="default"/>
      </items>
    </pivotField>
    <pivotField showAll="0"/>
    <pivotField showAll="0"/>
    <pivotField showAll="0"/>
    <pivotField showAll="0"/>
    <pivotField axis="axisRow" multipleItemSelectionAllowed="1" showAll="0">
      <items count="18">
        <item x="1"/>
        <item x="8"/>
        <item x="11"/>
        <item x="10"/>
        <item x="14"/>
        <item x="6"/>
        <item x="2"/>
        <item x="5"/>
        <item x="15"/>
        <item x="13"/>
        <item x="4"/>
        <item x="9"/>
        <item x="3"/>
        <item x="16"/>
        <item x="7"/>
        <item x="0"/>
        <item x="12"/>
        <item t="default"/>
      </items>
    </pivotField>
    <pivotField showAll="0"/>
    <pivotField showAll="0"/>
    <pivotField showAll="0"/>
    <pivotField showAll="0"/>
    <pivotField showAll="0"/>
    <pivotField showAll="0"/>
    <pivotField showAll="0"/>
    <pivotField showAll="0"/>
    <pivotField showAll="0"/>
  </pivotFields>
  <rowFields count="1">
    <field x="12"/>
  </rowFields>
  <rowItems count="7">
    <i>
      <x/>
    </i>
    <i>
      <x v="5"/>
    </i>
    <i>
      <x v="10"/>
    </i>
    <i>
      <x v="11"/>
    </i>
    <i>
      <x v="12"/>
    </i>
    <i>
      <x v="16"/>
    </i>
    <i t="grand">
      <x/>
    </i>
  </rowItems>
  <colFields count="1">
    <field x="7"/>
  </colFields>
  <colItems count="2">
    <i>
      <x/>
    </i>
    <i t="grand">
      <x/>
    </i>
  </colItems>
  <dataFields count="1">
    <dataField name="Count of Match No." fld="0" subtotal="count" baseField="0" baseItem="0"/>
  </dataFields>
  <chartFormats count="19">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3">
          <reference field="4294967294" count="1" selected="0">
            <x v="0"/>
          </reference>
          <reference field="7" count="1" selected="0">
            <x v="0"/>
          </reference>
          <reference field="12" count="1" selected="0">
            <x v="0"/>
          </reference>
        </references>
      </pivotArea>
    </chartFormat>
    <chartFormat chart="0" format="4">
      <pivotArea type="data" outline="0" fieldPosition="0">
        <references count="3">
          <reference field="4294967294" count="1" selected="0">
            <x v="0"/>
          </reference>
          <reference field="7" count="1" selected="0">
            <x v="0"/>
          </reference>
          <reference field="12" count="1" selected="0">
            <x v="5"/>
          </reference>
        </references>
      </pivotArea>
    </chartFormat>
    <chartFormat chart="0" format="5">
      <pivotArea type="data" outline="0" fieldPosition="0">
        <references count="3">
          <reference field="4294967294" count="1" selected="0">
            <x v="0"/>
          </reference>
          <reference field="7" count="1" selected="0">
            <x v="0"/>
          </reference>
          <reference field="12" count="1" selected="0">
            <x v="11"/>
          </reference>
        </references>
      </pivotArea>
    </chartFormat>
    <chartFormat chart="0" format="6">
      <pivotArea type="data" outline="0" fieldPosition="0">
        <references count="3">
          <reference field="4294967294" count="1" selected="0">
            <x v="0"/>
          </reference>
          <reference field="7" count="1" selected="0">
            <x v="0"/>
          </reference>
          <reference field="12" count="1" selected="0">
            <x v="12"/>
          </reference>
        </references>
      </pivotArea>
    </chartFormat>
    <chartFormat chart="0" format="7">
      <pivotArea type="data" outline="0" fieldPosition="0">
        <references count="3">
          <reference field="4294967294" count="1" selected="0">
            <x v="0"/>
          </reference>
          <reference field="7" count="1" selected="0">
            <x v="0"/>
          </reference>
          <reference field="12" count="1" selected="0">
            <x v="16"/>
          </reference>
        </references>
      </pivotArea>
    </chartFormat>
    <chartFormat chart="9" format="14" series="1">
      <pivotArea type="data" outline="0" fieldPosition="0">
        <references count="2">
          <reference field="4294967294" count="1" selected="0">
            <x v="0"/>
          </reference>
          <reference field="7" count="1" selected="0">
            <x v="0"/>
          </reference>
        </references>
      </pivotArea>
    </chartFormat>
    <chartFormat chart="9" format="15">
      <pivotArea type="data" outline="0" fieldPosition="0">
        <references count="3">
          <reference field="4294967294" count="1" selected="0">
            <x v="0"/>
          </reference>
          <reference field="7" count="1" selected="0">
            <x v="0"/>
          </reference>
          <reference field="12" count="1" selected="0">
            <x v="0"/>
          </reference>
        </references>
      </pivotArea>
    </chartFormat>
    <chartFormat chart="9" format="16">
      <pivotArea type="data" outline="0" fieldPosition="0">
        <references count="3">
          <reference field="4294967294" count="1" selected="0">
            <x v="0"/>
          </reference>
          <reference field="7" count="1" selected="0">
            <x v="0"/>
          </reference>
          <reference field="12" count="1" selected="0">
            <x v="5"/>
          </reference>
        </references>
      </pivotArea>
    </chartFormat>
    <chartFormat chart="9" format="17">
      <pivotArea type="data" outline="0" fieldPosition="0">
        <references count="3">
          <reference field="4294967294" count="1" selected="0">
            <x v="0"/>
          </reference>
          <reference field="7" count="1" selected="0">
            <x v="0"/>
          </reference>
          <reference field="12" count="1" selected="0">
            <x v="11"/>
          </reference>
        </references>
      </pivotArea>
    </chartFormat>
    <chartFormat chart="9" format="18">
      <pivotArea type="data" outline="0" fieldPosition="0">
        <references count="3">
          <reference field="4294967294" count="1" selected="0">
            <x v="0"/>
          </reference>
          <reference field="7" count="1" selected="0">
            <x v="0"/>
          </reference>
          <reference field="12" count="1" selected="0">
            <x v="12"/>
          </reference>
        </references>
      </pivotArea>
    </chartFormat>
    <chartFormat chart="9" format="19">
      <pivotArea type="data" outline="0" fieldPosition="0">
        <references count="3">
          <reference field="4294967294" count="1" selected="0">
            <x v="0"/>
          </reference>
          <reference field="7" count="1" selected="0">
            <x v="0"/>
          </reference>
          <reference field="12" count="1" selected="0">
            <x v="16"/>
          </reference>
        </references>
      </pivotArea>
    </chartFormat>
    <chartFormat chart="0" format="8" series="1">
      <pivotArea type="data" outline="0" fieldPosition="0">
        <references count="1">
          <reference field="4294967294" count="1" selected="0">
            <x v="0"/>
          </reference>
        </references>
      </pivotArea>
    </chartFormat>
    <chartFormat chart="9" format="20" series="1">
      <pivotArea type="data" outline="0" fieldPosition="0">
        <references count="1">
          <reference field="4294967294" count="1" selected="0">
            <x v="0"/>
          </reference>
        </references>
      </pivotArea>
    </chartFormat>
    <chartFormat chart="9" format="21">
      <pivotArea type="data" outline="0" fieldPosition="0">
        <references count="3">
          <reference field="4294967294" count="1" selected="0">
            <x v="0"/>
          </reference>
          <reference field="7" count="1" selected="0">
            <x v="0"/>
          </reference>
          <reference field="1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F83888-93D3-4F99-8782-B32A763880E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14" firstHeaderRow="0" firstDataRow="1" firstDataCol="1"/>
  <pivotFields count="22">
    <pivotField dataField="1" showAll="0">
      <items count="56">
        <item x="9"/>
        <item x="10"/>
        <item x="11"/>
        <item x="12"/>
        <item x="13"/>
        <item x="14"/>
        <item x="15"/>
        <item x="16"/>
        <item x="17"/>
        <item x="18"/>
        <item x="0"/>
        <item x="19"/>
        <item x="20"/>
        <item x="21"/>
        <item x="22"/>
        <item x="23"/>
        <item x="24"/>
        <item x="25"/>
        <item x="26"/>
        <item x="27"/>
        <item x="28"/>
        <item x="1"/>
        <item x="29"/>
        <item x="30"/>
        <item x="31"/>
        <item x="32"/>
        <item x="33"/>
        <item x="34"/>
        <item x="35"/>
        <item x="36"/>
        <item x="37"/>
        <item x="38"/>
        <item x="2"/>
        <item x="39"/>
        <item x="40"/>
        <item x="41"/>
        <item x="42"/>
        <item x="43"/>
        <item x="44"/>
        <item x="45"/>
        <item x="46"/>
        <item x="47"/>
        <item x="48"/>
        <item x="3"/>
        <item x="49"/>
        <item x="50"/>
        <item x="51"/>
        <item x="52"/>
        <item x="53"/>
        <item x="54"/>
        <item x="4"/>
        <item x="5"/>
        <item x="6"/>
        <item x="7"/>
        <item x="8"/>
        <item t="default"/>
      </items>
    </pivotField>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pivotField axis="axisRow" showAll="0" measureFilter="1" sortType="descending">
      <items count="40">
        <item x="20"/>
        <item x="0"/>
        <item x="28"/>
        <item x="18"/>
        <item x="30"/>
        <item x="14"/>
        <item x="33"/>
        <item x="26"/>
        <item x="21"/>
        <item x="1"/>
        <item x="35"/>
        <item x="27"/>
        <item x="19"/>
        <item x="2"/>
        <item x="16"/>
        <item x="15"/>
        <item x="29"/>
        <item x="37"/>
        <item x="9"/>
        <item x="6"/>
        <item x="11"/>
        <item x="10"/>
        <item x="12"/>
        <item x="31"/>
        <item x="13"/>
        <item x="32"/>
        <item x="3"/>
        <item x="4"/>
        <item x="5"/>
        <item x="25"/>
        <item x="8"/>
        <item x="17"/>
        <item x="7"/>
        <item x="36"/>
        <item x="34"/>
        <item x="24"/>
        <item x="23"/>
        <item x="22"/>
        <item x="3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s>
  <rowFields count="1">
    <field x="16"/>
  </rowFields>
  <rowItems count="11">
    <i>
      <x v="27"/>
    </i>
    <i>
      <x v="32"/>
    </i>
    <i>
      <x v="26"/>
    </i>
    <i>
      <x v="15"/>
    </i>
    <i>
      <x v="18"/>
    </i>
    <i>
      <x v="37"/>
    </i>
    <i>
      <x v="9"/>
    </i>
    <i>
      <x v="23"/>
    </i>
    <i>
      <x v="1"/>
    </i>
    <i>
      <x v="25"/>
    </i>
    <i t="grand">
      <x/>
    </i>
  </rowItems>
  <colFields count="1">
    <field x="-2"/>
  </colFields>
  <colItems count="2">
    <i>
      <x/>
    </i>
    <i i="1">
      <x v="1"/>
    </i>
  </colItems>
  <dataFields count="2">
    <dataField name="Sum of Highest Score" fld="17" baseField="16" baseItem="0"/>
    <dataField name="Count of Match No." fld="0"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6" count="1" selected="0">
            <x v="27"/>
          </reference>
        </references>
      </pivotArea>
    </chartFormat>
    <chartFormat chart="0" format="3">
      <pivotArea type="data" outline="0" fieldPosition="0">
        <references count="2">
          <reference field="4294967294" count="1" selected="0">
            <x v="0"/>
          </reference>
          <reference field="16" count="1" selected="0">
            <x v="32"/>
          </reference>
        </references>
      </pivotArea>
    </chartFormat>
    <chartFormat chart="0" format="4">
      <pivotArea type="data" outline="0" fieldPosition="0">
        <references count="2">
          <reference field="4294967294" count="1" selected="0">
            <x v="0"/>
          </reference>
          <reference field="16" count="1" selected="0">
            <x v="26"/>
          </reference>
        </references>
      </pivotArea>
    </chartFormat>
    <chartFormat chart="0" format="5">
      <pivotArea type="data" outline="0" fieldPosition="0">
        <references count="2">
          <reference field="4294967294" count="1" selected="0">
            <x v="0"/>
          </reference>
          <reference field="16" count="1" selected="0">
            <x v="15"/>
          </reference>
        </references>
      </pivotArea>
    </chartFormat>
    <chartFormat chart="0" format="6">
      <pivotArea type="data" outline="0" fieldPosition="0">
        <references count="2">
          <reference field="4294967294" count="1" selected="0">
            <x v="0"/>
          </reference>
          <reference field="16" count="1" selected="0">
            <x v="18"/>
          </reference>
        </references>
      </pivotArea>
    </chartFormat>
    <chartFormat chart="0" format="7">
      <pivotArea type="data" outline="0" fieldPosition="0">
        <references count="2">
          <reference field="4294967294" count="1" selected="0">
            <x v="0"/>
          </reference>
          <reference field="16" count="1" selected="0">
            <x v="37"/>
          </reference>
        </references>
      </pivotArea>
    </chartFormat>
    <chartFormat chart="0" format="8">
      <pivotArea type="data" outline="0" fieldPosition="0">
        <references count="2">
          <reference field="4294967294" count="1" selected="0">
            <x v="0"/>
          </reference>
          <reference field="16" count="1" selected="0">
            <x v="9"/>
          </reference>
        </references>
      </pivotArea>
    </chartFormat>
    <chartFormat chart="0" format="9">
      <pivotArea type="data" outline="0" fieldPosition="0">
        <references count="2">
          <reference field="4294967294" count="1" selected="0">
            <x v="0"/>
          </reference>
          <reference field="16" count="1" selected="0">
            <x v="23"/>
          </reference>
        </references>
      </pivotArea>
    </chartFormat>
    <chartFormat chart="0" format="10">
      <pivotArea type="data" outline="0" fieldPosition="0">
        <references count="2">
          <reference field="4294967294" count="1" selected="0">
            <x v="0"/>
          </reference>
          <reference field="16" count="1" selected="0">
            <x v="1"/>
          </reference>
        </references>
      </pivotArea>
    </chartFormat>
    <chartFormat chart="0" format="11">
      <pivotArea type="data" outline="0" fieldPosition="0">
        <references count="2">
          <reference field="4294967294" count="1" selected="0">
            <x v="0"/>
          </reference>
          <reference field="16" count="1" selected="0">
            <x v="25"/>
          </reference>
        </references>
      </pivotArea>
    </chartFormat>
    <chartFormat chart="0" format="12">
      <pivotArea type="data" outline="0" fieldPosition="0">
        <references count="2">
          <reference field="4294967294" count="1" selected="0">
            <x v="1"/>
          </reference>
          <reference field="16" count="1" selected="0">
            <x v="27"/>
          </reference>
        </references>
      </pivotArea>
    </chartFormat>
    <chartFormat chart="0" format="13">
      <pivotArea type="data" outline="0" fieldPosition="0">
        <references count="2">
          <reference field="4294967294" count="1" selected="0">
            <x v="1"/>
          </reference>
          <reference field="16" count="1" selected="0">
            <x v="32"/>
          </reference>
        </references>
      </pivotArea>
    </chartFormat>
    <chartFormat chart="0" format="14">
      <pivotArea type="data" outline="0" fieldPosition="0">
        <references count="2">
          <reference field="4294967294" count="1" selected="0">
            <x v="1"/>
          </reference>
          <reference field="16" count="1" selected="0">
            <x v="26"/>
          </reference>
        </references>
      </pivotArea>
    </chartFormat>
    <chartFormat chart="0" format="15">
      <pivotArea type="data" outline="0" fieldPosition="0">
        <references count="2">
          <reference field="4294967294" count="1" selected="0">
            <x v="1"/>
          </reference>
          <reference field="16" count="1" selected="0">
            <x v="15"/>
          </reference>
        </references>
      </pivotArea>
    </chartFormat>
    <chartFormat chart="0" format="16">
      <pivotArea type="data" outline="0" fieldPosition="0">
        <references count="2">
          <reference field="4294967294" count="1" selected="0">
            <x v="1"/>
          </reference>
          <reference field="16" count="1" selected="0">
            <x v="18"/>
          </reference>
        </references>
      </pivotArea>
    </chartFormat>
    <chartFormat chart="0" format="17">
      <pivotArea type="data" outline="0" fieldPosition="0">
        <references count="2">
          <reference field="4294967294" count="1" selected="0">
            <x v="1"/>
          </reference>
          <reference field="16" count="1" selected="0">
            <x v="37"/>
          </reference>
        </references>
      </pivotArea>
    </chartFormat>
    <chartFormat chart="0" format="18">
      <pivotArea type="data" outline="0" fieldPosition="0">
        <references count="2">
          <reference field="4294967294" count="1" selected="0">
            <x v="1"/>
          </reference>
          <reference field="16" count="1" selected="0">
            <x v="9"/>
          </reference>
        </references>
      </pivotArea>
    </chartFormat>
    <chartFormat chart="0" format="19">
      <pivotArea type="data" outline="0" fieldPosition="0">
        <references count="2">
          <reference field="4294967294" count="1" selected="0">
            <x v="1"/>
          </reference>
          <reference field="16" count="1" selected="0">
            <x v="23"/>
          </reference>
        </references>
      </pivotArea>
    </chartFormat>
    <chartFormat chart="0" format="20">
      <pivotArea type="data" outline="0" fieldPosition="0">
        <references count="2">
          <reference field="4294967294" count="1" selected="0">
            <x v="1"/>
          </reference>
          <reference field="16" count="1" selected="0">
            <x v="1"/>
          </reference>
        </references>
      </pivotArea>
    </chartFormat>
    <chartFormat chart="0" format="21">
      <pivotArea type="data" outline="0" fieldPosition="0">
        <references count="2">
          <reference field="4294967294" count="1" selected="0">
            <x v="1"/>
          </reference>
          <reference field="16" count="1" selected="0">
            <x v="25"/>
          </reference>
        </references>
      </pivotArea>
    </chartFormat>
    <chartFormat chart="0" format="22">
      <pivotArea type="data" outline="0" fieldPosition="0">
        <references count="2">
          <reference field="4294967294" count="1" selected="0">
            <x v="0"/>
          </reference>
          <reference field="16" count="1" selected="0">
            <x v="17"/>
          </reference>
        </references>
      </pivotArea>
    </chartFormat>
    <chartFormat chart="0" format="23">
      <pivotArea type="data" outline="0" fieldPosition="0">
        <references count="2">
          <reference field="4294967294" count="1" selected="0">
            <x v="1"/>
          </reference>
          <reference field="16" count="1" selected="0">
            <x v="17"/>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F08D64-445A-4CEF-BE65-90A318D31A3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30" firstHeaderRow="1" firstDataRow="1" firstDataCol="1"/>
  <pivotFields count="22">
    <pivotField dataField="1" showAll="0"/>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axis="axisRow" showAll="0">
      <items count="18">
        <item x="1"/>
        <item x="8"/>
        <item x="11"/>
        <item x="10"/>
        <item x="14"/>
        <item x="6"/>
        <item x="2"/>
        <item x="5"/>
        <item x="15"/>
        <item x="13"/>
        <item x="4"/>
        <item x="9"/>
        <item x="3"/>
        <item x="16"/>
        <item x="7"/>
        <item x="0"/>
        <item x="12"/>
        <item t="default"/>
      </items>
    </pivotField>
    <pivotField showAll="0"/>
    <pivotField axis="axisRow" showAll="0">
      <items count="4">
        <item h="1" sd="0" x="2"/>
        <item x="1"/>
        <item x="0"/>
        <item t="default"/>
      </items>
    </pivotField>
    <pivotField showAll="0"/>
    <pivotField showAll="0"/>
    <pivotField showAll="0"/>
    <pivotField showAll="0">
      <items count="42">
        <item x="21"/>
        <item x="25"/>
        <item x="5"/>
        <item x="18"/>
        <item x="24"/>
        <item x="28"/>
        <item x="35"/>
        <item x="13"/>
        <item x="12"/>
        <item h="1" x="4"/>
        <item x="22"/>
        <item x="33"/>
        <item x="14"/>
        <item x="31"/>
        <item x="29"/>
        <item x="9"/>
        <item x="19"/>
        <item x="2"/>
        <item x="27"/>
        <item x="8"/>
        <item x="38"/>
        <item x="30"/>
        <item x="36"/>
        <item x="32"/>
        <item x="34"/>
        <item x="11"/>
        <item x="6"/>
        <item x="40"/>
        <item x="37"/>
        <item x="1"/>
        <item x="0"/>
        <item x="26"/>
        <item x="17"/>
        <item x="10"/>
        <item x="39"/>
        <item x="20"/>
        <item x="3"/>
        <item x="7"/>
        <item x="16"/>
        <item x="23"/>
        <item x="15"/>
        <item t="default"/>
      </items>
    </pivotField>
    <pivotField showAll="0">
      <items count="9">
        <item x="0"/>
        <item x="5"/>
        <item x="1"/>
        <item x="2"/>
        <item x="3"/>
        <item x="6"/>
        <item x="7"/>
        <item x="4"/>
        <item t="default"/>
      </items>
    </pivotField>
    <pivotField showAll="0"/>
    <pivotField showAll="0"/>
  </pivotFields>
  <rowFields count="2">
    <field x="14"/>
    <field x="12"/>
  </rowFields>
  <rowItems count="27">
    <i>
      <x v="1"/>
    </i>
    <i r="1">
      <x/>
    </i>
    <i r="1">
      <x v="1"/>
    </i>
    <i r="1">
      <x v="2"/>
    </i>
    <i r="1">
      <x v="3"/>
    </i>
    <i r="1">
      <x v="4"/>
    </i>
    <i r="1">
      <x v="5"/>
    </i>
    <i r="1">
      <x v="12"/>
    </i>
    <i r="1">
      <x v="13"/>
    </i>
    <i r="1">
      <x v="15"/>
    </i>
    <i r="1">
      <x v="16"/>
    </i>
    <i>
      <x v="2"/>
    </i>
    <i r="1">
      <x/>
    </i>
    <i r="1">
      <x v="1"/>
    </i>
    <i r="1">
      <x v="2"/>
    </i>
    <i r="1">
      <x v="4"/>
    </i>
    <i r="1">
      <x v="5"/>
    </i>
    <i r="1">
      <x v="6"/>
    </i>
    <i r="1">
      <x v="7"/>
    </i>
    <i r="1">
      <x v="8"/>
    </i>
    <i r="1">
      <x v="9"/>
    </i>
    <i r="1">
      <x v="11"/>
    </i>
    <i r="1">
      <x v="12"/>
    </i>
    <i r="1">
      <x v="14"/>
    </i>
    <i r="1">
      <x v="15"/>
    </i>
    <i r="1">
      <x v="16"/>
    </i>
    <i t="grand">
      <x/>
    </i>
  </rowItems>
  <colItems count="1">
    <i/>
  </colItems>
  <dataFields count="1">
    <dataField name="Count of Match N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9459EF-D6CF-4DE3-A1A5-8B8AE6CE141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3" firstHeaderRow="1" firstDataRow="1" firstDataCol="1"/>
  <pivotFields count="22">
    <pivotField dataField="1" showAll="0"/>
    <pivotField showAll="0"/>
    <pivotField axis="axisRow" showAll="0" sortType="descending">
      <items count="10">
        <item x="4"/>
        <item x="1"/>
        <item x="3"/>
        <item x="2"/>
        <item x="0"/>
        <item x="8"/>
        <item x="5"/>
        <item x="6"/>
        <item x="7"/>
        <item t="default"/>
      </items>
      <autoSortScope>
        <pivotArea dataOnly="0" outline="0" fieldPosition="0">
          <references count="1">
            <reference field="4294967294" count="1" selected="0">
              <x v="0"/>
            </reference>
          </references>
        </pivotArea>
      </autoSortScope>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pivotField showAll="0"/>
    <pivotField showAll="0"/>
    <pivotField showAll="0"/>
    <pivotField showAll="0"/>
    <pivotField showAll="0"/>
    <pivotField showAll="0"/>
  </pivotFields>
  <rowFields count="1">
    <field x="2"/>
  </rowFields>
  <rowItems count="10">
    <i>
      <x v="3"/>
    </i>
    <i>
      <x v="2"/>
    </i>
    <i>
      <x/>
    </i>
    <i>
      <x v="1"/>
    </i>
    <i>
      <x v="5"/>
    </i>
    <i>
      <x v="8"/>
    </i>
    <i>
      <x v="7"/>
    </i>
    <i>
      <x v="6"/>
    </i>
    <i>
      <x v="4"/>
    </i>
    <i t="grand">
      <x/>
    </i>
  </rowItems>
  <colItems count="1">
    <i/>
  </colItems>
  <dataFields count="1">
    <dataField name="Count of Match No." fld="0" subtotal="count" baseField="0" baseItem="0"/>
  </dataFields>
  <chartFormats count="3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3"/>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0"/>
          </reference>
        </references>
      </pivotArea>
    </chartFormat>
    <chartFormat chart="1" format="5">
      <pivotArea type="data" outline="0" fieldPosition="0">
        <references count="2">
          <reference field="4294967294" count="1" selected="0">
            <x v="0"/>
          </reference>
          <reference field="2" count="1" selected="0">
            <x v="1"/>
          </reference>
        </references>
      </pivotArea>
    </chartFormat>
    <chartFormat chart="1" format="6">
      <pivotArea type="data" outline="0" fieldPosition="0">
        <references count="2">
          <reference field="4294967294" count="1" selected="0">
            <x v="0"/>
          </reference>
          <reference field="2" count="1" selected="0">
            <x v="5"/>
          </reference>
        </references>
      </pivotArea>
    </chartFormat>
    <chartFormat chart="1" format="7">
      <pivotArea type="data" outline="0" fieldPosition="0">
        <references count="2">
          <reference field="4294967294" count="1" selected="0">
            <x v="0"/>
          </reference>
          <reference field="2" count="1" selected="0">
            <x v="8"/>
          </reference>
        </references>
      </pivotArea>
    </chartFormat>
    <chartFormat chart="1" format="8">
      <pivotArea type="data" outline="0" fieldPosition="0">
        <references count="2">
          <reference field="4294967294" count="1" selected="0">
            <x v="0"/>
          </reference>
          <reference field="2" count="1" selected="0">
            <x v="7"/>
          </reference>
        </references>
      </pivotArea>
    </chartFormat>
    <chartFormat chart="1" format="9">
      <pivotArea type="data" outline="0" fieldPosition="0">
        <references count="2">
          <reference field="4294967294" count="1" selected="0">
            <x v="0"/>
          </reference>
          <reference field="2" count="1" selected="0">
            <x v="6"/>
          </reference>
        </references>
      </pivotArea>
    </chartFormat>
    <chartFormat chart="1" format="10">
      <pivotArea type="data" outline="0" fieldPosition="0">
        <references count="2">
          <reference field="4294967294" count="1" selected="0">
            <x v="0"/>
          </reference>
          <reference field="2" count="1" selected="0">
            <x v="4"/>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 count="1" selected="0">
            <x v="3"/>
          </reference>
        </references>
      </pivotArea>
    </chartFormat>
    <chartFormat chart="2" format="13">
      <pivotArea type="data" outline="0" fieldPosition="0">
        <references count="2">
          <reference field="4294967294" count="1" selected="0">
            <x v="0"/>
          </reference>
          <reference field="2" count="1" selected="0">
            <x v="2"/>
          </reference>
        </references>
      </pivotArea>
    </chartFormat>
    <chartFormat chart="2" format="14">
      <pivotArea type="data" outline="0" fieldPosition="0">
        <references count="2">
          <reference field="4294967294" count="1" selected="0">
            <x v="0"/>
          </reference>
          <reference field="2" count="1" selected="0">
            <x v="0"/>
          </reference>
        </references>
      </pivotArea>
    </chartFormat>
    <chartFormat chart="2" format="15">
      <pivotArea type="data" outline="0" fieldPosition="0">
        <references count="2">
          <reference field="4294967294" count="1" selected="0">
            <x v="0"/>
          </reference>
          <reference field="2" count="1" selected="0">
            <x v="1"/>
          </reference>
        </references>
      </pivotArea>
    </chartFormat>
    <chartFormat chart="2" format="16">
      <pivotArea type="data" outline="0" fieldPosition="0">
        <references count="2">
          <reference field="4294967294" count="1" selected="0">
            <x v="0"/>
          </reference>
          <reference field="2" count="1" selected="0">
            <x v="5"/>
          </reference>
        </references>
      </pivotArea>
    </chartFormat>
    <chartFormat chart="2" format="17">
      <pivotArea type="data" outline="0" fieldPosition="0">
        <references count="2">
          <reference field="4294967294" count="1" selected="0">
            <x v="0"/>
          </reference>
          <reference field="2" count="1" selected="0">
            <x v="8"/>
          </reference>
        </references>
      </pivotArea>
    </chartFormat>
    <chartFormat chart="2" format="18">
      <pivotArea type="data" outline="0" fieldPosition="0">
        <references count="2">
          <reference field="4294967294" count="1" selected="0">
            <x v="0"/>
          </reference>
          <reference field="2" count="1" selected="0">
            <x v="7"/>
          </reference>
        </references>
      </pivotArea>
    </chartFormat>
    <chartFormat chart="2" format="19">
      <pivotArea type="data" outline="0" fieldPosition="0">
        <references count="2">
          <reference field="4294967294" count="1" selected="0">
            <x v="0"/>
          </reference>
          <reference field="2" count="1" selected="0">
            <x v="6"/>
          </reference>
        </references>
      </pivotArea>
    </chartFormat>
    <chartFormat chart="2" format="20">
      <pivotArea type="data" outline="0" fieldPosition="0">
        <references count="2">
          <reference field="4294967294" count="1" selected="0">
            <x v="0"/>
          </reference>
          <reference field="2" count="1" selected="0">
            <x v="4"/>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2"/>
          </reference>
        </references>
      </pivotArea>
    </chartFormat>
    <chartFormat chart="3" format="14">
      <pivotArea type="data" outline="0" fieldPosition="0">
        <references count="2">
          <reference field="4294967294" count="1" selected="0">
            <x v="0"/>
          </reference>
          <reference field="2" count="1" selected="0">
            <x v="0"/>
          </reference>
        </references>
      </pivotArea>
    </chartFormat>
    <chartFormat chart="3" format="15">
      <pivotArea type="data" outline="0" fieldPosition="0">
        <references count="2">
          <reference field="4294967294" count="1" selected="0">
            <x v="0"/>
          </reference>
          <reference field="2" count="1" selected="0">
            <x v="1"/>
          </reference>
        </references>
      </pivotArea>
    </chartFormat>
    <chartFormat chart="3" format="16">
      <pivotArea type="data" outline="0" fieldPosition="0">
        <references count="2">
          <reference field="4294967294" count="1" selected="0">
            <x v="0"/>
          </reference>
          <reference field="2" count="1" selected="0">
            <x v="5"/>
          </reference>
        </references>
      </pivotArea>
    </chartFormat>
    <chartFormat chart="3" format="17">
      <pivotArea type="data" outline="0" fieldPosition="0">
        <references count="2">
          <reference field="4294967294" count="1" selected="0">
            <x v="0"/>
          </reference>
          <reference field="2" count="1" selected="0">
            <x v="8"/>
          </reference>
        </references>
      </pivotArea>
    </chartFormat>
    <chartFormat chart="3" format="18">
      <pivotArea type="data" outline="0" fieldPosition="0">
        <references count="2">
          <reference field="4294967294" count="1" selected="0">
            <x v="0"/>
          </reference>
          <reference field="2" count="1" selected="0">
            <x v="7"/>
          </reference>
        </references>
      </pivotArea>
    </chartFormat>
    <chartFormat chart="3" format="19">
      <pivotArea type="data" outline="0" fieldPosition="0">
        <references count="2">
          <reference field="4294967294" count="1" selected="0">
            <x v="0"/>
          </reference>
          <reference field="2" count="1" selected="0">
            <x v="6"/>
          </reference>
        </references>
      </pivotArea>
    </chartFormat>
    <chartFormat chart="3" format="20">
      <pivotArea type="data" outline="0" fieldPosition="0">
        <references count="2">
          <reference field="4294967294" count="1" selected="0">
            <x v="0"/>
          </reference>
          <reference field="2" count="1" selected="0">
            <x v="4"/>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8"/>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BD4444-D973-4F87-9522-6F4FEB24BE8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30" firstHeaderRow="1" firstDataRow="1" firstDataCol="1"/>
  <pivotFields count="22">
    <pivotField dataField="1" showAll="0"/>
    <pivotField axis="axisRow" showAll="0" sortType="ascending">
      <items count="27">
        <item x="13"/>
        <item x="19"/>
        <item x="6"/>
        <item x="9"/>
        <item x="16"/>
        <item x="22"/>
        <item x="2"/>
        <item x="0"/>
        <item x="14"/>
        <item x="20"/>
        <item x="25"/>
        <item x="7"/>
        <item x="15"/>
        <item x="1"/>
        <item x="21"/>
        <item x="8"/>
        <item x="12"/>
        <item x="18"/>
        <item x="24"/>
        <item x="5"/>
        <item x="10"/>
        <item x="3"/>
        <item x="11"/>
        <item x="17"/>
        <item x="23"/>
        <item x="4"/>
        <item t="default"/>
      </items>
    </pivotField>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pivotField showAll="0"/>
    <pivotField showAll="0"/>
    <pivotField showAll="0"/>
    <pivotField showAll="0"/>
    <pivotField showAll="0"/>
    <pivotField showAll="0"/>
  </pivotFields>
  <rowFields count="1">
    <field x="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Match No." fld="0"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0"/>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E8006B-6BA5-4CBC-AF3D-CA2D36AAD61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2" firstHeaderRow="1" firstDataRow="1" firstDataCol="1"/>
  <pivotFields count="22">
    <pivotField dataField="1" showAll="0"/>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pivotField showAll="0"/>
    <pivotField showAll="0"/>
    <pivotField showAll="0"/>
    <pivotField showAll="0"/>
    <pivotField showAll="0"/>
    <pivotField axis="axisRow" showAll="0" measureFilter="1" sortType="descending">
      <items count="45">
        <item x="0"/>
        <item x="15"/>
        <item x="23"/>
        <item x="16"/>
        <item x="3"/>
        <item x="20"/>
        <item x="42"/>
        <item x="17"/>
        <item x="29"/>
        <item x="14"/>
        <item x="2"/>
        <item x="1"/>
        <item x="38"/>
        <item x="37"/>
        <item x="26"/>
        <item x="18"/>
        <item x="6"/>
        <item x="30"/>
        <item x="41"/>
        <item x="8"/>
        <item x="10"/>
        <item x="19"/>
        <item x="9"/>
        <item x="40"/>
        <item x="11"/>
        <item x="31"/>
        <item x="35"/>
        <item x="33"/>
        <item x="32"/>
        <item x="12"/>
        <item x="4"/>
        <item x="7"/>
        <item x="13"/>
        <item x="39"/>
        <item x="36"/>
        <item x="27"/>
        <item x="22"/>
        <item x="21"/>
        <item x="34"/>
        <item x="24"/>
        <item x="28"/>
        <item x="5"/>
        <item x="25"/>
        <item x="43"/>
        <item t="default"/>
      </items>
      <autoSortScope>
        <pivotArea dataOnly="0" outline="0" fieldPosition="0">
          <references count="1">
            <reference field="4294967294" count="1" selected="0">
              <x v="0"/>
            </reference>
          </references>
        </pivotArea>
      </autoSortScope>
    </pivotField>
  </pivotFields>
  <rowFields count="1">
    <field x="21"/>
  </rowFields>
  <rowItems count="9">
    <i>
      <x v="30"/>
    </i>
    <i>
      <x v="11"/>
    </i>
    <i>
      <x v="28"/>
    </i>
    <i>
      <x v="19"/>
    </i>
    <i>
      <x v="2"/>
    </i>
    <i>
      <x v="39"/>
    </i>
    <i>
      <x v="1"/>
    </i>
    <i>
      <x v="16"/>
    </i>
    <i t="grand">
      <x/>
    </i>
  </rowItems>
  <colItems count="1">
    <i/>
  </colItems>
  <dataFields count="1">
    <dataField name="Count of Match No."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30"/>
          </reference>
        </references>
      </pivotArea>
    </chartFormat>
    <chartFormat chart="0" format="2">
      <pivotArea type="data" outline="0" fieldPosition="0">
        <references count="2">
          <reference field="4294967294" count="1" selected="0">
            <x v="0"/>
          </reference>
          <reference field="21" count="1" selected="0">
            <x v="11"/>
          </reference>
        </references>
      </pivotArea>
    </chartFormat>
    <chartFormat chart="0" format="3">
      <pivotArea type="data" outline="0" fieldPosition="0">
        <references count="2">
          <reference field="4294967294" count="1" selected="0">
            <x v="0"/>
          </reference>
          <reference field="21" count="1" selected="0">
            <x v="28"/>
          </reference>
        </references>
      </pivotArea>
    </chartFormat>
    <chartFormat chart="0" format="4">
      <pivotArea type="data" outline="0" fieldPosition="0">
        <references count="2">
          <reference field="4294967294" count="1" selected="0">
            <x v="0"/>
          </reference>
          <reference field="21" count="1" selected="0">
            <x v="19"/>
          </reference>
        </references>
      </pivotArea>
    </chartFormat>
    <chartFormat chart="0" format="5">
      <pivotArea type="data" outline="0" fieldPosition="0">
        <references count="2">
          <reference field="4294967294" count="1" selected="0">
            <x v="0"/>
          </reference>
          <reference field="21" count="1" selected="0">
            <x v="2"/>
          </reference>
        </references>
      </pivotArea>
    </chartFormat>
    <chartFormat chart="0" format="6">
      <pivotArea type="data" outline="0" fieldPosition="0">
        <references count="2">
          <reference field="4294967294" count="1" selected="0">
            <x v="0"/>
          </reference>
          <reference field="21" count="1" selected="0">
            <x v="39"/>
          </reference>
        </references>
      </pivotArea>
    </chartFormat>
    <chartFormat chart="0" format="7">
      <pivotArea type="data" outline="0" fieldPosition="0">
        <references count="2">
          <reference field="4294967294" count="1" selected="0">
            <x v="0"/>
          </reference>
          <reference field="21" count="1" selected="0">
            <x v="1"/>
          </reference>
        </references>
      </pivotArea>
    </chartFormat>
    <chartFormat chart="0" format="8">
      <pivotArea type="data" outline="0" fieldPosition="0">
        <references count="2">
          <reference field="4294967294" count="1" selected="0">
            <x v="0"/>
          </reference>
          <reference field="21" count="1" selected="0">
            <x v="16"/>
          </reference>
        </references>
      </pivotArea>
    </chartFormat>
    <chartFormat chart="0" format="9">
      <pivotArea type="data" outline="0" fieldPosition="0">
        <references count="2">
          <reference field="4294967294" count="1" selected="0">
            <x v="0"/>
          </reference>
          <reference field="21" count="1" selected="0">
            <x v="23"/>
          </reference>
        </references>
      </pivotArea>
    </chartFormat>
    <chartFormat chart="0" format="10">
      <pivotArea type="data" outline="0" fieldPosition="0">
        <references count="2">
          <reference field="4294967294" count="1" selected="0">
            <x v="0"/>
          </reference>
          <reference field="21" count="1" selected="0">
            <x v="29"/>
          </reference>
        </references>
      </pivotArea>
    </chartFormat>
    <chartFormat chart="0" format="11">
      <pivotArea type="data" outline="0" fieldPosition="0">
        <references count="2">
          <reference field="4294967294" count="1" selected="0">
            <x v="0"/>
          </reference>
          <reference field="21" count="1" selected="0">
            <x v="12"/>
          </reference>
        </references>
      </pivotArea>
    </chartFormat>
  </chartFormats>
  <pivotTableStyleInfo name="PivotStyleLight16" showRowHeaders="1" showColHeaders="1" showRowStripes="0" showColStripes="0" showLastColumn="1"/>
  <filters count="1">
    <filter fld="2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2EB19A-8022-427D-91FC-CA2DD32F2DA4}"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43" firstHeaderRow="1" firstDataRow="1" firstDataCol="1"/>
  <pivotFields count="2">
    <pivotField dataField="1" subtotalTop="0" showAll="0" defaultSubtotal="0"/>
    <pivotField axis="axisRow" allDrilled="1" showAll="0" sortType="ascending" dataSourceSort="1"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s>
  <rowFields count="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Highest Score" fld="0"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CC Mens T20 Worldcup.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218A92-B0E1-4726-B76D-EFCF0BC5060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22">
    <pivotField showAll="0"/>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items count="30">
        <item x="8"/>
        <item x="12"/>
        <item x="6"/>
        <item x="1"/>
        <item x="9"/>
        <item x="2"/>
        <item x="0"/>
        <item x="5"/>
        <item x="15"/>
        <item x="26"/>
        <item x="10"/>
        <item x="16"/>
        <item x="22"/>
        <item x="19"/>
        <item x="27"/>
        <item x="17"/>
        <item x="24"/>
        <item x="13"/>
        <item x="7"/>
        <item x="18"/>
        <item x="23"/>
        <item x="25"/>
        <item x="28"/>
        <item x="20"/>
        <item x="11"/>
        <item x="21"/>
        <item x="3"/>
        <item x="14"/>
        <item x="4"/>
        <item t="default"/>
      </items>
    </pivotField>
    <pivotField axis="axisRow" showAll="0" measureFilter="1" sortType="descending">
      <items count="40">
        <item x="20"/>
        <item x="0"/>
        <item x="28"/>
        <item x="18"/>
        <item x="30"/>
        <item x="14"/>
        <item x="33"/>
        <item x="26"/>
        <item x="21"/>
        <item x="1"/>
        <item x="35"/>
        <item x="27"/>
        <item x="19"/>
        <item x="2"/>
        <item x="16"/>
        <item x="15"/>
        <item x="29"/>
        <item x="37"/>
        <item x="9"/>
        <item x="6"/>
        <item x="11"/>
        <item x="10"/>
        <item x="12"/>
        <item x="31"/>
        <item x="13"/>
        <item x="32"/>
        <item x="3"/>
        <item x="4"/>
        <item x="5"/>
        <item x="25"/>
        <item x="8"/>
        <item x="17"/>
        <item x="7"/>
        <item x="36"/>
        <item x="34"/>
        <item x="24"/>
        <item x="23"/>
        <item x="22"/>
        <item x="38"/>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45">
        <item x="0"/>
        <item x="15"/>
        <item x="23"/>
        <item x="16"/>
        <item x="3"/>
        <item x="20"/>
        <item x="42"/>
        <item x="17"/>
        <item x="29"/>
        <item x="14"/>
        <item x="2"/>
        <item x="1"/>
        <item x="38"/>
        <item x="37"/>
        <item x="26"/>
        <item x="18"/>
        <item x="6"/>
        <item x="30"/>
        <item x="41"/>
        <item x="8"/>
        <item x="10"/>
        <item x="19"/>
        <item x="9"/>
        <item x="40"/>
        <item x="11"/>
        <item x="31"/>
        <item x="35"/>
        <item x="33"/>
        <item x="32"/>
        <item x="12"/>
        <item x="4"/>
        <item x="7"/>
        <item x="13"/>
        <item x="39"/>
        <item x="36"/>
        <item x="27"/>
        <item x="22"/>
        <item x="21"/>
        <item x="34"/>
        <item x="24"/>
        <item x="28"/>
        <item x="5"/>
        <item x="25"/>
        <item x="43"/>
        <item t="default"/>
      </items>
    </pivotField>
  </pivotFields>
  <rowFields count="1">
    <field x="16"/>
  </rowFields>
  <rowItems count="6">
    <i>
      <x v="28"/>
    </i>
    <i>
      <x v="15"/>
    </i>
    <i>
      <x v="32"/>
    </i>
    <i>
      <x v="26"/>
    </i>
    <i>
      <x v="27"/>
    </i>
    <i t="grand">
      <x/>
    </i>
  </rowItems>
  <colItems count="1">
    <i/>
  </colItems>
  <dataFields count="1">
    <dataField name="Count of Highest Score" fld="17" subtotal="count" baseField="0" baseItem="0"/>
  </dataField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1BD69D9-ED07-47DC-AD2E-EC10FC23C62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20" firstHeaderRow="1" firstDataRow="2" firstDataCol="1"/>
  <pivotFields count="22">
    <pivotField dataField="1" showAll="0"/>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axis="axisCol" showAll="0">
      <items count="4">
        <item h="1" x="1"/>
        <item x="0"/>
        <item h="1" x="2"/>
        <item t="default"/>
      </items>
    </pivotField>
    <pivotField showAll="0"/>
    <pivotField showAll="0"/>
    <pivotField showAll="0"/>
    <pivotField showAll="0"/>
    <pivotField axis="axisRow" showAll="0">
      <items count="18">
        <item x="1"/>
        <item x="8"/>
        <item x="11"/>
        <item x="10"/>
        <item x="14"/>
        <item x="6"/>
        <item x="2"/>
        <item x="5"/>
        <item x="15"/>
        <item x="13"/>
        <item x="4"/>
        <item x="9"/>
        <item x="3"/>
        <item x="16"/>
        <item x="7"/>
        <item x="0"/>
        <item x="12"/>
        <item t="default"/>
      </items>
    </pivotField>
    <pivotField showAll="0"/>
    <pivotField showAll="0"/>
    <pivotField showAll="0"/>
    <pivotField showAll="0"/>
    <pivotField showAll="0"/>
    <pivotField showAll="0"/>
    <pivotField showAll="0"/>
    <pivotField showAll="0"/>
    <pivotField showAll="0"/>
  </pivotFields>
  <rowFields count="1">
    <field x="12"/>
  </rowFields>
  <rowItems count="16">
    <i>
      <x/>
    </i>
    <i>
      <x v="1"/>
    </i>
    <i>
      <x v="2"/>
    </i>
    <i>
      <x v="3"/>
    </i>
    <i>
      <x v="4"/>
    </i>
    <i>
      <x v="5"/>
    </i>
    <i>
      <x v="6"/>
    </i>
    <i>
      <x v="7"/>
    </i>
    <i>
      <x v="8"/>
    </i>
    <i>
      <x v="9"/>
    </i>
    <i>
      <x v="12"/>
    </i>
    <i>
      <x v="13"/>
    </i>
    <i>
      <x v="14"/>
    </i>
    <i>
      <x v="15"/>
    </i>
    <i>
      <x v="16"/>
    </i>
    <i t="grand">
      <x/>
    </i>
  </rowItems>
  <colFields count="1">
    <field x="7"/>
  </colFields>
  <colItems count="2">
    <i>
      <x v="1"/>
    </i>
    <i t="grand">
      <x/>
    </i>
  </colItems>
  <dataFields count="1">
    <dataField name="Count of Match No." fld="0" subtotal="count" baseField="0" baseItem="0"/>
  </dataFields>
  <chartFormats count="34">
    <chartFormat chart="0" format="0" series="1">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3">
          <reference field="4294967294" count="1" selected="0">
            <x v="0"/>
          </reference>
          <reference field="7" count="1" selected="0">
            <x v="1"/>
          </reference>
          <reference field="12" count="1" selected="0">
            <x v="0"/>
          </reference>
        </references>
      </pivotArea>
    </chartFormat>
    <chartFormat chart="0" format="2">
      <pivotArea type="data" outline="0" fieldPosition="0">
        <references count="3">
          <reference field="4294967294" count="1" selected="0">
            <x v="0"/>
          </reference>
          <reference field="7" count="1" selected="0">
            <x v="1"/>
          </reference>
          <reference field="12" count="1" selected="0">
            <x v="1"/>
          </reference>
        </references>
      </pivotArea>
    </chartFormat>
    <chartFormat chart="0" format="3">
      <pivotArea type="data" outline="0" fieldPosition="0">
        <references count="3">
          <reference field="4294967294" count="1" selected="0">
            <x v="0"/>
          </reference>
          <reference field="7" count="1" selected="0">
            <x v="1"/>
          </reference>
          <reference field="12" count="1" selected="0">
            <x v="2"/>
          </reference>
        </references>
      </pivotArea>
    </chartFormat>
    <chartFormat chart="0" format="4">
      <pivotArea type="data" outline="0" fieldPosition="0">
        <references count="3">
          <reference field="4294967294" count="1" selected="0">
            <x v="0"/>
          </reference>
          <reference field="7" count="1" selected="0">
            <x v="1"/>
          </reference>
          <reference field="12" count="1" selected="0">
            <x v="3"/>
          </reference>
        </references>
      </pivotArea>
    </chartFormat>
    <chartFormat chart="0" format="5">
      <pivotArea type="data" outline="0" fieldPosition="0">
        <references count="3">
          <reference field="4294967294" count="1" selected="0">
            <x v="0"/>
          </reference>
          <reference field="7" count="1" selected="0">
            <x v="1"/>
          </reference>
          <reference field="12" count="1" selected="0">
            <x v="4"/>
          </reference>
        </references>
      </pivotArea>
    </chartFormat>
    <chartFormat chart="0" format="6">
      <pivotArea type="data" outline="0" fieldPosition="0">
        <references count="3">
          <reference field="4294967294" count="1" selected="0">
            <x v="0"/>
          </reference>
          <reference field="7" count="1" selected="0">
            <x v="1"/>
          </reference>
          <reference field="12" count="1" selected="0">
            <x v="5"/>
          </reference>
        </references>
      </pivotArea>
    </chartFormat>
    <chartFormat chart="0" format="7">
      <pivotArea type="data" outline="0" fieldPosition="0">
        <references count="3">
          <reference field="4294967294" count="1" selected="0">
            <x v="0"/>
          </reference>
          <reference field="7" count="1" selected="0">
            <x v="1"/>
          </reference>
          <reference field="12" count="1" selected="0">
            <x v="6"/>
          </reference>
        </references>
      </pivotArea>
    </chartFormat>
    <chartFormat chart="0" format="8">
      <pivotArea type="data" outline="0" fieldPosition="0">
        <references count="3">
          <reference field="4294967294" count="1" selected="0">
            <x v="0"/>
          </reference>
          <reference field="7" count="1" selected="0">
            <x v="1"/>
          </reference>
          <reference field="12" count="1" selected="0">
            <x v="7"/>
          </reference>
        </references>
      </pivotArea>
    </chartFormat>
    <chartFormat chart="0" format="9">
      <pivotArea type="data" outline="0" fieldPosition="0">
        <references count="3">
          <reference field="4294967294" count="1" selected="0">
            <x v="0"/>
          </reference>
          <reference field="7" count="1" selected="0">
            <x v="1"/>
          </reference>
          <reference field="12" count="1" selected="0">
            <x v="8"/>
          </reference>
        </references>
      </pivotArea>
    </chartFormat>
    <chartFormat chart="0" format="10">
      <pivotArea type="data" outline="0" fieldPosition="0">
        <references count="3">
          <reference field="4294967294" count="1" selected="0">
            <x v="0"/>
          </reference>
          <reference field="7" count="1" selected="0">
            <x v="1"/>
          </reference>
          <reference field="12" count="1" selected="0">
            <x v="9"/>
          </reference>
        </references>
      </pivotArea>
    </chartFormat>
    <chartFormat chart="0" format="11">
      <pivotArea type="data" outline="0" fieldPosition="0">
        <references count="3">
          <reference field="4294967294" count="1" selected="0">
            <x v="0"/>
          </reference>
          <reference field="7" count="1" selected="0">
            <x v="1"/>
          </reference>
          <reference field="12" count="1" selected="0">
            <x v="12"/>
          </reference>
        </references>
      </pivotArea>
    </chartFormat>
    <chartFormat chart="0" format="12">
      <pivotArea type="data" outline="0" fieldPosition="0">
        <references count="3">
          <reference field="4294967294" count="1" selected="0">
            <x v="0"/>
          </reference>
          <reference field="7" count="1" selected="0">
            <x v="1"/>
          </reference>
          <reference field="12" count="1" selected="0">
            <x v="13"/>
          </reference>
        </references>
      </pivotArea>
    </chartFormat>
    <chartFormat chart="0" format="13">
      <pivotArea type="data" outline="0" fieldPosition="0">
        <references count="3">
          <reference field="4294967294" count="1" selected="0">
            <x v="0"/>
          </reference>
          <reference field="7" count="1" selected="0">
            <x v="1"/>
          </reference>
          <reference field="12" count="1" selected="0">
            <x v="14"/>
          </reference>
        </references>
      </pivotArea>
    </chartFormat>
    <chartFormat chart="0" format="14">
      <pivotArea type="data" outline="0" fieldPosition="0">
        <references count="3">
          <reference field="4294967294" count="1" selected="0">
            <x v="0"/>
          </reference>
          <reference field="7" count="1" selected="0">
            <x v="1"/>
          </reference>
          <reference field="12" count="1" selected="0">
            <x v="15"/>
          </reference>
        </references>
      </pivotArea>
    </chartFormat>
    <chartFormat chart="0" format="15">
      <pivotArea type="data" outline="0" fieldPosition="0">
        <references count="3">
          <reference field="4294967294" count="1" selected="0">
            <x v="0"/>
          </reference>
          <reference field="7" count="1" selected="0">
            <x v="1"/>
          </reference>
          <reference field="12" count="1" selected="0">
            <x v="16"/>
          </reference>
        </references>
      </pivotArea>
    </chartFormat>
    <chartFormat chart="3" format="32" series="1">
      <pivotArea type="data" outline="0" fieldPosition="0">
        <references count="2">
          <reference field="4294967294" count="1" selected="0">
            <x v="0"/>
          </reference>
          <reference field="7" count="1" selected="0">
            <x v="1"/>
          </reference>
        </references>
      </pivotArea>
    </chartFormat>
    <chartFormat chart="3" format="33">
      <pivotArea type="data" outline="0" fieldPosition="0">
        <references count="3">
          <reference field="4294967294" count="1" selected="0">
            <x v="0"/>
          </reference>
          <reference field="7" count="1" selected="0">
            <x v="1"/>
          </reference>
          <reference field="12" count="1" selected="0">
            <x v="0"/>
          </reference>
        </references>
      </pivotArea>
    </chartFormat>
    <chartFormat chart="3" format="34">
      <pivotArea type="data" outline="0" fieldPosition="0">
        <references count="3">
          <reference field="4294967294" count="1" selected="0">
            <x v="0"/>
          </reference>
          <reference field="7" count="1" selected="0">
            <x v="1"/>
          </reference>
          <reference field="12" count="1" selected="0">
            <x v="1"/>
          </reference>
        </references>
      </pivotArea>
    </chartFormat>
    <chartFormat chart="3" format="35">
      <pivotArea type="data" outline="0" fieldPosition="0">
        <references count="3">
          <reference field="4294967294" count="1" selected="0">
            <x v="0"/>
          </reference>
          <reference field="7" count="1" selected="0">
            <x v="1"/>
          </reference>
          <reference field="12" count="1" selected="0">
            <x v="2"/>
          </reference>
        </references>
      </pivotArea>
    </chartFormat>
    <chartFormat chart="3" format="36">
      <pivotArea type="data" outline="0" fieldPosition="0">
        <references count="3">
          <reference field="4294967294" count="1" selected="0">
            <x v="0"/>
          </reference>
          <reference field="7" count="1" selected="0">
            <x v="1"/>
          </reference>
          <reference field="12" count="1" selected="0">
            <x v="3"/>
          </reference>
        </references>
      </pivotArea>
    </chartFormat>
    <chartFormat chart="3" format="37">
      <pivotArea type="data" outline="0" fieldPosition="0">
        <references count="3">
          <reference field="4294967294" count="1" selected="0">
            <x v="0"/>
          </reference>
          <reference field="7" count="1" selected="0">
            <x v="1"/>
          </reference>
          <reference field="12" count="1" selected="0">
            <x v="4"/>
          </reference>
        </references>
      </pivotArea>
    </chartFormat>
    <chartFormat chart="3" format="38">
      <pivotArea type="data" outline="0" fieldPosition="0">
        <references count="3">
          <reference field="4294967294" count="1" selected="0">
            <x v="0"/>
          </reference>
          <reference field="7" count="1" selected="0">
            <x v="1"/>
          </reference>
          <reference field="12" count="1" selected="0">
            <x v="5"/>
          </reference>
        </references>
      </pivotArea>
    </chartFormat>
    <chartFormat chart="3" format="39">
      <pivotArea type="data" outline="0" fieldPosition="0">
        <references count="3">
          <reference field="4294967294" count="1" selected="0">
            <x v="0"/>
          </reference>
          <reference field="7" count="1" selected="0">
            <x v="1"/>
          </reference>
          <reference field="12" count="1" selected="0">
            <x v="6"/>
          </reference>
        </references>
      </pivotArea>
    </chartFormat>
    <chartFormat chart="3" format="40">
      <pivotArea type="data" outline="0" fieldPosition="0">
        <references count="3">
          <reference field="4294967294" count="1" selected="0">
            <x v="0"/>
          </reference>
          <reference field="7" count="1" selected="0">
            <x v="1"/>
          </reference>
          <reference field="12" count="1" selected="0">
            <x v="7"/>
          </reference>
        </references>
      </pivotArea>
    </chartFormat>
    <chartFormat chart="3" format="41">
      <pivotArea type="data" outline="0" fieldPosition="0">
        <references count="3">
          <reference field="4294967294" count="1" selected="0">
            <x v="0"/>
          </reference>
          <reference field="7" count="1" selected="0">
            <x v="1"/>
          </reference>
          <reference field="12" count="1" selected="0">
            <x v="8"/>
          </reference>
        </references>
      </pivotArea>
    </chartFormat>
    <chartFormat chart="3" format="42">
      <pivotArea type="data" outline="0" fieldPosition="0">
        <references count="3">
          <reference field="4294967294" count="1" selected="0">
            <x v="0"/>
          </reference>
          <reference field="7" count="1" selected="0">
            <x v="1"/>
          </reference>
          <reference field="12" count="1" selected="0">
            <x v="9"/>
          </reference>
        </references>
      </pivotArea>
    </chartFormat>
    <chartFormat chart="3" format="43">
      <pivotArea type="data" outline="0" fieldPosition="0">
        <references count="3">
          <reference field="4294967294" count="1" selected="0">
            <x v="0"/>
          </reference>
          <reference field="7" count="1" selected="0">
            <x v="1"/>
          </reference>
          <reference field="12" count="1" selected="0">
            <x v="12"/>
          </reference>
        </references>
      </pivotArea>
    </chartFormat>
    <chartFormat chart="3" format="44">
      <pivotArea type="data" outline="0" fieldPosition="0">
        <references count="3">
          <reference field="4294967294" count="1" selected="0">
            <x v="0"/>
          </reference>
          <reference field="7" count="1" selected="0">
            <x v="1"/>
          </reference>
          <reference field="12" count="1" selected="0">
            <x v="13"/>
          </reference>
        </references>
      </pivotArea>
    </chartFormat>
    <chartFormat chart="3" format="45">
      <pivotArea type="data" outline="0" fieldPosition="0">
        <references count="3">
          <reference field="4294967294" count="1" selected="0">
            <x v="0"/>
          </reference>
          <reference field="7" count="1" selected="0">
            <x v="1"/>
          </reference>
          <reference field="12" count="1" selected="0">
            <x v="14"/>
          </reference>
        </references>
      </pivotArea>
    </chartFormat>
    <chartFormat chart="3" format="46">
      <pivotArea type="data" outline="0" fieldPosition="0">
        <references count="3">
          <reference field="4294967294" count="1" selected="0">
            <x v="0"/>
          </reference>
          <reference field="7" count="1" selected="0">
            <x v="1"/>
          </reference>
          <reference field="12" count="1" selected="0">
            <x v="15"/>
          </reference>
        </references>
      </pivotArea>
    </chartFormat>
    <chartFormat chart="3" format="47">
      <pivotArea type="data" outline="0" fieldPosition="0">
        <references count="3">
          <reference field="4294967294" count="1" selected="0">
            <x v="0"/>
          </reference>
          <reference field="7" count="1" selected="0">
            <x v="1"/>
          </reference>
          <reference field="12" count="1" selected="0">
            <x v="16"/>
          </reference>
        </references>
      </pivotArea>
    </chartFormat>
    <chartFormat chart="0" format="16" series="1">
      <pivotArea type="data" outline="0" fieldPosition="0">
        <references count="1">
          <reference field="4294967294" count="1" selected="0">
            <x v="0"/>
          </reference>
        </references>
      </pivotArea>
    </chartFormat>
    <chartFormat chart="3" format="4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111F9C-399B-406A-BEF0-29AF7F17624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9" firstHeaderRow="1" firstDataRow="1" firstDataCol="1"/>
  <pivotFields count="22">
    <pivotField axis="axisRow" showAll="0">
      <items count="56">
        <item x="9"/>
        <item x="10"/>
        <item x="11"/>
        <item x="12"/>
        <item x="13"/>
        <item x="14"/>
        <item x="15"/>
        <item x="16"/>
        <item x="17"/>
        <item x="18"/>
        <item x="0"/>
        <item x="19"/>
        <item x="20"/>
        <item x="21"/>
        <item x="22"/>
        <item x="23"/>
        <item x="24"/>
        <item x="25"/>
        <item x="26"/>
        <item x="27"/>
        <item x="28"/>
        <item x="1"/>
        <item x="29"/>
        <item x="30"/>
        <item x="31"/>
        <item x="32"/>
        <item x="33"/>
        <item x="34"/>
        <item x="35"/>
        <item x="36"/>
        <item x="37"/>
        <item x="38"/>
        <item x="2"/>
        <item x="39"/>
        <item x="40"/>
        <item x="41"/>
        <item x="42"/>
        <item x="43"/>
        <item x="44"/>
        <item x="45"/>
        <item x="46"/>
        <item x="47"/>
        <item x="48"/>
        <item x="3"/>
        <item x="49"/>
        <item x="50"/>
        <item x="51"/>
        <item x="52"/>
        <item x="53"/>
        <item x="54"/>
        <item x="4"/>
        <item x="5"/>
        <item x="6"/>
        <item x="7"/>
        <item x="8"/>
        <item t="default"/>
      </items>
    </pivotField>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pivotField showAll="0"/>
    <pivotField showAll="0"/>
    <pivotField showAll="0"/>
    <pivotField showAll="0"/>
    <pivotField showAll="0"/>
    <pivotField dataField="1" showAll="0"/>
  </pivotFields>
  <rowFields count="1">
    <field x="0"/>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Count of Player Of The Match" fld="2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DD7A80D-C447-45E5-BCCC-9B208631EE5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23" firstHeaderRow="1" firstDataRow="1" firstDataCol="1"/>
  <pivotFields count="22">
    <pivotField showAll="0"/>
    <pivotField showAll="0"/>
    <pivotField showAll="0">
      <items count="10">
        <item x="7"/>
        <item x="6"/>
        <item x="5"/>
        <item x="8"/>
        <item x="0"/>
        <item x="2"/>
        <item x="3"/>
        <item x="1"/>
        <item x="4"/>
        <item t="default"/>
      </items>
    </pivotField>
    <pivotField showAll="0"/>
    <pivotField showAll="0"/>
    <pivotField showAll="0">
      <items count="10">
        <item x="6"/>
        <item x="7"/>
        <item x="8"/>
        <item x="5"/>
        <item x="4"/>
        <item x="0"/>
        <item x="2"/>
        <item x="1"/>
        <item x="3"/>
        <item t="default"/>
      </items>
    </pivotField>
    <pivotField showAll="0"/>
    <pivotField showAll="0"/>
    <pivotField showAll="0"/>
    <pivotField showAll="0"/>
    <pivotField showAll="0"/>
    <pivotField showAll="0"/>
    <pivotField showAll="0">
      <items count="18">
        <item x="1"/>
        <item x="8"/>
        <item x="11"/>
        <item x="10"/>
        <item x="14"/>
        <item x="6"/>
        <item x="2"/>
        <item x="5"/>
        <item x="15"/>
        <item x="13"/>
        <item x="4"/>
        <item x="9"/>
        <item x="3"/>
        <item x="16"/>
        <item x="7"/>
        <item x="0"/>
        <item x="12"/>
        <item t="default"/>
      </items>
    </pivotField>
    <pivotField showAll="0"/>
    <pivotField showAll="0"/>
    <pivotField showAll="0"/>
    <pivotField axis="axisRow" showAll="0" measureFilter="1" sortType="descending">
      <items count="40">
        <item x="38"/>
        <item x="22"/>
        <item x="23"/>
        <item x="24"/>
        <item x="34"/>
        <item x="36"/>
        <item x="7"/>
        <item x="17"/>
        <item x="8"/>
        <item x="25"/>
        <item x="5"/>
        <item x="4"/>
        <item x="3"/>
        <item x="32"/>
        <item x="13"/>
        <item x="31"/>
        <item x="12"/>
        <item x="10"/>
        <item x="11"/>
        <item x="6"/>
        <item x="9"/>
        <item x="37"/>
        <item x="29"/>
        <item x="15"/>
        <item x="16"/>
        <item x="2"/>
        <item x="19"/>
        <item x="27"/>
        <item x="35"/>
        <item x="1"/>
        <item x="21"/>
        <item x="26"/>
        <item x="33"/>
        <item x="14"/>
        <item x="30"/>
        <item x="18"/>
        <item x="28"/>
        <item x="0"/>
        <item x="20"/>
        <item t="default"/>
      </items>
      <autoSortScope>
        <pivotArea dataOnly="0" outline="0" fieldPosition="0">
          <references count="1">
            <reference field="4294967294" count="1" selected="0">
              <x v="0"/>
            </reference>
          </references>
        </pivotArea>
      </autoSortScope>
    </pivotField>
    <pivotField axis="axisRow" dataField="1" showAll="0">
      <items count="39">
        <item x="5"/>
        <item x="27"/>
        <item x="0"/>
        <item x="35"/>
        <item x="29"/>
        <item x="34"/>
        <item x="32"/>
        <item x="12"/>
        <item x="4"/>
        <item x="28"/>
        <item x="20"/>
        <item x="9"/>
        <item x="31"/>
        <item x="21"/>
        <item x="33"/>
        <item x="14"/>
        <item x="37"/>
        <item x="6"/>
        <item x="30"/>
        <item x="7"/>
        <item x="10"/>
        <item x="1"/>
        <item x="13"/>
        <item x="18"/>
        <item x="2"/>
        <item x="16"/>
        <item x="23"/>
        <item x="15"/>
        <item x="19"/>
        <item x="11"/>
        <item x="8"/>
        <item x="25"/>
        <item x="17"/>
        <item x="36"/>
        <item x="26"/>
        <item x="22"/>
        <item x="24"/>
        <item x="3"/>
        <item t="default"/>
      </items>
    </pivotField>
    <pivotField showAll="0"/>
    <pivotField showAll="0"/>
    <pivotField showAll="0"/>
    <pivotField showAll="0"/>
  </pivotFields>
  <rowFields count="2">
    <field x="16"/>
    <field x="17"/>
  </rowFields>
  <rowItems count="20">
    <i>
      <x v="11"/>
    </i>
    <i r="1">
      <x v="7"/>
    </i>
    <i r="1">
      <x v="8"/>
    </i>
    <i r="1">
      <x v="14"/>
    </i>
    <i>
      <x v="6"/>
    </i>
    <i r="1">
      <x v="3"/>
    </i>
    <i r="1">
      <x v="16"/>
    </i>
    <i r="1">
      <x v="19"/>
    </i>
    <i>
      <x v="12"/>
    </i>
    <i r="1">
      <x v="9"/>
    </i>
    <i r="1">
      <x v="12"/>
    </i>
    <i r="1">
      <x v="37"/>
    </i>
    <i>
      <x v="23"/>
    </i>
    <i r="1">
      <x v="5"/>
    </i>
    <i r="1">
      <x v="27"/>
    </i>
    <i r="1">
      <x v="35"/>
    </i>
    <i>
      <x v="20"/>
    </i>
    <i r="1">
      <x v="11"/>
    </i>
    <i r="1">
      <x v="15"/>
    </i>
    <i t="grand">
      <x/>
    </i>
  </rowItems>
  <colItems count="1">
    <i/>
  </colItems>
  <dataFields count="1">
    <dataField name="Sum of Highest Score" fld="17" baseField="16" baseItem="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ners" xr10:uid="{88983EC2-C615-42B2-829C-D657D35C991D}" sourceName="Winners">
  <pivotTables>
    <pivotTable tabId="3" name="PivotTable2"/>
    <pivotTable tabId="2" name="PivotTable1"/>
    <pivotTable tabId="6" name="PivotTable1"/>
    <pivotTable tabId="13" name="PivotTable2"/>
    <pivotTable tabId="4" name="PivotTable3"/>
    <pivotTable tabId="5" name="PivotTable4"/>
    <pivotTable tabId="7" name="PivotTable2"/>
    <pivotTable tabId="8" name="PivotTable3"/>
    <pivotTable tabId="9" name="PivotTable4"/>
    <pivotTable tabId="11" name="PivotTable1"/>
    <pivotTable tabId="14" name="PivotTable1"/>
  </pivotTables>
  <data>
    <tabular pivotCacheId="1790893256">
      <items count="17">
        <i x="1" s="1"/>
        <i x="8" s="1"/>
        <i x="11" s="1"/>
        <i x="10" s="1"/>
        <i x="14" s="1"/>
        <i x="6" s="1"/>
        <i x="2" s="1"/>
        <i x="5" s="1"/>
        <i x="15" s="1"/>
        <i x="13" s="1"/>
        <i x="4" s="1"/>
        <i x="9" s="1"/>
        <i x="3" s="1"/>
        <i x="16" s="1"/>
        <i x="7" s="1"/>
        <i x="0"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ue" xr10:uid="{A5900124-EF08-425D-9907-C18D56F26B47}" sourceName="Venue">
  <pivotTables>
    <pivotTable tabId="6" name="PivotTable1"/>
    <pivotTable tabId="2" name="PivotTable1"/>
    <pivotTable tabId="14" name="PivotTable1"/>
    <pivotTable tabId="13" name="PivotTable2"/>
    <pivotTable tabId="3" name="PivotTable2"/>
    <pivotTable tabId="4" name="PivotTable3"/>
    <pivotTable tabId="5" name="PivotTable4"/>
    <pivotTable tabId="7" name="PivotTable2"/>
    <pivotTable tabId="8" name="PivotTable3"/>
    <pivotTable tabId="9" name="PivotTable4"/>
    <pivotTable tabId="11" name="PivotTable1"/>
  </pivotTables>
  <data>
    <tabular pivotCacheId="1790893256">
      <items count="9">
        <i x="7" s="1"/>
        <i x="6" s="1"/>
        <i x="5" s="1"/>
        <i x="8" s="1"/>
        <i x="0" s="1"/>
        <i x="2" s="1"/>
        <i x="3"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95569B3F-1D3B-486F-A80E-37D5520F28CD}" sourceName="Stage">
  <pivotTables>
    <pivotTable tabId="6" name="PivotTable1"/>
    <pivotTable tabId="2" name="PivotTable1"/>
    <pivotTable tabId="14" name="PivotTable1"/>
    <pivotTable tabId="13" name="PivotTable2"/>
    <pivotTable tabId="3" name="PivotTable2"/>
    <pivotTable tabId="4" name="PivotTable3"/>
    <pivotTable tabId="5" name="PivotTable4"/>
    <pivotTable tabId="7" name="PivotTable2"/>
    <pivotTable tabId="8" name="PivotTable3"/>
    <pivotTable tabId="9" name="PivotTable4"/>
    <pivotTable tabId="11" name="PivotTable1"/>
  </pivotTables>
  <data>
    <tabular pivotCacheId="1790893256">
      <items count="9">
        <i x="6" s="1"/>
        <i x="7" s="1"/>
        <i x="8" s="1"/>
        <i x="5" s="1"/>
        <i x="4" s="1"/>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inners 1" xr10:uid="{7605E0C5-4B5B-4F41-9335-38D4E033C3B6}" cache="Slicer_Winners" caption="Teams" startItem="12" rowHeight="273050"/>
  <slicer name="Venue" xr10:uid="{CAEF7F95-BE52-48E3-8C67-63063E28CED3}" cache="Slicer_Venue" caption="Venue" startItem="8" rowHeight="273050"/>
  <slicer name="Stage" xr10:uid="{DDA93071-9996-4956-9CCC-75CE38976C8F}" cache="Slicer_Stage" caption="Stage" startItem="4"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inners" xr10:uid="{19366A81-4C64-40CA-A48C-868507055B55}" cache="Slicer_Winners" caption="Winners"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56" totalsRowShown="0" headerRowDxfId="23" dataDxfId="22">
  <autoFilter ref="A1:V56" xr:uid="{00000000-0009-0000-0100-000001000000}"/>
  <tableColumns count="22">
    <tableColumn id="1" xr3:uid="{00000000-0010-0000-0000-000001000000}" name="Match No." dataDxfId="21"/>
    <tableColumn id="2" xr3:uid="{00000000-0010-0000-0000-000002000000}" name="Date" dataDxfId="20"/>
    <tableColumn id="3" xr3:uid="{00000000-0010-0000-0000-000003000000}" name="Venue" dataDxfId="19"/>
    <tableColumn id="4" xr3:uid="{00000000-0010-0000-0000-000004000000}" name="1st Team" dataDxfId="18"/>
    <tableColumn id="5" xr3:uid="{00000000-0010-0000-0000-000005000000}" name="2nd Team" dataDxfId="17"/>
    <tableColumn id="6" xr3:uid="{00000000-0010-0000-0000-000006000000}" name="Stage" dataDxfId="16"/>
    <tableColumn id="7" xr3:uid="{00000000-0010-0000-0000-000007000000}" name="Toss Winning" dataDxfId="15"/>
    <tableColumn id="8" xr3:uid="{00000000-0010-0000-0000-000008000000}" name="Toss Decision" dataDxfId="14"/>
    <tableColumn id="9" xr3:uid="{00000000-0010-0000-0000-000009000000}" name="First Innings Score" dataDxfId="13"/>
    <tableColumn id="10" xr3:uid="{00000000-0010-0000-0000-00000A000000}" name="Fall of wickets First Innings" dataDxfId="12"/>
    <tableColumn id="11" xr3:uid="{00000000-0010-0000-0000-00000B000000}" name="Second Innings Score" dataDxfId="11"/>
    <tableColumn id="12" xr3:uid="{00000000-0010-0000-0000-00000C000000}" name="Fall of wickets Second Innings" dataDxfId="10"/>
    <tableColumn id="13" xr3:uid="{00000000-0010-0000-0000-00000D000000}" name="Winners" dataDxfId="9"/>
    <tableColumn id="14" xr3:uid="{00000000-0010-0000-0000-00000E000000}" name="Method" dataDxfId="8"/>
    <tableColumn id="15" xr3:uid="{00000000-0010-0000-0000-00000F000000}" name="Won by" dataDxfId="7"/>
    <tableColumn id="16" xr3:uid="{00000000-0010-0000-0000-000010000000}" name="Winning Margin" dataDxfId="6"/>
    <tableColumn id="17" xr3:uid="{00000000-0010-0000-0000-000011000000}" name="Top Scorer" dataDxfId="5"/>
    <tableColumn id="18" xr3:uid="{00000000-0010-0000-0000-000012000000}" name="Highest Score" dataDxfId="4"/>
    <tableColumn id="19" xr3:uid="{00000000-0010-0000-0000-000013000000}" name="Best Bowler" dataDxfId="3"/>
    <tableColumn id="20" xr3:uid="{00000000-0010-0000-0000-000014000000}" name="Best Bowler Figure(Wickets Taken)" dataDxfId="2"/>
    <tableColumn id="21" xr3:uid="{00000000-0010-0000-0000-000015000000}" name="Best Bowler Figure(Runs Recieved)" dataDxfId="1"/>
    <tableColumn id="22" xr3:uid="{00000000-0010-0000-0000-000016000000}" name="Player Of The Match" dataDxfId="0"/>
  </tableColumns>
  <tableStyleInfo name="TableStyleMedium16"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95D3-00F2-4E0B-A5B9-2294848DE1B9}">
  <dimension ref="A3:B23"/>
  <sheetViews>
    <sheetView workbookViewId="0">
      <selection activeCell="N11" sqref="N11"/>
    </sheetView>
  </sheetViews>
  <sheetFormatPr defaultRowHeight="18" x14ac:dyDescent="0.5"/>
  <cols>
    <col min="1" max="1" width="21.77734375" bestFit="1" customWidth="1"/>
    <col min="2" max="2" width="18.33203125" bestFit="1" customWidth="1"/>
    <col min="3" max="3" width="13.44140625" customWidth="1"/>
    <col min="4" max="4" width="4.88671875" bestFit="1" customWidth="1"/>
    <col min="5" max="6" width="7.6640625" bestFit="1" customWidth="1"/>
    <col min="7" max="7" width="7.88671875" bestFit="1" customWidth="1"/>
    <col min="8" max="9" width="7.77734375" bestFit="1" customWidth="1"/>
    <col min="10" max="10" width="7.88671875" bestFit="1" customWidth="1"/>
    <col min="11" max="11" width="10.77734375" bestFit="1" customWidth="1"/>
  </cols>
  <sheetData>
    <row r="3" spans="1:2" x14ac:dyDescent="0.5">
      <c r="A3" s="2" t="s">
        <v>223</v>
      </c>
      <c r="B3" t="s">
        <v>229</v>
      </c>
    </row>
    <row r="4" spans="1:2" x14ac:dyDescent="0.5">
      <c r="A4" s="3" t="s">
        <v>37</v>
      </c>
      <c r="B4" s="4">
        <v>5</v>
      </c>
    </row>
    <row r="5" spans="1:2" x14ac:dyDescent="0.5">
      <c r="A5" s="3" t="s">
        <v>82</v>
      </c>
      <c r="B5" s="4">
        <v>5</v>
      </c>
    </row>
    <row r="6" spans="1:2" x14ac:dyDescent="0.5">
      <c r="A6" s="3" t="s">
        <v>100</v>
      </c>
      <c r="B6" s="4">
        <v>2</v>
      </c>
    </row>
    <row r="7" spans="1:2" x14ac:dyDescent="0.5">
      <c r="A7" s="3" t="s">
        <v>65</v>
      </c>
      <c r="B7" s="4">
        <v>6</v>
      </c>
    </row>
    <row r="8" spans="1:2" x14ac:dyDescent="0.5">
      <c r="A8" s="3" t="s">
        <v>75</v>
      </c>
      <c r="B8" s="4">
        <v>4</v>
      </c>
    </row>
    <row r="9" spans="1:2" x14ac:dyDescent="0.5">
      <c r="A9" s="3" t="s">
        <v>74</v>
      </c>
      <c r="B9" s="4">
        <v>1</v>
      </c>
    </row>
    <row r="10" spans="1:2" x14ac:dyDescent="0.5">
      <c r="A10" s="3" t="s">
        <v>44</v>
      </c>
      <c r="B10" s="4">
        <v>3</v>
      </c>
    </row>
    <row r="11" spans="1:2" x14ac:dyDescent="0.5">
      <c r="A11" s="3" t="s">
        <v>68</v>
      </c>
      <c r="B11" s="4">
        <v>2</v>
      </c>
    </row>
    <row r="12" spans="1:2" x14ac:dyDescent="0.5">
      <c r="A12" s="3" t="s">
        <v>69</v>
      </c>
      <c r="B12" s="4">
        <v>3</v>
      </c>
    </row>
    <row r="13" spans="1:2" x14ac:dyDescent="0.5">
      <c r="A13" s="3" t="s">
        <v>97</v>
      </c>
      <c r="B13" s="4">
        <v>4</v>
      </c>
    </row>
    <row r="14" spans="1:2" x14ac:dyDescent="0.5">
      <c r="A14" s="3" t="s">
        <v>43</v>
      </c>
      <c r="B14" s="4">
        <v>2</v>
      </c>
    </row>
    <row r="15" spans="1:2" x14ac:dyDescent="0.5">
      <c r="A15" s="3" t="s">
        <v>86</v>
      </c>
      <c r="B15" s="4">
        <v>3</v>
      </c>
    </row>
    <row r="16" spans="1:2" x14ac:dyDescent="0.5">
      <c r="A16" s="3" t="s">
        <v>66</v>
      </c>
      <c r="B16" s="4">
        <v>3</v>
      </c>
    </row>
    <row r="17" spans="1:2" x14ac:dyDescent="0.5">
      <c r="A17" s="3" t="s">
        <v>64</v>
      </c>
      <c r="B17" s="4">
        <v>1</v>
      </c>
    </row>
    <row r="18" spans="1:2" x14ac:dyDescent="0.5">
      <c r="A18" s="3" t="s">
        <v>53</v>
      </c>
      <c r="B18" s="4">
        <v>3</v>
      </c>
    </row>
    <row r="19" spans="1:2" x14ac:dyDescent="0.5">
      <c r="A19" s="3" t="s">
        <v>52</v>
      </c>
      <c r="B19" s="4">
        <v>1</v>
      </c>
    </row>
    <row r="20" spans="1:2" x14ac:dyDescent="0.5">
      <c r="A20" s="3" t="s">
        <v>59</v>
      </c>
      <c r="B20" s="4">
        <v>2</v>
      </c>
    </row>
    <row r="21" spans="1:2" x14ac:dyDescent="0.5">
      <c r="A21" s="3" t="s">
        <v>26</v>
      </c>
      <c r="B21" s="4">
        <v>3</v>
      </c>
    </row>
    <row r="22" spans="1:2" x14ac:dyDescent="0.5">
      <c r="A22" s="3" t="s">
        <v>222</v>
      </c>
      <c r="B22" s="4">
        <v>2</v>
      </c>
    </row>
    <row r="23" spans="1:2" x14ac:dyDescent="0.5">
      <c r="A23" s="3" t="s">
        <v>224</v>
      </c>
      <c r="B23" s="4">
        <v>55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5FD0-DF66-4524-A0A7-8AA10B2F9FE3}">
  <dimension ref="G3:U27"/>
  <sheetViews>
    <sheetView tabSelected="1" topLeftCell="D1" zoomScale="95" zoomScaleNormal="100" workbookViewId="0">
      <selection activeCell="U9" sqref="U9"/>
    </sheetView>
  </sheetViews>
  <sheetFormatPr defaultRowHeight="18" x14ac:dyDescent="0.5"/>
  <cols>
    <col min="19" max="20" width="8.88671875" customWidth="1"/>
  </cols>
  <sheetData>
    <row r="3" spans="7:21" x14ac:dyDescent="0.5">
      <c r="G3" s="7"/>
      <c r="H3" s="7"/>
      <c r="I3" s="7"/>
      <c r="J3" s="7"/>
      <c r="K3" s="7"/>
      <c r="L3" s="7"/>
      <c r="M3" s="7"/>
      <c r="N3" s="7"/>
      <c r="O3" s="7"/>
      <c r="P3" s="7"/>
      <c r="Q3" s="7"/>
      <c r="R3" s="7"/>
      <c r="S3" s="7"/>
      <c r="T3" s="7"/>
      <c r="U3" s="7"/>
    </row>
    <row r="4" spans="7:21" x14ac:dyDescent="0.5">
      <c r="G4" s="7"/>
      <c r="H4" s="7"/>
      <c r="I4" s="7"/>
      <c r="J4" s="7"/>
      <c r="K4" s="7"/>
      <c r="L4" s="7"/>
      <c r="M4" s="7"/>
      <c r="N4" s="7"/>
      <c r="O4" s="7"/>
      <c r="P4" s="7"/>
      <c r="Q4" s="7"/>
      <c r="R4" s="7"/>
      <c r="S4" s="7"/>
      <c r="T4" s="7"/>
      <c r="U4" s="7"/>
    </row>
    <row r="5" spans="7:21" x14ac:dyDescent="0.5">
      <c r="G5" s="7"/>
      <c r="H5" s="7"/>
      <c r="I5" s="7"/>
      <c r="J5" s="7"/>
      <c r="K5" s="7"/>
      <c r="L5" s="7"/>
      <c r="M5" s="7"/>
      <c r="N5" s="7"/>
      <c r="O5" s="7"/>
      <c r="P5" s="7"/>
      <c r="Q5" s="7"/>
      <c r="R5" s="7"/>
      <c r="S5" s="7"/>
      <c r="T5" s="7"/>
      <c r="U5" s="7"/>
    </row>
    <row r="6" spans="7:21" x14ac:dyDescent="0.5">
      <c r="G6" s="7"/>
      <c r="H6" s="7"/>
      <c r="I6" s="7"/>
      <c r="J6" s="7"/>
      <c r="K6" s="7"/>
      <c r="L6" s="7"/>
      <c r="M6" s="7"/>
      <c r="N6" s="7"/>
      <c r="O6" s="7"/>
      <c r="P6" s="7"/>
      <c r="Q6" s="7"/>
      <c r="R6" s="7"/>
      <c r="S6" s="7"/>
      <c r="T6" s="7"/>
      <c r="U6" s="7"/>
    </row>
    <row r="7" spans="7:21" x14ac:dyDescent="0.5">
      <c r="G7" s="7"/>
      <c r="H7" s="7"/>
      <c r="I7" s="7"/>
      <c r="J7" s="7"/>
      <c r="K7" s="7"/>
      <c r="L7" s="7"/>
      <c r="M7" s="7"/>
      <c r="N7" s="7"/>
      <c r="O7" s="7"/>
      <c r="P7" s="7"/>
      <c r="Q7" s="7"/>
      <c r="R7" s="7"/>
      <c r="S7" s="7"/>
      <c r="T7" s="7"/>
      <c r="U7" s="7"/>
    </row>
    <row r="8" spans="7:21" x14ac:dyDescent="0.5">
      <c r="G8" s="7"/>
      <c r="H8" s="7"/>
      <c r="I8" s="7"/>
      <c r="J8" s="7"/>
      <c r="K8" s="7"/>
      <c r="L8" s="7"/>
      <c r="M8" s="7"/>
      <c r="N8" s="7"/>
      <c r="O8" s="7"/>
      <c r="P8" s="7"/>
      <c r="Q8" s="7"/>
      <c r="R8" s="7"/>
      <c r="S8" s="7"/>
      <c r="T8" s="7"/>
      <c r="U8" s="7"/>
    </row>
    <row r="9" spans="7:21" x14ac:dyDescent="0.5">
      <c r="G9" s="7"/>
      <c r="H9" s="7"/>
      <c r="I9" s="7"/>
      <c r="J9" s="7"/>
      <c r="K9" s="7"/>
      <c r="L9" s="7"/>
      <c r="M9" s="7"/>
      <c r="N9" s="7"/>
      <c r="O9" s="7"/>
      <c r="P9" s="7"/>
      <c r="Q9" s="7"/>
      <c r="R9" s="7"/>
      <c r="S9" s="7"/>
      <c r="T9" s="7"/>
      <c r="U9" s="7"/>
    </row>
    <row r="10" spans="7:21" x14ac:dyDescent="0.5">
      <c r="G10" s="7"/>
      <c r="H10" s="7"/>
      <c r="I10" s="7"/>
      <c r="J10" s="7"/>
      <c r="K10" s="7"/>
      <c r="L10" s="7"/>
      <c r="M10" s="7"/>
      <c r="N10" s="7"/>
      <c r="O10" s="7"/>
      <c r="P10" s="7"/>
      <c r="Q10" s="7"/>
      <c r="R10" s="7"/>
      <c r="S10" s="7"/>
      <c r="T10" s="7"/>
      <c r="U10" s="7"/>
    </row>
    <row r="11" spans="7:21" x14ac:dyDescent="0.5">
      <c r="G11" s="7"/>
      <c r="H11" s="7"/>
      <c r="I11" s="7"/>
      <c r="J11" s="7"/>
      <c r="K11" s="7"/>
      <c r="L11" s="7"/>
      <c r="M11" s="7"/>
      <c r="N11" s="7"/>
      <c r="O11" s="7"/>
      <c r="P11" s="7"/>
      <c r="Q11" s="7"/>
      <c r="R11" s="7"/>
      <c r="S11" s="7"/>
      <c r="T11" s="7"/>
      <c r="U11" s="7"/>
    </row>
    <row r="12" spans="7:21" x14ac:dyDescent="0.5">
      <c r="G12" s="7"/>
      <c r="H12" s="7"/>
      <c r="I12" s="7"/>
      <c r="J12" s="7"/>
      <c r="K12" s="7"/>
      <c r="L12" s="7"/>
      <c r="M12" s="7"/>
      <c r="N12" s="7"/>
      <c r="O12" s="7"/>
      <c r="P12" s="7"/>
      <c r="Q12" s="7"/>
      <c r="R12" s="7"/>
      <c r="S12" s="7"/>
      <c r="T12" s="7"/>
      <c r="U12" s="7"/>
    </row>
    <row r="13" spans="7:21" x14ac:dyDescent="0.5">
      <c r="G13" s="7"/>
      <c r="H13" s="7"/>
      <c r="I13" s="7"/>
      <c r="J13" s="7"/>
      <c r="K13" s="7"/>
      <c r="L13" s="7"/>
      <c r="M13" s="7"/>
      <c r="N13" s="7"/>
      <c r="O13" s="7"/>
      <c r="P13" s="7"/>
      <c r="Q13" s="7"/>
      <c r="R13" s="7"/>
      <c r="S13" s="7"/>
      <c r="T13" s="7"/>
      <c r="U13" s="7"/>
    </row>
    <row r="14" spans="7:21" x14ac:dyDescent="0.5">
      <c r="G14" s="7"/>
      <c r="H14" s="7"/>
      <c r="I14" s="7"/>
      <c r="J14" s="7"/>
      <c r="K14" s="7"/>
      <c r="L14" s="7"/>
      <c r="M14" s="7"/>
      <c r="N14" s="7"/>
      <c r="O14" s="7"/>
      <c r="P14" s="7"/>
      <c r="Q14" s="7"/>
      <c r="R14" s="7"/>
      <c r="S14" s="7"/>
      <c r="T14" s="7"/>
      <c r="U14" s="7"/>
    </row>
    <row r="15" spans="7:21" x14ac:dyDescent="0.5">
      <c r="G15" s="7"/>
      <c r="H15" s="7"/>
      <c r="I15" s="7"/>
      <c r="J15" s="7"/>
      <c r="K15" s="7"/>
      <c r="L15" s="7"/>
      <c r="M15" s="7"/>
      <c r="N15" s="7"/>
      <c r="O15" s="7"/>
      <c r="P15" s="7"/>
      <c r="Q15" s="7"/>
      <c r="R15" s="7"/>
      <c r="S15" s="7"/>
      <c r="T15" s="7"/>
      <c r="U15" s="7"/>
    </row>
    <row r="16" spans="7:21" x14ac:dyDescent="0.5">
      <c r="G16" s="7"/>
      <c r="H16" s="7"/>
      <c r="I16" s="7"/>
      <c r="J16" s="7"/>
      <c r="K16" s="7"/>
      <c r="L16" s="7"/>
      <c r="M16" s="7"/>
      <c r="N16" s="7"/>
      <c r="O16" s="7"/>
      <c r="P16" s="7"/>
      <c r="Q16" s="7"/>
      <c r="R16" s="7"/>
      <c r="S16" s="7"/>
      <c r="T16" s="7"/>
      <c r="U16" s="7"/>
    </row>
    <row r="17" spans="7:21" x14ac:dyDescent="0.5">
      <c r="G17" s="7"/>
      <c r="H17" s="7"/>
      <c r="I17" s="7"/>
      <c r="J17" s="7"/>
      <c r="K17" s="7"/>
      <c r="L17" s="7"/>
      <c r="M17" s="7"/>
      <c r="N17" s="7"/>
      <c r="O17" s="7"/>
      <c r="P17" s="7"/>
      <c r="Q17" s="7"/>
      <c r="R17" s="7"/>
      <c r="S17" s="7"/>
      <c r="T17" s="7"/>
      <c r="U17" s="7"/>
    </row>
    <row r="18" spans="7:21" x14ac:dyDescent="0.5">
      <c r="G18" s="7"/>
      <c r="H18" s="7"/>
      <c r="I18" s="7"/>
      <c r="J18" s="7"/>
      <c r="K18" s="7"/>
      <c r="L18" s="7"/>
      <c r="M18" s="7"/>
      <c r="N18" s="7"/>
      <c r="O18" s="7"/>
      <c r="P18" s="7"/>
      <c r="Q18" s="7"/>
      <c r="R18" s="7"/>
      <c r="S18" s="7"/>
      <c r="T18" s="7"/>
      <c r="U18" s="7"/>
    </row>
    <row r="19" spans="7:21" x14ac:dyDescent="0.5">
      <c r="G19" s="7"/>
      <c r="H19" s="7"/>
      <c r="I19" s="7"/>
      <c r="J19" s="7"/>
      <c r="K19" s="7"/>
      <c r="L19" s="7"/>
      <c r="M19" s="7"/>
      <c r="N19" s="7"/>
      <c r="O19" s="7"/>
      <c r="P19" s="7"/>
      <c r="Q19" s="7"/>
      <c r="R19" s="7"/>
      <c r="S19" s="7"/>
      <c r="T19" s="7"/>
      <c r="U19" s="7"/>
    </row>
    <row r="20" spans="7:21" x14ac:dyDescent="0.5">
      <c r="G20" s="7"/>
      <c r="H20" s="7"/>
      <c r="I20" s="7"/>
      <c r="J20" s="7"/>
      <c r="K20" s="7"/>
      <c r="L20" s="7"/>
      <c r="M20" s="7"/>
      <c r="N20" s="7"/>
      <c r="O20" s="7"/>
      <c r="P20" s="7"/>
      <c r="Q20" s="7"/>
      <c r="R20" s="7"/>
      <c r="S20" s="7"/>
      <c r="T20" s="7"/>
      <c r="U20" s="7"/>
    </row>
    <row r="21" spans="7:21" x14ac:dyDescent="0.5">
      <c r="G21" s="5"/>
      <c r="H21" s="5"/>
      <c r="I21" s="5"/>
      <c r="J21" s="5"/>
      <c r="K21" s="5"/>
      <c r="L21" s="5"/>
      <c r="M21" s="5"/>
      <c r="N21" s="5"/>
      <c r="O21" s="5"/>
      <c r="P21" s="5"/>
      <c r="Q21" s="5"/>
      <c r="R21" s="5"/>
      <c r="S21" s="5"/>
      <c r="T21" s="5"/>
      <c r="U21" s="5"/>
    </row>
    <row r="22" spans="7:21" x14ac:dyDescent="0.5">
      <c r="G22" s="5"/>
      <c r="H22" s="5"/>
      <c r="I22" s="5"/>
      <c r="J22" s="5"/>
      <c r="K22" s="5"/>
      <c r="L22" s="5"/>
      <c r="M22" s="5"/>
      <c r="N22" s="5"/>
      <c r="O22" s="5"/>
      <c r="P22" s="5"/>
      <c r="Q22" s="5"/>
      <c r="R22" s="5"/>
      <c r="S22" s="5"/>
      <c r="T22" s="5"/>
      <c r="U22" s="5"/>
    </row>
    <row r="23" spans="7:21" x14ac:dyDescent="0.5">
      <c r="G23" s="5"/>
      <c r="H23" s="5"/>
      <c r="I23" s="5"/>
      <c r="J23" s="5"/>
      <c r="K23" s="5"/>
      <c r="L23" s="5"/>
      <c r="M23" s="5"/>
      <c r="N23" s="5"/>
      <c r="O23" s="5"/>
      <c r="P23" s="5"/>
      <c r="Q23" s="5"/>
      <c r="R23" s="5"/>
      <c r="S23" s="5"/>
      <c r="T23" s="5"/>
      <c r="U23" s="5"/>
    </row>
    <row r="24" spans="7:21" x14ac:dyDescent="0.5">
      <c r="G24" s="5"/>
      <c r="H24" s="5"/>
      <c r="I24" s="5"/>
      <c r="J24" s="5"/>
      <c r="K24" s="5"/>
      <c r="L24" s="5"/>
      <c r="M24" s="5"/>
      <c r="N24" s="5"/>
      <c r="O24" s="5"/>
      <c r="P24" s="5"/>
      <c r="Q24" s="5"/>
      <c r="R24" s="5"/>
      <c r="S24" s="5"/>
      <c r="T24" s="5"/>
      <c r="U24" s="5"/>
    </row>
    <row r="25" spans="7:21" x14ac:dyDescent="0.5">
      <c r="G25" s="5"/>
      <c r="H25" s="5"/>
      <c r="I25" s="5"/>
      <c r="J25" s="5"/>
      <c r="K25" s="5"/>
      <c r="L25" s="5"/>
      <c r="M25" s="5"/>
      <c r="N25" s="5"/>
      <c r="O25" s="5"/>
      <c r="P25" s="5"/>
      <c r="Q25" s="5"/>
      <c r="R25" s="5"/>
      <c r="S25" s="5"/>
      <c r="T25" s="5"/>
      <c r="U25" s="5"/>
    </row>
    <row r="26" spans="7:21" x14ac:dyDescent="0.5">
      <c r="G26" s="5"/>
      <c r="H26" s="5"/>
      <c r="I26" s="5"/>
      <c r="J26" s="5"/>
      <c r="K26" s="5"/>
      <c r="L26" s="5"/>
      <c r="M26" s="5"/>
      <c r="N26" s="5"/>
      <c r="O26" s="5"/>
      <c r="P26" s="5"/>
      <c r="Q26" s="5"/>
      <c r="R26" s="5"/>
      <c r="S26" s="5"/>
      <c r="T26" s="5"/>
      <c r="U26" s="5"/>
    </row>
    <row r="27" spans="7:21" x14ac:dyDescent="0.5">
      <c r="G27" s="5"/>
      <c r="H27" s="5"/>
      <c r="I27" s="5"/>
      <c r="J27" s="5"/>
      <c r="K27" s="5"/>
      <c r="L27" s="5"/>
      <c r="M27" s="5"/>
      <c r="N27" s="5"/>
      <c r="O27" s="5"/>
      <c r="P27" s="5"/>
      <c r="Q27" s="5"/>
      <c r="R27" s="5"/>
      <c r="S27" s="5"/>
      <c r="T27" s="5"/>
      <c r="U27"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3DB03-FDEE-4CF3-94C4-0A98BC0D3B99}">
  <dimension ref="A3:C11"/>
  <sheetViews>
    <sheetView workbookViewId="0">
      <selection activeCell="C6" sqref="C6"/>
    </sheetView>
  </sheetViews>
  <sheetFormatPr defaultRowHeight="18" x14ac:dyDescent="0.5"/>
  <cols>
    <col min="1" max="1" width="20" bestFit="1" customWidth="1"/>
    <col min="2" max="2" width="17.6640625" bestFit="1" customWidth="1"/>
    <col min="3" max="3" width="12.77734375" bestFit="1" customWidth="1"/>
    <col min="4" max="4" width="10.77734375" customWidth="1"/>
    <col min="5" max="5" width="10.77734375" bestFit="1" customWidth="1"/>
    <col min="6" max="6" width="5.21875" bestFit="1" customWidth="1"/>
    <col min="7" max="7" width="6.88671875" bestFit="1" customWidth="1"/>
    <col min="8" max="8" width="8" bestFit="1" customWidth="1"/>
    <col min="9" max="9" width="5.88671875" bestFit="1" customWidth="1"/>
    <col min="10" max="10" width="11.21875" bestFit="1" customWidth="1"/>
    <col min="11" max="11" width="11.88671875" bestFit="1" customWidth="1"/>
    <col min="12" max="12" width="6.109375" bestFit="1" customWidth="1"/>
    <col min="13" max="13" width="8.109375" bestFit="1" customWidth="1"/>
    <col min="14" max="14" width="4.6640625" bestFit="1" customWidth="1"/>
    <col min="15" max="15" width="8.33203125" bestFit="1" customWidth="1"/>
    <col min="16" max="16" width="11.33203125" bestFit="1" customWidth="1"/>
    <col min="17" max="17" width="8.5546875" bestFit="1" customWidth="1"/>
    <col min="18" max="18" width="7.5546875" bestFit="1" customWidth="1"/>
    <col min="19" max="19" width="21.5546875" bestFit="1" customWidth="1"/>
    <col min="20" max="20" width="12.109375" bestFit="1" customWidth="1"/>
    <col min="21" max="21" width="10.77734375" bestFit="1" customWidth="1"/>
    <col min="22" max="22" width="8.109375" bestFit="1" customWidth="1"/>
    <col min="23" max="23" width="11.33203125" bestFit="1" customWidth="1"/>
    <col min="24" max="24" width="7.5546875" bestFit="1" customWidth="1"/>
    <col min="25" max="25" width="21.5546875" bestFit="1" customWidth="1"/>
    <col min="26" max="27" width="12.109375" bestFit="1" customWidth="1"/>
    <col min="28" max="28" width="6.6640625" bestFit="1" customWidth="1"/>
    <col min="29" max="29" width="9.33203125" bestFit="1" customWidth="1"/>
    <col min="30" max="30" width="10.77734375" bestFit="1" customWidth="1"/>
  </cols>
  <sheetData>
    <row r="3" spans="1:3" x14ac:dyDescent="0.5">
      <c r="A3" s="2" t="s">
        <v>225</v>
      </c>
      <c r="B3" s="2" t="s">
        <v>226</v>
      </c>
    </row>
    <row r="4" spans="1:3" x14ac:dyDescent="0.5">
      <c r="A4" s="2" t="s">
        <v>223</v>
      </c>
      <c r="B4" t="s">
        <v>55</v>
      </c>
      <c r="C4" t="s">
        <v>224</v>
      </c>
    </row>
    <row r="5" spans="1:3" x14ac:dyDescent="0.5">
      <c r="A5" s="3" t="s">
        <v>37</v>
      </c>
      <c r="B5" s="4">
        <v>1</v>
      </c>
      <c r="C5" s="4">
        <v>1</v>
      </c>
    </row>
    <row r="6" spans="1:3" x14ac:dyDescent="0.5">
      <c r="A6" s="3" t="s">
        <v>75</v>
      </c>
      <c r="B6" s="4">
        <v>2</v>
      </c>
      <c r="C6" s="4">
        <v>2</v>
      </c>
    </row>
    <row r="7" spans="1:3" x14ac:dyDescent="0.5">
      <c r="A7" s="3" t="s">
        <v>66</v>
      </c>
      <c r="B7" s="4">
        <v>1</v>
      </c>
      <c r="C7" s="4">
        <v>1</v>
      </c>
    </row>
    <row r="8" spans="1:3" x14ac:dyDescent="0.5">
      <c r="A8" s="3" t="s">
        <v>64</v>
      </c>
      <c r="B8" s="4">
        <v>2</v>
      </c>
      <c r="C8" s="4">
        <v>2</v>
      </c>
    </row>
    <row r="9" spans="1:3" x14ac:dyDescent="0.5">
      <c r="A9" s="3" t="s">
        <v>53</v>
      </c>
      <c r="B9" s="4">
        <v>3</v>
      </c>
      <c r="C9" s="4">
        <v>3</v>
      </c>
    </row>
    <row r="10" spans="1:3" x14ac:dyDescent="0.5">
      <c r="A10" s="3" t="s">
        <v>222</v>
      </c>
      <c r="B10" s="4">
        <v>1</v>
      </c>
      <c r="C10" s="4">
        <v>1</v>
      </c>
    </row>
    <row r="11" spans="1:3" x14ac:dyDescent="0.5">
      <c r="A11" s="3" t="s">
        <v>224</v>
      </c>
      <c r="B11" s="4">
        <v>10</v>
      </c>
      <c r="C11" s="4">
        <v>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C1CA-F315-446B-B85F-C47CB3317E45}">
  <dimension ref="A3:C14"/>
  <sheetViews>
    <sheetView topLeftCell="A2" workbookViewId="0">
      <selection activeCell="B4" sqref="B4"/>
    </sheetView>
  </sheetViews>
  <sheetFormatPr defaultRowHeight="18" x14ac:dyDescent="0.5"/>
  <cols>
    <col min="1" max="1" width="18.109375" bestFit="1" customWidth="1"/>
    <col min="2" max="2" width="21.88671875" bestFit="1" customWidth="1"/>
    <col min="3" max="3" width="20" bestFit="1" customWidth="1"/>
    <col min="4" max="4" width="10.6640625" customWidth="1"/>
    <col min="5" max="5" width="7.33203125" bestFit="1" customWidth="1"/>
    <col min="6" max="6" width="7.77734375" bestFit="1" customWidth="1"/>
    <col min="7" max="7" width="5.21875" bestFit="1" customWidth="1"/>
    <col min="8" max="8" width="8" bestFit="1" customWidth="1"/>
    <col min="9" max="9" width="11.21875" bestFit="1" customWidth="1"/>
    <col min="10" max="10" width="11.88671875" bestFit="1" customWidth="1"/>
    <col min="11" max="11" width="8.109375" bestFit="1" customWidth="1"/>
    <col min="12" max="12" width="8.33203125" bestFit="1" customWidth="1"/>
    <col min="13" max="13" width="11.33203125" bestFit="1" customWidth="1"/>
    <col min="14" max="14" width="8.5546875" bestFit="1" customWidth="1"/>
    <col min="15" max="15" width="7.5546875" bestFit="1" customWidth="1"/>
    <col min="16" max="16" width="21.5546875" bestFit="1" customWidth="1"/>
    <col min="17" max="17" width="12.109375" bestFit="1" customWidth="1"/>
    <col min="18" max="18" width="10.77734375" bestFit="1" customWidth="1"/>
    <col min="19" max="21" width="4.77734375" bestFit="1" customWidth="1"/>
    <col min="22" max="22" width="4.21875" bestFit="1" customWidth="1"/>
    <col min="23" max="30" width="4.77734375" bestFit="1" customWidth="1"/>
    <col min="31" max="31" width="3.77734375" bestFit="1" customWidth="1"/>
    <col min="32" max="41" width="4.77734375" bestFit="1" customWidth="1"/>
    <col min="42" max="42" width="3.77734375" bestFit="1" customWidth="1"/>
    <col min="43" max="48" width="4.77734375" bestFit="1" customWidth="1"/>
    <col min="49" max="52" width="3.77734375" bestFit="1" customWidth="1"/>
    <col min="53" max="53" width="10.77734375" bestFit="1" customWidth="1"/>
  </cols>
  <sheetData>
    <row r="3" spans="1:3" x14ac:dyDescent="0.5">
      <c r="A3" s="2" t="s">
        <v>223</v>
      </c>
      <c r="B3" t="s">
        <v>227</v>
      </c>
      <c r="C3" t="s">
        <v>225</v>
      </c>
    </row>
    <row r="4" spans="1:3" x14ac:dyDescent="0.5">
      <c r="A4" s="3" t="s">
        <v>61</v>
      </c>
      <c r="B4" s="4">
        <v>216</v>
      </c>
      <c r="C4" s="4">
        <v>3</v>
      </c>
    </row>
    <row r="5" spans="1:3" x14ac:dyDescent="0.5">
      <c r="A5" s="3" t="s">
        <v>76</v>
      </c>
      <c r="B5" s="4">
        <v>201</v>
      </c>
      <c r="C5" s="4">
        <v>3</v>
      </c>
    </row>
    <row r="6" spans="1:3" x14ac:dyDescent="0.5">
      <c r="A6" s="3" t="s">
        <v>56</v>
      </c>
      <c r="B6" s="4">
        <v>159</v>
      </c>
      <c r="C6" s="4">
        <v>3</v>
      </c>
    </row>
    <row r="7" spans="1:3" x14ac:dyDescent="0.5">
      <c r="A7" s="3" t="s">
        <v>108</v>
      </c>
      <c r="B7" s="4">
        <v>149</v>
      </c>
      <c r="C7" s="4">
        <v>3</v>
      </c>
    </row>
    <row r="8" spans="1:3" x14ac:dyDescent="0.5">
      <c r="A8" s="3" t="s">
        <v>83</v>
      </c>
      <c r="B8" s="4">
        <v>126</v>
      </c>
      <c r="C8" s="4">
        <v>2</v>
      </c>
    </row>
    <row r="9" spans="1:3" x14ac:dyDescent="0.5">
      <c r="A9" s="3" t="s">
        <v>134</v>
      </c>
      <c r="B9" s="4">
        <v>103</v>
      </c>
      <c r="C9" s="4">
        <v>2</v>
      </c>
    </row>
    <row r="10" spans="1:3" x14ac:dyDescent="0.5">
      <c r="A10" s="3" t="s">
        <v>39</v>
      </c>
      <c r="B10" s="4">
        <v>98</v>
      </c>
      <c r="C10" s="4">
        <v>2</v>
      </c>
    </row>
    <row r="11" spans="1:3" x14ac:dyDescent="0.5">
      <c r="A11" s="3" t="s">
        <v>176</v>
      </c>
      <c r="B11" s="4">
        <v>98</v>
      </c>
      <c r="C11" s="4">
        <v>1</v>
      </c>
    </row>
    <row r="12" spans="1:3" x14ac:dyDescent="0.5">
      <c r="A12" s="3" t="s">
        <v>31</v>
      </c>
      <c r="B12" s="4">
        <v>94</v>
      </c>
      <c r="C12" s="4">
        <v>1</v>
      </c>
    </row>
    <row r="13" spans="1:3" x14ac:dyDescent="0.5">
      <c r="A13" s="3" t="s">
        <v>183</v>
      </c>
      <c r="B13" s="4">
        <v>87</v>
      </c>
      <c r="C13" s="4">
        <v>1</v>
      </c>
    </row>
    <row r="14" spans="1:3" x14ac:dyDescent="0.5">
      <c r="A14" s="3" t="s">
        <v>224</v>
      </c>
      <c r="B14" s="4">
        <v>1331</v>
      </c>
      <c r="C14" s="4">
        <v>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DBBF-150A-4DE6-8194-3EB8004DEB26}">
  <dimension ref="A3:B30"/>
  <sheetViews>
    <sheetView workbookViewId="0">
      <selection activeCell="O13" sqref="O13"/>
    </sheetView>
  </sheetViews>
  <sheetFormatPr defaultRowHeight="18" x14ac:dyDescent="0.5"/>
  <cols>
    <col min="1" max="1" width="26.5546875" bestFit="1" customWidth="1"/>
    <col min="2" max="2" width="20" bestFit="1" customWidth="1"/>
    <col min="3" max="3" width="8.33203125" customWidth="1"/>
    <col min="4" max="4" width="10.6640625" bestFit="1" customWidth="1"/>
    <col min="5" max="5" width="7.33203125" bestFit="1" customWidth="1"/>
    <col min="6" max="6" width="7.77734375" bestFit="1" customWidth="1"/>
    <col min="7" max="7" width="5.21875" bestFit="1" customWidth="1"/>
    <col min="8" max="8" width="8" bestFit="1" customWidth="1"/>
    <col min="9" max="9" width="11.21875" bestFit="1" customWidth="1"/>
    <col min="10" max="10" width="11.88671875" bestFit="1" customWidth="1"/>
    <col min="11" max="11" width="8.109375" bestFit="1" customWidth="1"/>
    <col min="12" max="12" width="4.6640625" bestFit="1" customWidth="1"/>
    <col min="13" max="13" width="8.33203125" bestFit="1" customWidth="1"/>
    <col min="14" max="14" width="11.33203125" bestFit="1" customWidth="1"/>
    <col min="15" max="15" width="8.5546875" bestFit="1" customWidth="1"/>
    <col min="16" max="16" width="7.5546875" bestFit="1" customWidth="1"/>
    <col min="17" max="17" width="21.5546875" bestFit="1" customWidth="1"/>
    <col min="18" max="18" width="12.109375" bestFit="1" customWidth="1"/>
    <col min="19" max="19" width="10.77734375" bestFit="1" customWidth="1"/>
  </cols>
  <sheetData>
    <row r="3" spans="1:2" x14ac:dyDescent="0.5">
      <c r="A3" s="2" t="s">
        <v>223</v>
      </c>
      <c r="B3" t="s">
        <v>225</v>
      </c>
    </row>
    <row r="4" spans="1:2" x14ac:dyDescent="0.5">
      <c r="A4" s="3" t="s">
        <v>60</v>
      </c>
      <c r="B4" s="4">
        <v>26</v>
      </c>
    </row>
    <row r="5" spans="1:2" x14ac:dyDescent="0.5">
      <c r="A5" s="6" t="s">
        <v>37</v>
      </c>
      <c r="B5" s="4">
        <v>4</v>
      </c>
    </row>
    <row r="6" spans="1:2" x14ac:dyDescent="0.5">
      <c r="A6" s="6" t="s">
        <v>82</v>
      </c>
      <c r="B6" s="4">
        <v>3</v>
      </c>
    </row>
    <row r="7" spans="1:2" x14ac:dyDescent="0.5">
      <c r="A7" s="6" t="s">
        <v>100</v>
      </c>
      <c r="B7" s="4">
        <v>2</v>
      </c>
    </row>
    <row r="8" spans="1:2" x14ac:dyDescent="0.5">
      <c r="A8" s="6" t="s">
        <v>25</v>
      </c>
      <c r="B8" s="4">
        <v>1</v>
      </c>
    </row>
    <row r="9" spans="1:2" x14ac:dyDescent="0.5">
      <c r="A9" s="6" t="s">
        <v>65</v>
      </c>
      <c r="B9" s="4">
        <v>1</v>
      </c>
    </row>
    <row r="10" spans="1:2" x14ac:dyDescent="0.5">
      <c r="A10" s="6" t="s">
        <v>75</v>
      </c>
      <c r="B10" s="4">
        <v>6</v>
      </c>
    </row>
    <row r="11" spans="1:2" x14ac:dyDescent="0.5">
      <c r="A11" s="6" t="s">
        <v>53</v>
      </c>
      <c r="B11" s="4">
        <v>4</v>
      </c>
    </row>
    <row r="12" spans="1:2" x14ac:dyDescent="0.5">
      <c r="A12" s="6" t="s">
        <v>52</v>
      </c>
      <c r="B12" s="4">
        <v>1</v>
      </c>
    </row>
    <row r="13" spans="1:2" x14ac:dyDescent="0.5">
      <c r="A13" s="6" t="s">
        <v>26</v>
      </c>
      <c r="B13" s="4">
        <v>1</v>
      </c>
    </row>
    <row r="14" spans="1:2" x14ac:dyDescent="0.5">
      <c r="A14" s="6" t="s">
        <v>222</v>
      </c>
      <c r="B14" s="4">
        <v>3</v>
      </c>
    </row>
    <row r="15" spans="1:2" x14ac:dyDescent="0.5">
      <c r="A15" s="3" t="s">
        <v>30</v>
      </c>
      <c r="B15" s="4">
        <v>25</v>
      </c>
    </row>
    <row r="16" spans="1:2" x14ac:dyDescent="0.5">
      <c r="A16" s="6" t="s">
        <v>37</v>
      </c>
      <c r="B16" s="4">
        <v>2</v>
      </c>
    </row>
    <row r="17" spans="1:2" x14ac:dyDescent="0.5">
      <c r="A17" s="6" t="s">
        <v>82</v>
      </c>
      <c r="B17" s="4">
        <v>2</v>
      </c>
    </row>
    <row r="18" spans="1:2" x14ac:dyDescent="0.5">
      <c r="A18" s="6" t="s">
        <v>100</v>
      </c>
      <c r="B18" s="4">
        <v>1</v>
      </c>
    </row>
    <row r="19" spans="1:2" x14ac:dyDescent="0.5">
      <c r="A19" s="6" t="s">
        <v>65</v>
      </c>
      <c r="B19" s="4">
        <v>3</v>
      </c>
    </row>
    <row r="20" spans="1:2" x14ac:dyDescent="0.5">
      <c r="A20" s="6" t="s">
        <v>75</v>
      </c>
      <c r="B20" s="4">
        <v>2</v>
      </c>
    </row>
    <row r="21" spans="1:2" x14ac:dyDescent="0.5">
      <c r="A21" s="6" t="s">
        <v>44</v>
      </c>
      <c r="B21" s="4">
        <v>1</v>
      </c>
    </row>
    <row r="22" spans="1:2" x14ac:dyDescent="0.5">
      <c r="A22" s="6" t="s">
        <v>69</v>
      </c>
      <c r="B22" s="4">
        <v>1</v>
      </c>
    </row>
    <row r="23" spans="1:2" x14ac:dyDescent="0.5">
      <c r="A23" s="6" t="s">
        <v>97</v>
      </c>
      <c r="B23" s="4">
        <v>2</v>
      </c>
    </row>
    <row r="24" spans="1:2" x14ac:dyDescent="0.5">
      <c r="A24" s="6" t="s">
        <v>86</v>
      </c>
      <c r="B24" s="4">
        <v>2</v>
      </c>
    </row>
    <row r="25" spans="1:2" x14ac:dyDescent="0.5">
      <c r="A25" s="6" t="s">
        <v>64</v>
      </c>
      <c r="B25" s="4">
        <v>2</v>
      </c>
    </row>
    <row r="26" spans="1:2" x14ac:dyDescent="0.5">
      <c r="A26" s="6" t="s">
        <v>53</v>
      </c>
      <c r="B26" s="4">
        <v>4</v>
      </c>
    </row>
    <row r="27" spans="1:2" x14ac:dyDescent="0.5">
      <c r="A27" s="6" t="s">
        <v>59</v>
      </c>
      <c r="B27" s="4">
        <v>1</v>
      </c>
    </row>
    <row r="28" spans="1:2" x14ac:dyDescent="0.5">
      <c r="A28" s="6" t="s">
        <v>26</v>
      </c>
      <c r="B28" s="4">
        <v>1</v>
      </c>
    </row>
    <row r="29" spans="1:2" x14ac:dyDescent="0.5">
      <c r="A29" s="6" t="s">
        <v>222</v>
      </c>
      <c r="B29" s="4">
        <v>1</v>
      </c>
    </row>
    <row r="30" spans="1:2" x14ac:dyDescent="0.5">
      <c r="A30" s="3" t="s">
        <v>224</v>
      </c>
      <c r="B30" s="4">
        <v>51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BA3B-BC41-49E7-A866-8F071ABFF79F}">
  <dimension ref="A3:B13"/>
  <sheetViews>
    <sheetView workbookViewId="0">
      <selection activeCell="A4" sqref="A4"/>
    </sheetView>
  </sheetViews>
  <sheetFormatPr defaultRowHeight="18" x14ac:dyDescent="0.5"/>
  <cols>
    <col min="1" max="1" width="54.88671875" bestFit="1" customWidth="1"/>
    <col min="2" max="2" width="20" bestFit="1" customWidth="1"/>
  </cols>
  <sheetData>
    <row r="3" spans="1:2" x14ac:dyDescent="0.5">
      <c r="A3" s="2" t="s">
        <v>223</v>
      </c>
      <c r="B3" t="s">
        <v>225</v>
      </c>
    </row>
    <row r="4" spans="1:2" x14ac:dyDescent="0.5">
      <c r="A4" s="3" t="s">
        <v>42</v>
      </c>
      <c r="B4" s="4">
        <v>9</v>
      </c>
    </row>
    <row r="5" spans="1:2" x14ac:dyDescent="0.5">
      <c r="A5" s="3" t="s">
        <v>51</v>
      </c>
      <c r="B5" s="4">
        <v>8</v>
      </c>
    </row>
    <row r="6" spans="1:2" x14ac:dyDescent="0.5">
      <c r="A6" s="3" t="s">
        <v>117</v>
      </c>
      <c r="B6" s="4">
        <v>8</v>
      </c>
    </row>
    <row r="7" spans="1:2" x14ac:dyDescent="0.5">
      <c r="A7" s="3" t="s">
        <v>35</v>
      </c>
      <c r="B7" s="4">
        <v>6</v>
      </c>
    </row>
    <row r="8" spans="1:2" x14ac:dyDescent="0.5">
      <c r="A8" s="3" t="s">
        <v>161</v>
      </c>
      <c r="B8" s="4">
        <v>6</v>
      </c>
    </row>
    <row r="9" spans="1:2" x14ac:dyDescent="0.5">
      <c r="A9" s="3" t="s">
        <v>142</v>
      </c>
      <c r="B9" s="4">
        <v>5</v>
      </c>
    </row>
    <row r="10" spans="1:2" x14ac:dyDescent="0.5">
      <c r="A10" s="3" t="s">
        <v>137</v>
      </c>
      <c r="B10" s="4">
        <v>5</v>
      </c>
    </row>
    <row r="11" spans="1:2" x14ac:dyDescent="0.5">
      <c r="A11" s="3" t="s">
        <v>129</v>
      </c>
      <c r="B11" s="4">
        <v>4</v>
      </c>
    </row>
    <row r="12" spans="1:2" x14ac:dyDescent="0.5">
      <c r="A12" s="3" t="s">
        <v>24</v>
      </c>
      <c r="B12" s="4">
        <v>4</v>
      </c>
    </row>
    <row r="13" spans="1:2" x14ac:dyDescent="0.5">
      <c r="A13" s="3" t="s">
        <v>224</v>
      </c>
      <c r="B13" s="4">
        <v>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093E4-7586-49F6-A8F2-C9AF10D25734}">
  <dimension ref="A3:B30"/>
  <sheetViews>
    <sheetView workbookViewId="0">
      <selection activeCell="N4" sqref="N4"/>
    </sheetView>
  </sheetViews>
  <sheetFormatPr defaultRowHeight="18" x14ac:dyDescent="0.5"/>
  <cols>
    <col min="1" max="1" width="22" bestFit="1" customWidth="1"/>
    <col min="2" max="2" width="20" bestFit="1" customWidth="1"/>
    <col min="3" max="3" width="8.33203125" customWidth="1"/>
    <col min="4" max="4" width="10.6640625" bestFit="1" customWidth="1"/>
    <col min="5" max="5" width="7.33203125" bestFit="1" customWidth="1"/>
    <col min="6" max="6" width="7.77734375" bestFit="1" customWidth="1"/>
    <col min="7" max="7" width="5.21875" bestFit="1" customWidth="1"/>
    <col min="8" max="8" width="8" bestFit="1" customWidth="1"/>
    <col min="9" max="9" width="11.21875" bestFit="1" customWidth="1"/>
    <col min="10" max="10" width="11.88671875" bestFit="1" customWidth="1"/>
    <col min="11" max="11" width="8.109375" bestFit="1" customWidth="1"/>
    <col min="12" max="12" width="4.6640625" bestFit="1" customWidth="1"/>
    <col min="13" max="13" width="8.33203125" bestFit="1" customWidth="1"/>
    <col min="14" max="14" width="11.33203125" bestFit="1" customWidth="1"/>
    <col min="15" max="15" width="8.5546875" bestFit="1" customWidth="1"/>
    <col min="16" max="16" width="7.5546875" bestFit="1" customWidth="1"/>
    <col min="17" max="17" width="21.5546875" bestFit="1" customWidth="1"/>
    <col min="18" max="18" width="12.109375" bestFit="1" customWidth="1"/>
    <col min="19" max="19" width="10.77734375" bestFit="1" customWidth="1"/>
  </cols>
  <sheetData>
    <row r="3" spans="1:2" x14ac:dyDescent="0.5">
      <c r="A3" s="2" t="s">
        <v>223</v>
      </c>
      <c r="B3" t="s">
        <v>225</v>
      </c>
    </row>
    <row r="4" spans="1:2" x14ac:dyDescent="0.5">
      <c r="A4" s="3" t="s">
        <v>149</v>
      </c>
      <c r="B4" s="4">
        <v>3</v>
      </c>
    </row>
    <row r="5" spans="1:2" x14ac:dyDescent="0.5">
      <c r="A5" s="3" t="s">
        <v>192</v>
      </c>
      <c r="B5" s="4">
        <v>2</v>
      </c>
    </row>
    <row r="6" spans="1:2" x14ac:dyDescent="0.5">
      <c r="A6" s="3" t="s">
        <v>93</v>
      </c>
      <c r="B6" s="4">
        <v>3</v>
      </c>
    </row>
    <row r="7" spans="1:2" x14ac:dyDescent="0.5">
      <c r="A7" s="3" t="s">
        <v>121</v>
      </c>
      <c r="B7" s="4">
        <v>1</v>
      </c>
    </row>
    <row r="8" spans="1:2" x14ac:dyDescent="0.5">
      <c r="A8" s="3" t="s">
        <v>173</v>
      </c>
      <c r="B8" s="4">
        <v>2</v>
      </c>
    </row>
    <row r="9" spans="1:2" x14ac:dyDescent="0.5">
      <c r="A9" s="3" t="s">
        <v>206</v>
      </c>
      <c r="B9" s="4">
        <v>2</v>
      </c>
    </row>
    <row r="10" spans="1:2" x14ac:dyDescent="0.5">
      <c r="A10" s="3" t="s">
        <v>50</v>
      </c>
      <c r="B10" s="4">
        <v>2</v>
      </c>
    </row>
    <row r="11" spans="1:2" x14ac:dyDescent="0.5">
      <c r="A11" s="3" t="s">
        <v>23</v>
      </c>
      <c r="B11" s="4">
        <v>1</v>
      </c>
    </row>
    <row r="12" spans="1:2" x14ac:dyDescent="0.5">
      <c r="A12" s="3" t="s">
        <v>157</v>
      </c>
      <c r="B12" s="4">
        <v>3</v>
      </c>
    </row>
    <row r="13" spans="1:2" x14ac:dyDescent="0.5">
      <c r="A13" s="3" t="s">
        <v>198</v>
      </c>
      <c r="B13" s="4">
        <v>2</v>
      </c>
    </row>
    <row r="14" spans="1:2" x14ac:dyDescent="0.5">
      <c r="A14" s="3" t="s">
        <v>219</v>
      </c>
      <c r="B14" s="4">
        <v>1</v>
      </c>
    </row>
    <row r="15" spans="1:2" x14ac:dyDescent="0.5">
      <c r="A15" s="3" t="s">
        <v>104</v>
      </c>
      <c r="B15" s="4">
        <v>3</v>
      </c>
    </row>
    <row r="16" spans="1:2" x14ac:dyDescent="0.5">
      <c r="A16" s="3" t="s">
        <v>164</v>
      </c>
      <c r="B16" s="4">
        <v>3</v>
      </c>
    </row>
    <row r="17" spans="1:2" x14ac:dyDescent="0.5">
      <c r="A17" s="3" t="s">
        <v>34</v>
      </c>
      <c r="B17" s="4">
        <v>2</v>
      </c>
    </row>
    <row r="18" spans="1:2" x14ac:dyDescent="0.5">
      <c r="A18" s="3" t="s">
        <v>203</v>
      </c>
      <c r="B18" s="4">
        <v>2</v>
      </c>
    </row>
    <row r="19" spans="1:2" x14ac:dyDescent="0.5">
      <c r="A19" s="3" t="s">
        <v>114</v>
      </c>
      <c r="B19" s="4">
        <v>2</v>
      </c>
    </row>
    <row r="20" spans="1:2" x14ac:dyDescent="0.5">
      <c r="A20" s="3" t="s">
        <v>141</v>
      </c>
      <c r="B20" s="4">
        <v>3</v>
      </c>
    </row>
    <row r="21" spans="1:2" x14ac:dyDescent="0.5">
      <c r="A21" s="3" t="s">
        <v>185</v>
      </c>
      <c r="B21" s="4">
        <v>2</v>
      </c>
    </row>
    <row r="22" spans="1:2" x14ac:dyDescent="0.5">
      <c r="A22" s="3" t="s">
        <v>215</v>
      </c>
      <c r="B22" s="4">
        <v>1</v>
      </c>
    </row>
    <row r="23" spans="1:2" x14ac:dyDescent="0.5">
      <c r="A23" s="3" t="s">
        <v>85</v>
      </c>
      <c r="B23" s="4">
        <v>2</v>
      </c>
    </row>
    <row r="24" spans="1:2" x14ac:dyDescent="0.5">
      <c r="A24" s="3" t="s">
        <v>125</v>
      </c>
      <c r="B24" s="4">
        <v>3</v>
      </c>
    </row>
    <row r="25" spans="1:2" x14ac:dyDescent="0.5">
      <c r="A25" s="3" t="s">
        <v>63</v>
      </c>
      <c r="B25" s="4">
        <v>2</v>
      </c>
    </row>
    <row r="26" spans="1:2" x14ac:dyDescent="0.5">
      <c r="A26" s="3" t="s">
        <v>133</v>
      </c>
      <c r="B26" s="4">
        <v>2</v>
      </c>
    </row>
    <row r="27" spans="1:2" x14ac:dyDescent="0.5">
      <c r="A27" s="3" t="s">
        <v>179</v>
      </c>
      <c r="B27" s="4">
        <v>2</v>
      </c>
    </row>
    <row r="28" spans="1:2" x14ac:dyDescent="0.5">
      <c r="A28" s="3" t="s">
        <v>211</v>
      </c>
      <c r="B28" s="4">
        <v>1</v>
      </c>
    </row>
    <row r="29" spans="1:2" x14ac:dyDescent="0.5">
      <c r="A29" s="3" t="s">
        <v>73</v>
      </c>
      <c r="B29" s="4">
        <v>3</v>
      </c>
    </row>
    <row r="30" spans="1:2" x14ac:dyDescent="0.5">
      <c r="A30" s="3" t="s">
        <v>224</v>
      </c>
      <c r="B30" s="4">
        <v>55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1341-9618-420F-8FA3-1355663B7A1C}">
  <dimension ref="A3:B12"/>
  <sheetViews>
    <sheetView workbookViewId="0">
      <selection activeCell="B5" sqref="B5"/>
    </sheetView>
  </sheetViews>
  <sheetFormatPr defaultRowHeight="18" x14ac:dyDescent="0.5"/>
  <cols>
    <col min="1" max="1" width="15.44140625" bestFit="1" customWidth="1"/>
    <col min="2" max="2" width="20" bestFit="1" customWidth="1"/>
  </cols>
  <sheetData>
    <row r="3" spans="1:2" x14ac:dyDescent="0.5">
      <c r="A3" s="2" t="s">
        <v>223</v>
      </c>
      <c r="B3" t="s">
        <v>225</v>
      </c>
    </row>
    <row r="4" spans="1:2" x14ac:dyDescent="0.5">
      <c r="A4" s="3" t="s">
        <v>66</v>
      </c>
      <c r="B4" s="4">
        <v>4</v>
      </c>
    </row>
    <row r="5" spans="1:2" x14ac:dyDescent="0.5">
      <c r="A5" s="3" t="s">
        <v>40</v>
      </c>
      <c r="B5" s="4">
        <v>3</v>
      </c>
    </row>
    <row r="6" spans="1:2" x14ac:dyDescent="0.5">
      <c r="A6" s="3" t="s">
        <v>56</v>
      </c>
      <c r="B6" s="4">
        <v>2</v>
      </c>
    </row>
    <row r="7" spans="1:2" x14ac:dyDescent="0.5">
      <c r="A7" s="3" t="s">
        <v>83</v>
      </c>
      <c r="B7" s="4">
        <v>2</v>
      </c>
    </row>
    <row r="8" spans="1:2" x14ac:dyDescent="0.5">
      <c r="A8" s="3" t="s">
        <v>146</v>
      </c>
      <c r="B8" s="4">
        <v>2</v>
      </c>
    </row>
    <row r="9" spans="1:2" x14ac:dyDescent="0.5">
      <c r="A9" s="3" t="s">
        <v>152</v>
      </c>
      <c r="B9" s="4">
        <v>2</v>
      </c>
    </row>
    <row r="10" spans="1:2" x14ac:dyDescent="0.5">
      <c r="A10" s="3" t="s">
        <v>109</v>
      </c>
      <c r="B10" s="4">
        <v>2</v>
      </c>
    </row>
    <row r="11" spans="1:2" x14ac:dyDescent="0.5">
      <c r="A11" s="3" t="s">
        <v>77</v>
      </c>
      <c r="B11" s="4">
        <v>2</v>
      </c>
    </row>
    <row r="12" spans="1:2" x14ac:dyDescent="0.5">
      <c r="A12" s="3" t="s">
        <v>224</v>
      </c>
      <c r="B12" s="4">
        <v>19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0B93-DDA8-426B-989C-DED87D000972}">
  <dimension ref="A3:B43"/>
  <sheetViews>
    <sheetView topLeftCell="A22" workbookViewId="0">
      <selection activeCell="A3" sqref="A3"/>
    </sheetView>
  </sheetViews>
  <sheetFormatPr defaultRowHeight="18" x14ac:dyDescent="0.5"/>
  <cols>
    <col min="1" max="1" width="18.109375" bestFit="1" customWidth="1"/>
    <col min="2" max="2" width="23.5546875" bestFit="1" customWidth="1"/>
  </cols>
  <sheetData>
    <row r="3" spans="1:2" x14ac:dyDescent="0.5">
      <c r="A3" s="2" t="s">
        <v>223</v>
      </c>
      <c r="B3" t="s">
        <v>228</v>
      </c>
    </row>
    <row r="4" spans="1:2" x14ac:dyDescent="0.5">
      <c r="A4" s="3" t="s">
        <v>126</v>
      </c>
      <c r="B4" s="4">
        <v>1</v>
      </c>
    </row>
    <row r="5" spans="1:2" x14ac:dyDescent="0.5">
      <c r="A5" s="3" t="s">
        <v>31</v>
      </c>
      <c r="B5" s="4">
        <v>1</v>
      </c>
    </row>
    <row r="6" spans="1:2" x14ac:dyDescent="0.5">
      <c r="A6" s="3" t="s">
        <v>165</v>
      </c>
      <c r="B6" s="4">
        <v>1</v>
      </c>
    </row>
    <row r="7" spans="1:2" x14ac:dyDescent="0.5">
      <c r="A7" s="3" t="s">
        <v>118</v>
      </c>
      <c r="B7" s="4">
        <v>1</v>
      </c>
    </row>
    <row r="8" spans="1:2" x14ac:dyDescent="0.5">
      <c r="A8" s="3" t="s">
        <v>170</v>
      </c>
      <c r="B8" s="4">
        <v>1</v>
      </c>
    </row>
    <row r="9" spans="1:2" x14ac:dyDescent="0.5">
      <c r="A9" s="3" t="s">
        <v>105</v>
      </c>
      <c r="B9" s="4">
        <v>1</v>
      </c>
    </row>
    <row r="10" spans="1:2" x14ac:dyDescent="0.5">
      <c r="A10" s="3" t="s">
        <v>189</v>
      </c>
      <c r="B10" s="4">
        <v>1</v>
      </c>
    </row>
    <row r="11" spans="1:2" x14ac:dyDescent="0.5">
      <c r="A11" s="3" t="s">
        <v>154</v>
      </c>
      <c r="B11" s="4">
        <v>2</v>
      </c>
    </row>
    <row r="12" spans="1:2" x14ac:dyDescent="0.5">
      <c r="A12" s="3" t="s">
        <v>131</v>
      </c>
      <c r="B12" s="4">
        <v>1</v>
      </c>
    </row>
    <row r="13" spans="1:2" x14ac:dyDescent="0.5">
      <c r="A13" s="3" t="s">
        <v>39</v>
      </c>
      <c r="B13" s="4">
        <v>2</v>
      </c>
    </row>
    <row r="14" spans="1:2" x14ac:dyDescent="0.5">
      <c r="A14" s="3" t="s">
        <v>199</v>
      </c>
      <c r="B14" s="4">
        <v>1</v>
      </c>
    </row>
    <row r="15" spans="1:2" x14ac:dyDescent="0.5">
      <c r="A15" s="3" t="s">
        <v>159</v>
      </c>
      <c r="B15" s="4">
        <v>1</v>
      </c>
    </row>
    <row r="16" spans="1:2" x14ac:dyDescent="0.5">
      <c r="A16" s="3" t="s">
        <v>122</v>
      </c>
      <c r="B16" s="4">
        <v>1</v>
      </c>
    </row>
    <row r="17" spans="1:2" x14ac:dyDescent="0.5">
      <c r="A17" s="3" t="s">
        <v>46</v>
      </c>
      <c r="B17" s="4">
        <v>1</v>
      </c>
    </row>
    <row r="18" spans="1:2" x14ac:dyDescent="0.5">
      <c r="A18" s="3" t="s">
        <v>111</v>
      </c>
      <c r="B18" s="4">
        <v>1</v>
      </c>
    </row>
    <row r="19" spans="1:2" x14ac:dyDescent="0.5">
      <c r="A19" s="3" t="s">
        <v>108</v>
      </c>
      <c r="B19" s="4">
        <v>3</v>
      </c>
    </row>
    <row r="20" spans="1:2" x14ac:dyDescent="0.5">
      <c r="A20" s="3" t="s">
        <v>168</v>
      </c>
      <c r="B20" s="4">
        <v>1</v>
      </c>
    </row>
    <row r="21" spans="1:2" x14ac:dyDescent="0.5">
      <c r="A21" s="3" t="s">
        <v>208</v>
      </c>
      <c r="B21" s="4">
        <v>1</v>
      </c>
    </row>
    <row r="22" spans="1:2" x14ac:dyDescent="0.5">
      <c r="A22" s="3" t="s">
        <v>83</v>
      </c>
      <c r="B22" s="4">
        <v>2</v>
      </c>
    </row>
    <row r="23" spans="1:2" x14ac:dyDescent="0.5">
      <c r="A23" s="3" t="s">
        <v>70</v>
      </c>
      <c r="B23" s="4">
        <v>1</v>
      </c>
    </row>
    <row r="24" spans="1:2" x14ac:dyDescent="0.5">
      <c r="A24" s="3" t="s">
        <v>90</v>
      </c>
      <c r="B24" s="4">
        <v>1</v>
      </c>
    </row>
    <row r="25" spans="1:2" x14ac:dyDescent="0.5">
      <c r="A25" s="3" t="s">
        <v>87</v>
      </c>
      <c r="B25" s="4">
        <v>1</v>
      </c>
    </row>
    <row r="26" spans="1:2" x14ac:dyDescent="0.5">
      <c r="A26" s="3" t="s">
        <v>94</v>
      </c>
      <c r="B26" s="4">
        <v>1</v>
      </c>
    </row>
    <row r="27" spans="1:2" x14ac:dyDescent="0.5">
      <c r="A27" s="3" t="s">
        <v>176</v>
      </c>
      <c r="B27" s="4">
        <v>1</v>
      </c>
    </row>
    <row r="28" spans="1:2" x14ac:dyDescent="0.5">
      <c r="A28" s="3" t="s">
        <v>101</v>
      </c>
      <c r="B28" s="4">
        <v>1</v>
      </c>
    </row>
    <row r="29" spans="1:2" x14ac:dyDescent="0.5">
      <c r="A29" s="3" t="s">
        <v>183</v>
      </c>
      <c r="B29" s="4">
        <v>1</v>
      </c>
    </row>
    <row r="30" spans="1:2" x14ac:dyDescent="0.5">
      <c r="A30" s="3" t="s">
        <v>56</v>
      </c>
      <c r="B30" s="4">
        <v>3</v>
      </c>
    </row>
    <row r="31" spans="1:2" x14ac:dyDescent="0.5">
      <c r="A31" s="3" t="s">
        <v>61</v>
      </c>
      <c r="B31" s="4">
        <v>3</v>
      </c>
    </row>
    <row r="32" spans="1:2" x14ac:dyDescent="0.5">
      <c r="A32" s="3" t="s">
        <v>66</v>
      </c>
      <c r="B32" s="4">
        <v>4</v>
      </c>
    </row>
    <row r="33" spans="1:2" x14ac:dyDescent="0.5">
      <c r="A33" s="3" t="s">
        <v>151</v>
      </c>
      <c r="B33" s="4">
        <v>2</v>
      </c>
    </row>
    <row r="34" spans="1:2" x14ac:dyDescent="0.5">
      <c r="A34" s="3" t="s">
        <v>79</v>
      </c>
      <c r="B34" s="4">
        <v>1</v>
      </c>
    </row>
    <row r="35" spans="1:2" x14ac:dyDescent="0.5">
      <c r="A35" s="3" t="s">
        <v>115</v>
      </c>
      <c r="B35" s="4">
        <v>1</v>
      </c>
    </row>
    <row r="36" spans="1:2" x14ac:dyDescent="0.5">
      <c r="A36" s="3" t="s">
        <v>76</v>
      </c>
      <c r="B36" s="4">
        <v>3</v>
      </c>
    </row>
    <row r="37" spans="1:2" x14ac:dyDescent="0.5">
      <c r="A37" s="3" t="s">
        <v>196</v>
      </c>
      <c r="B37" s="4">
        <v>1</v>
      </c>
    </row>
    <row r="38" spans="1:2" x14ac:dyDescent="0.5">
      <c r="A38" s="3" t="s">
        <v>195</v>
      </c>
      <c r="B38" s="4">
        <v>1</v>
      </c>
    </row>
    <row r="39" spans="1:2" x14ac:dyDescent="0.5">
      <c r="A39" s="3" t="s">
        <v>143</v>
      </c>
      <c r="B39" s="4">
        <v>1</v>
      </c>
    </row>
    <row r="40" spans="1:2" x14ac:dyDescent="0.5">
      <c r="A40" s="3" t="s">
        <v>138</v>
      </c>
      <c r="B40" s="4">
        <v>1</v>
      </c>
    </row>
    <row r="41" spans="1:2" x14ac:dyDescent="0.5">
      <c r="A41" s="3" t="s">
        <v>134</v>
      </c>
      <c r="B41" s="4">
        <v>2</v>
      </c>
    </row>
    <row r="42" spans="1:2" x14ac:dyDescent="0.5">
      <c r="A42" s="3" t="s">
        <v>221</v>
      </c>
      <c r="B42" s="4">
        <v>1</v>
      </c>
    </row>
    <row r="43" spans="1:2" x14ac:dyDescent="0.5">
      <c r="A43" s="3" t="s">
        <v>224</v>
      </c>
      <c r="B43" s="4">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CA0B-7412-40E0-84C3-84AAAEB79506}">
  <dimension ref="A3:B9"/>
  <sheetViews>
    <sheetView workbookViewId="0">
      <selection activeCell="B9" sqref="B9"/>
    </sheetView>
  </sheetViews>
  <sheetFormatPr defaultRowHeight="18" x14ac:dyDescent="0.5"/>
  <cols>
    <col min="1" max="1" width="18.109375" bestFit="1" customWidth="1"/>
    <col min="2" max="2" width="23.5546875" bestFit="1" customWidth="1"/>
    <col min="3" max="3" width="13.5546875" customWidth="1"/>
    <col min="4" max="10" width="2" bestFit="1" customWidth="1"/>
    <col min="11" max="26" width="3" bestFit="1" customWidth="1"/>
    <col min="27" max="29" width="4" bestFit="1" customWidth="1"/>
    <col min="30" max="30" width="4.6640625" bestFit="1" customWidth="1"/>
    <col min="31" max="31" width="10.77734375" bestFit="1" customWidth="1"/>
  </cols>
  <sheetData>
    <row r="3" spans="1:2" x14ac:dyDescent="0.5">
      <c r="A3" s="2" t="s">
        <v>223</v>
      </c>
      <c r="B3" t="s">
        <v>228</v>
      </c>
    </row>
    <row r="4" spans="1:2" x14ac:dyDescent="0.5">
      <c r="A4" s="3" t="s">
        <v>66</v>
      </c>
      <c r="B4" s="4">
        <v>4</v>
      </c>
    </row>
    <row r="5" spans="1:2" x14ac:dyDescent="0.5">
      <c r="A5" s="3" t="s">
        <v>108</v>
      </c>
      <c r="B5" s="4">
        <v>3</v>
      </c>
    </row>
    <row r="6" spans="1:2" x14ac:dyDescent="0.5">
      <c r="A6" s="3" t="s">
        <v>76</v>
      </c>
      <c r="B6" s="4">
        <v>3</v>
      </c>
    </row>
    <row r="7" spans="1:2" x14ac:dyDescent="0.5">
      <c r="A7" s="3" t="s">
        <v>56</v>
      </c>
      <c r="B7" s="4">
        <v>3</v>
      </c>
    </row>
    <row r="8" spans="1:2" x14ac:dyDescent="0.5">
      <c r="A8" s="3" t="s">
        <v>61</v>
      </c>
      <c r="B8" s="4">
        <v>3</v>
      </c>
    </row>
    <row r="9" spans="1:2" x14ac:dyDescent="0.5">
      <c r="A9" s="3" t="s">
        <v>224</v>
      </c>
      <c r="B9" s="4">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EA0E1-CC09-4295-9E9E-D51940AE9F76}">
  <dimension ref="A3:C20"/>
  <sheetViews>
    <sheetView workbookViewId="0">
      <selection activeCell="A6" sqref="A5:A19"/>
      <pivotSelection pane="bottomRight" showHeader="1" axis="axisRow" activeRow="5" previousRow="5" click="1" r:id="rId1">
        <pivotArea dataOnly="0" labelOnly="1" fieldPosition="0">
          <references count="1">
            <reference field="12" count="0"/>
          </references>
        </pivotArea>
      </pivotSelection>
    </sheetView>
  </sheetViews>
  <sheetFormatPr defaultRowHeight="18" x14ac:dyDescent="0.5"/>
  <cols>
    <col min="1" max="1" width="21.77734375" bestFit="1" customWidth="1"/>
    <col min="2" max="2" width="17.6640625" bestFit="1" customWidth="1"/>
    <col min="3" max="3" width="12.77734375" bestFit="1" customWidth="1"/>
    <col min="4" max="4" width="10.77734375" customWidth="1"/>
    <col min="5" max="5" width="10.77734375" bestFit="1" customWidth="1"/>
  </cols>
  <sheetData>
    <row r="3" spans="1:3" x14ac:dyDescent="0.5">
      <c r="A3" s="2" t="s">
        <v>225</v>
      </c>
      <c r="B3" s="2" t="s">
        <v>226</v>
      </c>
    </row>
    <row r="4" spans="1:3" x14ac:dyDescent="0.5">
      <c r="A4" s="2" t="s">
        <v>223</v>
      </c>
      <c r="B4" t="s">
        <v>28</v>
      </c>
      <c r="C4" t="s">
        <v>224</v>
      </c>
    </row>
    <row r="5" spans="1:3" x14ac:dyDescent="0.5">
      <c r="A5" s="3" t="s">
        <v>37</v>
      </c>
      <c r="B5" s="4">
        <v>5</v>
      </c>
      <c r="C5" s="4">
        <v>5</v>
      </c>
    </row>
    <row r="6" spans="1:3" x14ac:dyDescent="0.5">
      <c r="A6" s="3" t="s">
        <v>82</v>
      </c>
      <c r="B6" s="4">
        <v>5</v>
      </c>
      <c r="C6" s="4">
        <v>5</v>
      </c>
    </row>
    <row r="7" spans="1:3" x14ac:dyDescent="0.5">
      <c r="A7" s="3" t="s">
        <v>100</v>
      </c>
      <c r="B7" s="4">
        <v>3</v>
      </c>
      <c r="C7" s="4">
        <v>3</v>
      </c>
    </row>
    <row r="8" spans="1:3" x14ac:dyDescent="0.5">
      <c r="A8" s="3" t="s">
        <v>25</v>
      </c>
      <c r="B8" s="4">
        <v>1</v>
      </c>
      <c r="C8" s="4">
        <v>1</v>
      </c>
    </row>
    <row r="9" spans="1:3" x14ac:dyDescent="0.5">
      <c r="A9" s="3" t="s">
        <v>65</v>
      </c>
      <c r="B9" s="4">
        <v>4</v>
      </c>
      <c r="C9" s="4">
        <v>4</v>
      </c>
    </row>
    <row r="10" spans="1:3" x14ac:dyDescent="0.5">
      <c r="A10" s="3" t="s">
        <v>75</v>
      </c>
      <c r="B10" s="4">
        <v>6</v>
      </c>
      <c r="C10" s="4">
        <v>6</v>
      </c>
    </row>
    <row r="11" spans="1:3" x14ac:dyDescent="0.5">
      <c r="A11" s="3" t="s">
        <v>44</v>
      </c>
      <c r="B11" s="4">
        <v>1</v>
      </c>
      <c r="C11" s="4">
        <v>1</v>
      </c>
    </row>
    <row r="12" spans="1:3" x14ac:dyDescent="0.5">
      <c r="A12" s="3" t="s">
        <v>69</v>
      </c>
      <c r="B12" s="4">
        <v>1</v>
      </c>
      <c r="C12" s="4">
        <v>1</v>
      </c>
    </row>
    <row r="13" spans="1:3" x14ac:dyDescent="0.5">
      <c r="A13" s="3" t="s">
        <v>97</v>
      </c>
      <c r="B13" s="4">
        <v>2</v>
      </c>
      <c r="C13" s="4">
        <v>2</v>
      </c>
    </row>
    <row r="14" spans="1:3" x14ac:dyDescent="0.5">
      <c r="A14" s="3" t="s">
        <v>86</v>
      </c>
      <c r="B14" s="4">
        <v>2</v>
      </c>
      <c r="C14" s="4">
        <v>2</v>
      </c>
    </row>
    <row r="15" spans="1:3" x14ac:dyDescent="0.5">
      <c r="A15" s="3" t="s">
        <v>53</v>
      </c>
      <c r="B15" s="4">
        <v>5</v>
      </c>
      <c r="C15" s="4">
        <v>5</v>
      </c>
    </row>
    <row r="16" spans="1:3" x14ac:dyDescent="0.5">
      <c r="A16" s="3" t="s">
        <v>52</v>
      </c>
      <c r="B16" s="4">
        <v>1</v>
      </c>
      <c r="C16" s="4">
        <v>1</v>
      </c>
    </row>
    <row r="17" spans="1:3" x14ac:dyDescent="0.5">
      <c r="A17" s="3" t="s">
        <v>59</v>
      </c>
      <c r="B17" s="4">
        <v>1</v>
      </c>
      <c r="C17" s="4">
        <v>1</v>
      </c>
    </row>
    <row r="18" spans="1:3" x14ac:dyDescent="0.5">
      <c r="A18" s="3" t="s">
        <v>26</v>
      </c>
      <c r="B18" s="4">
        <v>2</v>
      </c>
      <c r="C18" s="4">
        <v>2</v>
      </c>
    </row>
    <row r="19" spans="1:3" x14ac:dyDescent="0.5">
      <c r="A19" s="3" t="s">
        <v>222</v>
      </c>
      <c r="B19" s="4">
        <v>3</v>
      </c>
      <c r="C19" s="4">
        <v>3</v>
      </c>
    </row>
    <row r="20" spans="1:3" x14ac:dyDescent="0.5">
      <c r="A20" s="3" t="s">
        <v>224</v>
      </c>
      <c r="B20" s="4">
        <v>42</v>
      </c>
      <c r="C20" s="4">
        <v>42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3D59D-E9A6-43E0-8045-EC7B3C71EFBB}">
  <dimension ref="A3:D59"/>
  <sheetViews>
    <sheetView workbookViewId="0">
      <selection activeCell="B4" sqref="B4"/>
    </sheetView>
  </sheetViews>
  <sheetFormatPr defaultRowHeight="18" x14ac:dyDescent="0.5"/>
  <cols>
    <col min="1" max="1" width="14" bestFit="1" customWidth="1"/>
    <col min="2" max="2" width="30.109375" bestFit="1" customWidth="1"/>
  </cols>
  <sheetData>
    <row r="3" spans="1:4" x14ac:dyDescent="0.5">
      <c r="A3" s="2" t="s">
        <v>223</v>
      </c>
      <c r="B3" t="s">
        <v>230</v>
      </c>
    </row>
    <row r="4" spans="1:4" x14ac:dyDescent="0.5">
      <c r="A4" s="3" t="s">
        <v>81</v>
      </c>
      <c r="B4" s="4">
        <v>1</v>
      </c>
    </row>
    <row r="5" spans="1:4" x14ac:dyDescent="0.5">
      <c r="A5" s="3" t="s">
        <v>84</v>
      </c>
      <c r="B5" s="4">
        <v>1</v>
      </c>
    </row>
    <row r="6" spans="1:4" x14ac:dyDescent="0.5">
      <c r="A6" s="3" t="s">
        <v>89</v>
      </c>
      <c r="B6" s="4">
        <v>1</v>
      </c>
      <c r="D6">
        <f>COUNTA(A4:A58)</f>
        <v>55</v>
      </c>
    </row>
    <row r="7" spans="1:4" x14ac:dyDescent="0.5">
      <c r="A7" s="3" t="s">
        <v>92</v>
      </c>
      <c r="B7" s="4">
        <v>1</v>
      </c>
    </row>
    <row r="8" spans="1:4" x14ac:dyDescent="0.5">
      <c r="A8" s="3" t="s">
        <v>96</v>
      </c>
      <c r="B8" s="4">
        <v>1</v>
      </c>
    </row>
    <row r="9" spans="1:4" x14ac:dyDescent="0.5">
      <c r="A9" s="3" t="s">
        <v>99</v>
      </c>
      <c r="B9" s="4">
        <v>1</v>
      </c>
    </row>
    <row r="10" spans="1:4" x14ac:dyDescent="0.5">
      <c r="A10" s="3" t="s">
        <v>103</v>
      </c>
      <c r="B10" s="4">
        <v>1</v>
      </c>
    </row>
    <row r="11" spans="1:4" x14ac:dyDescent="0.5">
      <c r="A11" s="3" t="s">
        <v>107</v>
      </c>
      <c r="B11" s="4">
        <v>1</v>
      </c>
    </row>
    <row r="12" spans="1:4" x14ac:dyDescent="0.5">
      <c r="A12" s="3" t="s">
        <v>110</v>
      </c>
      <c r="B12" s="4">
        <v>1</v>
      </c>
    </row>
    <row r="13" spans="1:4" x14ac:dyDescent="0.5">
      <c r="A13" s="3" t="s">
        <v>113</v>
      </c>
      <c r="B13" s="4">
        <v>1</v>
      </c>
    </row>
    <row r="14" spans="1:4" x14ac:dyDescent="0.5">
      <c r="A14" s="3" t="s">
        <v>22</v>
      </c>
      <c r="B14" s="4">
        <v>1</v>
      </c>
    </row>
    <row r="15" spans="1:4" x14ac:dyDescent="0.5">
      <c r="A15" s="3" t="s">
        <v>116</v>
      </c>
      <c r="B15" s="4">
        <v>1</v>
      </c>
    </row>
    <row r="16" spans="1:4" x14ac:dyDescent="0.5">
      <c r="A16" s="3" t="s">
        <v>120</v>
      </c>
      <c r="B16" s="4">
        <v>1</v>
      </c>
    </row>
    <row r="17" spans="1:2" x14ac:dyDescent="0.5">
      <c r="A17" s="3" t="s">
        <v>124</v>
      </c>
      <c r="B17" s="4">
        <v>1</v>
      </c>
    </row>
    <row r="18" spans="1:2" x14ac:dyDescent="0.5">
      <c r="A18" s="3" t="s">
        <v>128</v>
      </c>
      <c r="B18" s="4">
        <v>1</v>
      </c>
    </row>
    <row r="19" spans="1:2" x14ac:dyDescent="0.5">
      <c r="A19" s="3" t="s">
        <v>130</v>
      </c>
      <c r="B19" s="4">
        <v>1</v>
      </c>
    </row>
    <row r="20" spans="1:2" x14ac:dyDescent="0.5">
      <c r="A20" s="3" t="s">
        <v>132</v>
      </c>
      <c r="B20" s="4">
        <v>1</v>
      </c>
    </row>
    <row r="21" spans="1:2" x14ac:dyDescent="0.5">
      <c r="A21" s="3" t="s">
        <v>136</v>
      </c>
      <c r="B21" s="4">
        <v>1</v>
      </c>
    </row>
    <row r="22" spans="1:2" x14ac:dyDescent="0.5">
      <c r="A22" s="3" t="s">
        <v>140</v>
      </c>
      <c r="B22" s="4">
        <v>1</v>
      </c>
    </row>
    <row r="23" spans="1:2" x14ac:dyDescent="0.5">
      <c r="A23" s="3" t="s">
        <v>145</v>
      </c>
      <c r="B23" s="4">
        <v>1</v>
      </c>
    </row>
    <row r="24" spans="1:2" x14ac:dyDescent="0.5">
      <c r="A24" s="3" t="s">
        <v>147</v>
      </c>
      <c r="B24" s="4">
        <v>1</v>
      </c>
    </row>
    <row r="25" spans="1:2" x14ac:dyDescent="0.5">
      <c r="A25" s="3" t="s">
        <v>33</v>
      </c>
      <c r="B25" s="4">
        <v>1</v>
      </c>
    </row>
    <row r="26" spans="1:2" x14ac:dyDescent="0.5">
      <c r="A26" s="3" t="s">
        <v>148</v>
      </c>
      <c r="B26" s="4">
        <v>1</v>
      </c>
    </row>
    <row r="27" spans="1:2" x14ac:dyDescent="0.5">
      <c r="A27" s="3" t="s">
        <v>150</v>
      </c>
      <c r="B27" s="4">
        <v>1</v>
      </c>
    </row>
    <row r="28" spans="1:2" x14ac:dyDescent="0.5">
      <c r="A28" s="3" t="s">
        <v>153</v>
      </c>
      <c r="B28" s="4">
        <v>1</v>
      </c>
    </row>
    <row r="29" spans="1:2" x14ac:dyDescent="0.5">
      <c r="A29" s="3" t="s">
        <v>156</v>
      </c>
      <c r="B29" s="4">
        <v>1</v>
      </c>
    </row>
    <row r="30" spans="1:2" x14ac:dyDescent="0.5">
      <c r="A30" s="3" t="s">
        <v>158</v>
      </c>
      <c r="B30" s="4">
        <v>1</v>
      </c>
    </row>
    <row r="31" spans="1:2" x14ac:dyDescent="0.5">
      <c r="A31" s="3" t="s">
        <v>160</v>
      </c>
      <c r="B31" s="4">
        <v>1</v>
      </c>
    </row>
    <row r="32" spans="1:2" x14ac:dyDescent="0.5">
      <c r="A32" s="3" t="s">
        <v>163</v>
      </c>
      <c r="B32" s="4">
        <v>1</v>
      </c>
    </row>
    <row r="33" spans="1:2" x14ac:dyDescent="0.5">
      <c r="A33" s="3" t="s">
        <v>167</v>
      </c>
      <c r="B33" s="4">
        <v>1</v>
      </c>
    </row>
    <row r="34" spans="1:2" x14ac:dyDescent="0.5">
      <c r="A34" s="3" t="s">
        <v>169</v>
      </c>
      <c r="B34" s="4">
        <v>1</v>
      </c>
    </row>
    <row r="35" spans="1:2" x14ac:dyDescent="0.5">
      <c r="A35" s="3" t="s">
        <v>172</v>
      </c>
      <c r="B35" s="4">
        <v>1</v>
      </c>
    </row>
    <row r="36" spans="1:2" x14ac:dyDescent="0.5">
      <c r="A36" s="3" t="s">
        <v>41</v>
      </c>
      <c r="B36" s="4">
        <v>1</v>
      </c>
    </row>
    <row r="37" spans="1:2" x14ac:dyDescent="0.5">
      <c r="A37" s="3" t="s">
        <v>175</v>
      </c>
      <c r="B37" s="4">
        <v>1</v>
      </c>
    </row>
    <row r="38" spans="1:2" x14ac:dyDescent="0.5">
      <c r="A38" s="3" t="s">
        <v>178</v>
      </c>
      <c r="B38" s="4">
        <v>1</v>
      </c>
    </row>
    <row r="39" spans="1:2" x14ac:dyDescent="0.5">
      <c r="A39" s="3" t="s">
        <v>181</v>
      </c>
      <c r="B39" s="4">
        <v>1</v>
      </c>
    </row>
    <row r="40" spans="1:2" x14ac:dyDescent="0.5">
      <c r="A40" s="3" t="s">
        <v>184</v>
      </c>
      <c r="B40" s="4">
        <v>1</v>
      </c>
    </row>
    <row r="41" spans="1:2" x14ac:dyDescent="0.5">
      <c r="A41" s="3" t="s">
        <v>187</v>
      </c>
      <c r="B41" s="4">
        <v>1</v>
      </c>
    </row>
    <row r="42" spans="1:2" x14ac:dyDescent="0.5">
      <c r="A42" s="3" t="s">
        <v>191</v>
      </c>
      <c r="B42" s="4">
        <v>1</v>
      </c>
    </row>
    <row r="43" spans="1:2" x14ac:dyDescent="0.5">
      <c r="A43" s="3" t="s">
        <v>194</v>
      </c>
      <c r="B43" s="4">
        <v>1</v>
      </c>
    </row>
    <row r="44" spans="1:2" x14ac:dyDescent="0.5">
      <c r="A44" s="3" t="s">
        <v>197</v>
      </c>
      <c r="B44" s="4">
        <v>1</v>
      </c>
    </row>
    <row r="45" spans="1:2" x14ac:dyDescent="0.5">
      <c r="A45" s="3" t="s">
        <v>201</v>
      </c>
      <c r="B45" s="4">
        <v>1</v>
      </c>
    </row>
    <row r="46" spans="1:2" x14ac:dyDescent="0.5">
      <c r="A46" s="3" t="s">
        <v>202</v>
      </c>
      <c r="B46" s="4">
        <v>1</v>
      </c>
    </row>
    <row r="47" spans="1:2" x14ac:dyDescent="0.5">
      <c r="A47" s="3" t="s">
        <v>49</v>
      </c>
      <c r="B47" s="4">
        <v>1</v>
      </c>
    </row>
    <row r="48" spans="1:2" x14ac:dyDescent="0.5">
      <c r="A48" s="3" t="s">
        <v>204</v>
      </c>
      <c r="B48" s="4">
        <v>1</v>
      </c>
    </row>
    <row r="49" spans="1:2" x14ac:dyDescent="0.5">
      <c r="A49" s="3" t="s">
        <v>205</v>
      </c>
      <c r="B49" s="4">
        <v>1</v>
      </c>
    </row>
    <row r="50" spans="1:2" x14ac:dyDescent="0.5">
      <c r="A50" s="3" t="s">
        <v>207</v>
      </c>
      <c r="B50" s="4">
        <v>1</v>
      </c>
    </row>
    <row r="51" spans="1:2" x14ac:dyDescent="0.5">
      <c r="A51" s="3" t="s">
        <v>210</v>
      </c>
      <c r="B51" s="4">
        <v>1</v>
      </c>
    </row>
    <row r="52" spans="1:2" x14ac:dyDescent="0.5">
      <c r="A52" s="3" t="s">
        <v>214</v>
      </c>
      <c r="B52" s="4">
        <v>1</v>
      </c>
    </row>
    <row r="53" spans="1:2" x14ac:dyDescent="0.5">
      <c r="A53" s="3" t="s">
        <v>218</v>
      </c>
      <c r="B53" s="4">
        <v>1</v>
      </c>
    </row>
    <row r="54" spans="1:2" x14ac:dyDescent="0.5">
      <c r="A54" s="3" t="s">
        <v>58</v>
      </c>
      <c r="B54" s="4">
        <v>1</v>
      </c>
    </row>
    <row r="55" spans="1:2" x14ac:dyDescent="0.5">
      <c r="A55" s="3" t="s">
        <v>62</v>
      </c>
      <c r="B55" s="4">
        <v>1</v>
      </c>
    </row>
    <row r="56" spans="1:2" x14ac:dyDescent="0.5">
      <c r="A56" s="3" t="s">
        <v>67</v>
      </c>
      <c r="B56" s="4">
        <v>1</v>
      </c>
    </row>
    <row r="57" spans="1:2" x14ac:dyDescent="0.5">
      <c r="A57" s="3" t="s">
        <v>72</v>
      </c>
      <c r="B57" s="4">
        <v>1</v>
      </c>
    </row>
    <row r="58" spans="1:2" x14ac:dyDescent="0.5">
      <c r="A58" s="3" t="s">
        <v>78</v>
      </c>
      <c r="B58" s="4">
        <v>1</v>
      </c>
    </row>
    <row r="59" spans="1:2" x14ac:dyDescent="0.5">
      <c r="A59" s="3" t="s">
        <v>224</v>
      </c>
      <c r="B59" s="4">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48510-6A01-40C0-936D-1F0F7E72D55F}">
  <dimension ref="A3:B23"/>
  <sheetViews>
    <sheetView workbookViewId="0">
      <selection activeCell="A5" sqref="A5"/>
    </sheetView>
  </sheetViews>
  <sheetFormatPr defaultRowHeight="18" x14ac:dyDescent="0.5"/>
  <cols>
    <col min="1" max="1" width="23.88671875" bestFit="1" customWidth="1"/>
    <col min="2" max="2" width="21.88671875" bestFit="1" customWidth="1"/>
    <col min="3" max="38" width="3.21875" bestFit="1" customWidth="1"/>
    <col min="39" max="39" width="5.21875" bestFit="1" customWidth="1"/>
    <col min="40" max="40" width="12.77734375" bestFit="1" customWidth="1"/>
  </cols>
  <sheetData>
    <row r="3" spans="1:2" x14ac:dyDescent="0.5">
      <c r="A3" s="2" t="s">
        <v>223</v>
      </c>
      <c r="B3" t="s">
        <v>227</v>
      </c>
    </row>
    <row r="4" spans="1:2" x14ac:dyDescent="0.5">
      <c r="A4" s="3" t="s">
        <v>61</v>
      </c>
      <c r="B4" s="4">
        <v>216</v>
      </c>
    </row>
    <row r="5" spans="1:2" x14ac:dyDescent="0.5">
      <c r="A5" s="6">
        <v>80</v>
      </c>
      <c r="B5" s="4">
        <v>80</v>
      </c>
    </row>
    <row r="6" spans="1:2" x14ac:dyDescent="0.5">
      <c r="A6" s="6">
        <v>76</v>
      </c>
      <c r="B6" s="4">
        <v>76</v>
      </c>
    </row>
    <row r="7" spans="1:2" x14ac:dyDescent="0.5">
      <c r="A7" s="6">
        <v>60</v>
      </c>
      <c r="B7" s="4">
        <v>60</v>
      </c>
    </row>
    <row r="8" spans="1:2" x14ac:dyDescent="0.5">
      <c r="A8" s="3" t="s">
        <v>76</v>
      </c>
      <c r="B8" s="4">
        <v>201</v>
      </c>
    </row>
    <row r="9" spans="1:2" x14ac:dyDescent="0.5">
      <c r="A9" s="6">
        <v>92</v>
      </c>
      <c r="B9" s="4">
        <v>92</v>
      </c>
    </row>
    <row r="10" spans="1:2" x14ac:dyDescent="0.5">
      <c r="A10" s="6">
        <v>57</v>
      </c>
      <c r="B10" s="4">
        <v>57</v>
      </c>
    </row>
    <row r="11" spans="1:2" x14ac:dyDescent="0.5">
      <c r="A11" s="6">
        <v>52</v>
      </c>
      <c r="B11" s="4">
        <v>52</v>
      </c>
    </row>
    <row r="12" spans="1:2" x14ac:dyDescent="0.5">
      <c r="A12" s="3" t="s">
        <v>56</v>
      </c>
      <c r="B12" s="4">
        <v>159</v>
      </c>
    </row>
    <row r="13" spans="1:2" x14ac:dyDescent="0.5">
      <c r="A13" s="6">
        <v>74</v>
      </c>
      <c r="B13" s="4">
        <v>74</v>
      </c>
    </row>
    <row r="14" spans="1:2" x14ac:dyDescent="0.5">
      <c r="A14" s="6">
        <v>65</v>
      </c>
      <c r="B14" s="4">
        <v>65</v>
      </c>
    </row>
    <row r="15" spans="1:2" x14ac:dyDescent="0.5">
      <c r="A15" s="6">
        <v>20</v>
      </c>
      <c r="B15" s="4">
        <v>20</v>
      </c>
    </row>
    <row r="16" spans="1:2" x14ac:dyDescent="0.5">
      <c r="A16" s="3" t="s">
        <v>108</v>
      </c>
      <c r="B16" s="4">
        <v>149</v>
      </c>
    </row>
    <row r="17" spans="1:2" x14ac:dyDescent="0.5">
      <c r="A17" s="6">
        <v>83</v>
      </c>
      <c r="B17" s="4">
        <v>83</v>
      </c>
    </row>
    <row r="18" spans="1:2" x14ac:dyDescent="0.5">
      <c r="A18" s="6">
        <v>42</v>
      </c>
      <c r="B18" s="4">
        <v>42</v>
      </c>
    </row>
    <row r="19" spans="1:2" x14ac:dyDescent="0.5">
      <c r="A19" s="6">
        <v>24</v>
      </c>
      <c r="B19" s="4">
        <v>24</v>
      </c>
    </row>
    <row r="20" spans="1:2" x14ac:dyDescent="0.5">
      <c r="A20" s="3" t="s">
        <v>83</v>
      </c>
      <c r="B20" s="4">
        <v>126</v>
      </c>
    </row>
    <row r="21" spans="1:2" x14ac:dyDescent="0.5">
      <c r="A21" s="6">
        <v>67</v>
      </c>
      <c r="B21" s="4">
        <v>67</v>
      </c>
    </row>
    <row r="22" spans="1:2" x14ac:dyDescent="0.5">
      <c r="A22" s="6">
        <v>59</v>
      </c>
      <c r="B22" s="4">
        <v>59</v>
      </c>
    </row>
    <row r="23" spans="1:2" x14ac:dyDescent="0.5">
      <c r="A23" s="3" t="s">
        <v>224</v>
      </c>
      <c r="B23" s="4">
        <v>851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1"/>
  <sheetViews>
    <sheetView topLeftCell="A2" zoomScale="72" workbookViewId="0">
      <selection activeCell="D52" sqref="D52"/>
    </sheetView>
  </sheetViews>
  <sheetFormatPr defaultRowHeight="18" x14ac:dyDescent="0.5"/>
  <cols>
    <col min="1" max="1" width="21.88671875" bestFit="1" customWidth="1"/>
    <col min="2" max="2" width="22.77734375" bestFit="1" customWidth="1"/>
    <col min="3" max="3" width="56.44140625" bestFit="1" customWidth="1"/>
    <col min="4" max="7" width="21.88671875" bestFit="1" customWidth="1"/>
    <col min="8" max="8" width="20.77734375" bestFit="1" customWidth="1"/>
    <col min="9" max="9" width="25.77734375" bestFit="1" customWidth="1"/>
    <col min="10" max="10" width="34.21875" bestFit="1" customWidth="1"/>
    <col min="11" max="11" width="28.33203125" bestFit="1" customWidth="1"/>
    <col min="12" max="12" width="36.88671875" bestFit="1" customWidth="1"/>
    <col min="13" max="13" width="21.88671875" bestFit="1" customWidth="1"/>
    <col min="14" max="14" width="14.6640625" bestFit="1" customWidth="1"/>
    <col min="15" max="15" width="14.88671875" bestFit="1" customWidth="1"/>
    <col min="16" max="16" width="23.109375" bestFit="1" customWidth="1"/>
    <col min="17" max="17" width="18.88671875" bestFit="1" customWidth="1"/>
    <col min="18" max="18" width="21" bestFit="1" customWidth="1"/>
    <col min="19" max="19" width="18.77734375" bestFit="1" customWidth="1"/>
    <col min="20" max="20" width="42.21875" bestFit="1" customWidth="1"/>
    <col min="21" max="21" width="41.88671875" bestFit="1" customWidth="1"/>
    <col min="22" max="22" width="27.5546875" bestFit="1" customWidth="1"/>
    <col min="23" max="23" width="23.5546875" customWidth="1"/>
  </cols>
  <sheetData>
    <row r="1" spans="1:22"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5">
      <c r="A2" s="1" t="s">
        <v>22</v>
      </c>
      <c r="B2" s="1" t="s">
        <v>23</v>
      </c>
      <c r="C2" s="1" t="s">
        <v>24</v>
      </c>
      <c r="D2" s="1" t="s">
        <v>25</v>
      </c>
      <c r="E2" s="1" t="s">
        <v>26</v>
      </c>
      <c r="F2" s="1" t="s">
        <v>27</v>
      </c>
      <c r="G2" s="1" t="s">
        <v>26</v>
      </c>
      <c r="H2" s="1" t="s">
        <v>28</v>
      </c>
      <c r="I2" s="1">
        <v>194</v>
      </c>
      <c r="J2" s="1">
        <v>5</v>
      </c>
      <c r="K2" s="1">
        <v>197</v>
      </c>
      <c r="L2" s="1">
        <v>3</v>
      </c>
      <c r="M2" s="1" t="s">
        <v>26</v>
      </c>
      <c r="N2" s="1" t="s">
        <v>29</v>
      </c>
      <c r="O2" s="1" t="s">
        <v>30</v>
      </c>
      <c r="P2" s="1">
        <v>7</v>
      </c>
      <c r="Q2" s="1" t="s">
        <v>31</v>
      </c>
      <c r="R2" s="1">
        <v>94</v>
      </c>
      <c r="S2" s="1" t="s">
        <v>32</v>
      </c>
      <c r="T2" s="1">
        <v>1</v>
      </c>
      <c r="U2" s="1">
        <v>19</v>
      </c>
      <c r="V2" s="1" t="s">
        <v>31</v>
      </c>
    </row>
    <row r="3" spans="1:22" x14ac:dyDescent="0.5">
      <c r="A3" s="1" t="s">
        <v>33</v>
      </c>
      <c r="B3" s="1" t="s">
        <v>34</v>
      </c>
      <c r="C3" s="1" t="s">
        <v>35</v>
      </c>
      <c r="D3" s="1" t="s">
        <v>36</v>
      </c>
      <c r="E3" s="1" t="s">
        <v>37</v>
      </c>
      <c r="F3" s="1" t="s">
        <v>38</v>
      </c>
      <c r="G3" s="1" t="s">
        <v>37</v>
      </c>
      <c r="H3" s="1" t="s">
        <v>28</v>
      </c>
      <c r="I3" s="1">
        <v>95</v>
      </c>
      <c r="J3" s="1">
        <v>10</v>
      </c>
      <c r="K3" s="1">
        <v>101</v>
      </c>
      <c r="L3" s="1">
        <v>3</v>
      </c>
      <c r="M3" s="1" t="s">
        <v>37</v>
      </c>
      <c r="N3" s="1" t="s">
        <v>29</v>
      </c>
      <c r="O3" s="1" t="s">
        <v>30</v>
      </c>
      <c r="P3" s="1">
        <v>7</v>
      </c>
      <c r="Q3" s="1" t="s">
        <v>39</v>
      </c>
      <c r="R3" s="1">
        <v>49</v>
      </c>
      <c r="S3" s="1" t="s">
        <v>40</v>
      </c>
      <c r="T3" s="1">
        <v>3</v>
      </c>
      <c r="U3" s="1">
        <v>16</v>
      </c>
      <c r="V3" s="1" t="s">
        <v>40</v>
      </c>
    </row>
    <row r="4" spans="1:22" x14ac:dyDescent="0.5">
      <c r="A4" s="1" t="s">
        <v>41</v>
      </c>
      <c r="B4" s="1" t="s">
        <v>34</v>
      </c>
      <c r="C4" s="1" t="s">
        <v>42</v>
      </c>
      <c r="D4" s="1" t="s">
        <v>43</v>
      </c>
      <c r="E4" s="1" t="s">
        <v>44</v>
      </c>
      <c r="F4" s="1" t="s">
        <v>45</v>
      </c>
      <c r="G4" s="1" t="s">
        <v>44</v>
      </c>
      <c r="H4" s="1" t="s">
        <v>28</v>
      </c>
      <c r="I4" s="1">
        <v>109</v>
      </c>
      <c r="J4" s="1">
        <v>10</v>
      </c>
      <c r="K4" s="1">
        <v>109</v>
      </c>
      <c r="L4" s="1">
        <v>6</v>
      </c>
      <c r="M4" s="1" t="s">
        <v>44</v>
      </c>
      <c r="N4" s="1" t="s">
        <v>29</v>
      </c>
      <c r="O4" s="1" t="s">
        <v>30</v>
      </c>
      <c r="P4" s="1">
        <v>4</v>
      </c>
      <c r="Q4" s="1" t="s">
        <v>46</v>
      </c>
      <c r="R4" s="1">
        <v>45</v>
      </c>
      <c r="S4" s="1" t="s">
        <v>47</v>
      </c>
      <c r="T4" s="1">
        <v>3</v>
      </c>
      <c r="U4" s="1">
        <v>7</v>
      </c>
      <c r="V4" s="1" t="s">
        <v>48</v>
      </c>
    </row>
    <row r="5" spans="1:22" x14ac:dyDescent="0.5">
      <c r="A5" s="1" t="s">
        <v>49</v>
      </c>
      <c r="B5" s="1" t="s">
        <v>50</v>
      </c>
      <c r="C5" s="1" t="s">
        <v>51</v>
      </c>
      <c r="D5" s="1" t="s">
        <v>52</v>
      </c>
      <c r="E5" s="1" t="s">
        <v>53</v>
      </c>
      <c r="F5" s="1" t="s">
        <v>54</v>
      </c>
      <c r="G5" s="1" t="s">
        <v>52</v>
      </c>
      <c r="H5" s="1" t="s">
        <v>55</v>
      </c>
      <c r="I5" s="1">
        <v>77</v>
      </c>
      <c r="J5" s="1">
        <v>10</v>
      </c>
      <c r="K5" s="1">
        <v>80</v>
      </c>
      <c r="L5" s="1">
        <v>4</v>
      </c>
      <c r="M5" s="1" t="s">
        <v>53</v>
      </c>
      <c r="N5" s="1" t="s">
        <v>29</v>
      </c>
      <c r="O5" s="1" t="s">
        <v>30</v>
      </c>
      <c r="P5" s="1">
        <v>6</v>
      </c>
      <c r="Q5" s="1" t="s">
        <v>56</v>
      </c>
      <c r="R5" s="1">
        <v>20</v>
      </c>
      <c r="S5" s="1" t="s">
        <v>57</v>
      </c>
      <c r="T5" s="1">
        <v>4</v>
      </c>
      <c r="U5" s="1">
        <v>7</v>
      </c>
      <c r="V5" s="1" t="s">
        <v>57</v>
      </c>
    </row>
    <row r="6" spans="1:22" x14ac:dyDescent="0.5">
      <c r="A6" s="1" t="s">
        <v>58</v>
      </c>
      <c r="B6" s="1" t="s">
        <v>50</v>
      </c>
      <c r="C6" s="1" t="s">
        <v>35</v>
      </c>
      <c r="D6" s="1" t="s">
        <v>37</v>
      </c>
      <c r="E6" s="1" t="s">
        <v>59</v>
      </c>
      <c r="F6" s="1" t="s">
        <v>38</v>
      </c>
      <c r="G6" s="1" t="s">
        <v>59</v>
      </c>
      <c r="H6" s="1" t="s">
        <v>28</v>
      </c>
      <c r="I6" s="1">
        <v>183</v>
      </c>
      <c r="J6" s="1">
        <v>5</v>
      </c>
      <c r="K6" s="1">
        <v>58</v>
      </c>
      <c r="L6" s="1">
        <v>10</v>
      </c>
      <c r="M6" s="1" t="s">
        <v>37</v>
      </c>
      <c r="N6" s="1" t="s">
        <v>29</v>
      </c>
      <c r="O6" s="1" t="s">
        <v>60</v>
      </c>
      <c r="P6" s="1">
        <v>125</v>
      </c>
      <c r="Q6" s="1" t="s">
        <v>61</v>
      </c>
      <c r="R6" s="1">
        <v>76</v>
      </c>
      <c r="S6" s="1" t="s">
        <v>40</v>
      </c>
      <c r="T6" s="1">
        <v>5</v>
      </c>
      <c r="U6" s="1">
        <v>9</v>
      </c>
      <c r="V6" s="1" t="s">
        <v>40</v>
      </c>
    </row>
    <row r="7" spans="1:22" x14ac:dyDescent="0.5">
      <c r="A7" s="1" t="s">
        <v>62</v>
      </c>
      <c r="B7" s="1" t="s">
        <v>63</v>
      </c>
      <c r="C7" s="1" t="s">
        <v>42</v>
      </c>
      <c r="D7" s="1" t="s">
        <v>64</v>
      </c>
      <c r="E7" s="1" t="s">
        <v>65</v>
      </c>
      <c r="F7" s="1" t="s">
        <v>45</v>
      </c>
      <c r="G7" s="1" t="s">
        <v>64</v>
      </c>
      <c r="H7" s="1" t="s">
        <v>55</v>
      </c>
      <c r="I7" s="1">
        <v>90</v>
      </c>
      <c r="J7" s="1">
        <v>0</v>
      </c>
      <c r="K7" s="1" t="s">
        <v>66</v>
      </c>
      <c r="L7" s="1" t="s">
        <v>66</v>
      </c>
      <c r="M7" s="1" t="s">
        <v>66</v>
      </c>
      <c r="N7" s="1" t="s">
        <v>66</v>
      </c>
      <c r="O7" s="1" t="s">
        <v>66</v>
      </c>
      <c r="P7" s="1" t="s">
        <v>66</v>
      </c>
      <c r="Q7" s="1" t="s">
        <v>66</v>
      </c>
      <c r="R7" s="1" t="s">
        <v>66</v>
      </c>
      <c r="S7" s="1" t="s">
        <v>66</v>
      </c>
      <c r="T7" s="1" t="s">
        <v>66</v>
      </c>
      <c r="U7" s="1" t="s">
        <v>66</v>
      </c>
      <c r="V7" s="1" t="s">
        <v>66</v>
      </c>
    </row>
    <row r="8" spans="1:22" x14ac:dyDescent="0.5">
      <c r="A8" s="1" t="s">
        <v>67</v>
      </c>
      <c r="B8" s="1" t="s">
        <v>63</v>
      </c>
      <c r="C8" s="1" t="s">
        <v>24</v>
      </c>
      <c r="D8" s="1" t="s">
        <v>68</v>
      </c>
      <c r="E8" s="1" t="s">
        <v>69</v>
      </c>
      <c r="F8" s="1" t="s">
        <v>54</v>
      </c>
      <c r="G8" s="1" t="s">
        <v>69</v>
      </c>
      <c r="H8" s="1" t="s">
        <v>28</v>
      </c>
      <c r="I8" s="1">
        <v>106</v>
      </c>
      <c r="J8" s="1">
        <v>10</v>
      </c>
      <c r="K8" s="1">
        <v>109</v>
      </c>
      <c r="L8" s="1">
        <v>4</v>
      </c>
      <c r="M8" s="1" t="s">
        <v>69</v>
      </c>
      <c r="N8" s="1" t="s">
        <v>29</v>
      </c>
      <c r="O8" s="1" t="s">
        <v>30</v>
      </c>
      <c r="P8" s="1">
        <v>6</v>
      </c>
      <c r="Q8" s="1" t="s">
        <v>70</v>
      </c>
      <c r="R8" s="1">
        <v>54</v>
      </c>
      <c r="S8" s="1" t="s">
        <v>71</v>
      </c>
      <c r="T8" s="1">
        <v>3</v>
      </c>
      <c r="U8" s="1">
        <v>20</v>
      </c>
      <c r="V8" s="1" t="s">
        <v>71</v>
      </c>
    </row>
    <row r="9" spans="1:22" x14ac:dyDescent="0.5">
      <c r="A9" s="1" t="s">
        <v>72</v>
      </c>
      <c r="B9" s="1" t="s">
        <v>73</v>
      </c>
      <c r="C9" s="1" t="s">
        <v>51</v>
      </c>
      <c r="D9" s="1" t="s">
        <v>74</v>
      </c>
      <c r="E9" s="1" t="s">
        <v>75</v>
      </c>
      <c r="F9" s="1" t="s">
        <v>27</v>
      </c>
      <c r="G9" s="1" t="s">
        <v>75</v>
      </c>
      <c r="H9" s="1" t="s">
        <v>28</v>
      </c>
      <c r="I9" s="1">
        <v>96</v>
      </c>
      <c r="J9" s="1">
        <v>10</v>
      </c>
      <c r="K9" s="1">
        <v>97</v>
      </c>
      <c r="L9" s="1">
        <v>2</v>
      </c>
      <c r="M9" s="1" t="s">
        <v>75</v>
      </c>
      <c r="N9" s="1" t="s">
        <v>29</v>
      </c>
      <c r="O9" s="1" t="s">
        <v>30</v>
      </c>
      <c r="P9" s="1">
        <v>8</v>
      </c>
      <c r="Q9" s="1" t="s">
        <v>76</v>
      </c>
      <c r="R9" s="1">
        <v>52</v>
      </c>
      <c r="S9" s="1" t="s">
        <v>77</v>
      </c>
      <c r="T9" s="1">
        <v>2</v>
      </c>
      <c r="U9" s="1">
        <v>6</v>
      </c>
      <c r="V9" s="1" t="s">
        <v>77</v>
      </c>
    </row>
    <row r="10" spans="1:22" x14ac:dyDescent="0.5">
      <c r="A10" s="1" t="s">
        <v>78</v>
      </c>
      <c r="B10" s="1" t="s">
        <v>73</v>
      </c>
      <c r="C10" s="1" t="s">
        <v>35</v>
      </c>
      <c r="D10" s="1" t="s">
        <v>36</v>
      </c>
      <c r="E10" s="1" t="s">
        <v>59</v>
      </c>
      <c r="F10" s="1" t="s">
        <v>38</v>
      </c>
      <c r="G10" s="1" t="s">
        <v>59</v>
      </c>
      <c r="H10" s="1" t="s">
        <v>28</v>
      </c>
      <c r="I10" s="1">
        <v>77</v>
      </c>
      <c r="J10" s="1">
        <v>10</v>
      </c>
      <c r="K10" s="1">
        <v>78</v>
      </c>
      <c r="L10" s="1">
        <v>8</v>
      </c>
      <c r="M10" s="1" t="s">
        <v>59</v>
      </c>
      <c r="N10" s="1" t="s">
        <v>29</v>
      </c>
      <c r="O10" s="1" t="s">
        <v>30</v>
      </c>
      <c r="P10" s="1">
        <v>3</v>
      </c>
      <c r="Q10" s="1" t="s">
        <v>79</v>
      </c>
      <c r="R10" s="1">
        <v>33</v>
      </c>
      <c r="S10" s="1" t="s">
        <v>80</v>
      </c>
      <c r="T10" s="1">
        <v>17</v>
      </c>
      <c r="U10" s="1">
        <v>17</v>
      </c>
      <c r="V10" s="1" t="s">
        <v>79</v>
      </c>
    </row>
    <row r="11" spans="1:22" x14ac:dyDescent="0.5">
      <c r="A11" s="1" t="s">
        <v>81</v>
      </c>
      <c r="B11" s="1" t="s">
        <v>73</v>
      </c>
      <c r="C11" s="1" t="s">
        <v>42</v>
      </c>
      <c r="D11" s="1" t="s">
        <v>82</v>
      </c>
      <c r="E11" s="1" t="s">
        <v>43</v>
      </c>
      <c r="F11" s="1" t="s">
        <v>45</v>
      </c>
      <c r="G11" s="1" t="s">
        <v>43</v>
      </c>
      <c r="H11" s="1" t="s">
        <v>28</v>
      </c>
      <c r="I11" s="1">
        <v>164</v>
      </c>
      <c r="J11" s="1">
        <v>5</v>
      </c>
      <c r="K11" s="1">
        <v>125</v>
      </c>
      <c r="L11" s="1">
        <v>9</v>
      </c>
      <c r="M11" s="1" t="s">
        <v>82</v>
      </c>
      <c r="N11" s="1" t="s">
        <v>29</v>
      </c>
      <c r="O11" s="1" t="s">
        <v>60</v>
      </c>
      <c r="P11" s="1">
        <v>39</v>
      </c>
      <c r="Q11" s="1" t="s">
        <v>83</v>
      </c>
      <c r="R11" s="1">
        <v>67</v>
      </c>
      <c r="S11" s="1" t="s">
        <v>83</v>
      </c>
      <c r="T11" s="1">
        <v>3</v>
      </c>
      <c r="U11" s="1">
        <v>19</v>
      </c>
      <c r="V11" s="1" t="s">
        <v>83</v>
      </c>
    </row>
    <row r="12" spans="1:22" x14ac:dyDescent="0.5">
      <c r="A12" s="1" t="s">
        <v>84</v>
      </c>
      <c r="B12" s="1" t="s">
        <v>85</v>
      </c>
      <c r="C12" s="1" t="s">
        <v>24</v>
      </c>
      <c r="D12" s="1" t="s">
        <v>86</v>
      </c>
      <c r="E12" s="1" t="s">
        <v>26</v>
      </c>
      <c r="F12" s="1" t="s">
        <v>27</v>
      </c>
      <c r="G12" s="1" t="s">
        <v>26</v>
      </c>
      <c r="H12" s="1" t="s">
        <v>28</v>
      </c>
      <c r="I12" s="1">
        <v>159</v>
      </c>
      <c r="J12" s="1">
        <v>7</v>
      </c>
      <c r="K12" s="1">
        <v>160</v>
      </c>
      <c r="L12" s="1">
        <v>3</v>
      </c>
      <c r="M12" s="1" t="s">
        <v>26</v>
      </c>
      <c r="N12" s="1" t="s">
        <v>29</v>
      </c>
      <c r="O12" s="1" t="s">
        <v>60</v>
      </c>
      <c r="P12" s="1">
        <v>1</v>
      </c>
      <c r="Q12" s="1" t="s">
        <v>87</v>
      </c>
      <c r="R12" s="1">
        <v>50</v>
      </c>
      <c r="S12" s="1" t="s">
        <v>88</v>
      </c>
      <c r="T12" s="1">
        <v>30</v>
      </c>
      <c r="U12" s="1">
        <v>30</v>
      </c>
      <c r="V12" s="1" t="s">
        <v>87</v>
      </c>
    </row>
    <row r="13" spans="1:22" x14ac:dyDescent="0.5">
      <c r="A13" s="1" t="s">
        <v>89</v>
      </c>
      <c r="B13" s="1" t="s">
        <v>85</v>
      </c>
      <c r="C13" s="1" t="s">
        <v>42</v>
      </c>
      <c r="D13" s="1" t="s">
        <v>44</v>
      </c>
      <c r="E13" s="1" t="s">
        <v>64</v>
      </c>
      <c r="F13" s="1" t="s">
        <v>45</v>
      </c>
      <c r="G13" s="1" t="s">
        <v>44</v>
      </c>
      <c r="H13" s="1" t="s">
        <v>55</v>
      </c>
      <c r="I13" s="1">
        <v>155</v>
      </c>
      <c r="J13" s="1">
        <v>9</v>
      </c>
      <c r="K13" s="1">
        <v>157</v>
      </c>
      <c r="L13" s="1">
        <v>5</v>
      </c>
      <c r="M13" s="1" t="s">
        <v>64</v>
      </c>
      <c r="N13" s="1" t="s">
        <v>29</v>
      </c>
      <c r="O13" s="1" t="s">
        <v>30</v>
      </c>
      <c r="P13" s="1">
        <v>5</v>
      </c>
      <c r="Q13" s="1" t="s">
        <v>90</v>
      </c>
      <c r="R13" s="1">
        <v>35</v>
      </c>
      <c r="S13" s="1" t="s">
        <v>91</v>
      </c>
      <c r="T13" s="1">
        <v>2</v>
      </c>
      <c r="U13" s="1">
        <v>16</v>
      </c>
      <c r="V13" s="1" t="s">
        <v>90</v>
      </c>
    </row>
    <row r="14" spans="1:22" x14ac:dyDescent="0.5">
      <c r="A14" s="1" t="s">
        <v>92</v>
      </c>
      <c r="B14" s="1" t="s">
        <v>93</v>
      </c>
      <c r="C14" s="1" t="s">
        <v>51</v>
      </c>
      <c r="D14" s="1" t="s">
        <v>25</v>
      </c>
      <c r="E14" s="1" t="s">
        <v>74</v>
      </c>
      <c r="F14" s="1" t="s">
        <v>27</v>
      </c>
      <c r="G14" s="1" t="s">
        <v>74</v>
      </c>
      <c r="H14" s="1" t="s">
        <v>28</v>
      </c>
      <c r="I14" s="1">
        <v>137</v>
      </c>
      <c r="J14" s="1">
        <v>7</v>
      </c>
      <c r="K14" s="1">
        <v>125</v>
      </c>
      <c r="L14" s="1">
        <v>7</v>
      </c>
      <c r="M14" s="1" t="s">
        <v>25</v>
      </c>
      <c r="N14" s="1" t="s">
        <v>29</v>
      </c>
      <c r="O14" s="1" t="s">
        <v>60</v>
      </c>
      <c r="P14" s="1">
        <v>12</v>
      </c>
      <c r="Q14" s="1" t="s">
        <v>94</v>
      </c>
      <c r="R14" s="1">
        <v>49</v>
      </c>
      <c r="S14" s="1" t="s">
        <v>95</v>
      </c>
      <c r="T14" s="1">
        <v>2</v>
      </c>
      <c r="U14" s="1">
        <v>16</v>
      </c>
      <c r="V14" s="1" t="s">
        <v>94</v>
      </c>
    </row>
    <row r="15" spans="1:22" x14ac:dyDescent="0.5">
      <c r="A15" s="1" t="s">
        <v>96</v>
      </c>
      <c r="B15" s="1" t="s">
        <v>93</v>
      </c>
      <c r="C15" s="1" t="s">
        <v>35</v>
      </c>
      <c r="D15" s="1" t="s">
        <v>37</v>
      </c>
      <c r="E15" s="1" t="s">
        <v>97</v>
      </c>
      <c r="F15" s="1" t="s">
        <v>38</v>
      </c>
      <c r="G15" s="1" t="s">
        <v>97</v>
      </c>
      <c r="H15" s="1" t="s">
        <v>28</v>
      </c>
      <c r="I15" s="1">
        <v>159</v>
      </c>
      <c r="J15" s="1">
        <v>6</v>
      </c>
      <c r="K15" s="1">
        <v>75</v>
      </c>
      <c r="L15" s="1">
        <v>10</v>
      </c>
      <c r="M15" s="1" t="s">
        <v>37</v>
      </c>
      <c r="N15" s="1" t="s">
        <v>29</v>
      </c>
      <c r="O15" s="1" t="s">
        <v>60</v>
      </c>
      <c r="P15" s="1">
        <v>84</v>
      </c>
      <c r="Q15" s="1" t="s">
        <v>61</v>
      </c>
      <c r="R15" s="1">
        <v>80</v>
      </c>
      <c r="S15" s="1" t="s">
        <v>98</v>
      </c>
      <c r="T15" s="1">
        <v>4</v>
      </c>
      <c r="U15" s="1">
        <v>17</v>
      </c>
      <c r="V15" s="1" t="s">
        <v>61</v>
      </c>
    </row>
    <row r="16" spans="1:22" x14ac:dyDescent="0.5">
      <c r="A16" s="1" t="s">
        <v>99</v>
      </c>
      <c r="B16" s="1" t="s">
        <v>93</v>
      </c>
      <c r="C16" s="1" t="s">
        <v>24</v>
      </c>
      <c r="D16" s="1" t="s">
        <v>52</v>
      </c>
      <c r="E16" s="1" t="s">
        <v>100</v>
      </c>
      <c r="F16" s="1" t="s">
        <v>54</v>
      </c>
      <c r="G16" s="1" t="s">
        <v>100</v>
      </c>
      <c r="H16" s="1" t="s">
        <v>28</v>
      </c>
      <c r="I16" s="1">
        <v>124</v>
      </c>
      <c r="J16" s="1">
        <v>9</v>
      </c>
      <c r="K16" s="1">
        <v>125</v>
      </c>
      <c r="L16" s="1">
        <v>8</v>
      </c>
      <c r="M16" s="1" t="s">
        <v>100</v>
      </c>
      <c r="N16" s="1" t="s">
        <v>29</v>
      </c>
      <c r="O16" s="1" t="s">
        <v>30</v>
      </c>
      <c r="P16" s="1">
        <v>2</v>
      </c>
      <c r="Q16" s="1" t="s">
        <v>101</v>
      </c>
      <c r="R16" s="1">
        <v>47</v>
      </c>
      <c r="S16" s="1" t="s">
        <v>102</v>
      </c>
      <c r="T16" s="1">
        <v>3</v>
      </c>
      <c r="U16" s="1">
        <v>22</v>
      </c>
      <c r="V16" s="1" t="s">
        <v>102</v>
      </c>
    </row>
    <row r="17" spans="1:22" x14ac:dyDescent="0.5">
      <c r="A17" s="1" t="s">
        <v>103</v>
      </c>
      <c r="B17" s="1" t="s">
        <v>104</v>
      </c>
      <c r="C17" s="1" t="s">
        <v>51</v>
      </c>
      <c r="D17" s="1" t="s">
        <v>69</v>
      </c>
      <c r="E17" s="1" t="s">
        <v>53</v>
      </c>
      <c r="F17" s="1" t="s">
        <v>54</v>
      </c>
      <c r="G17" s="1" t="s">
        <v>53</v>
      </c>
      <c r="H17" s="1" t="s">
        <v>28</v>
      </c>
      <c r="I17" s="1">
        <v>103</v>
      </c>
      <c r="J17" s="1">
        <v>9</v>
      </c>
      <c r="K17" s="1">
        <v>106</v>
      </c>
      <c r="L17" s="1">
        <v>6</v>
      </c>
      <c r="M17" s="1" t="s">
        <v>53</v>
      </c>
      <c r="N17" s="1" t="s">
        <v>29</v>
      </c>
      <c r="O17" s="1" t="s">
        <v>30</v>
      </c>
      <c r="P17" s="1">
        <v>4</v>
      </c>
      <c r="Q17" s="1" t="s">
        <v>105</v>
      </c>
      <c r="R17" s="1">
        <v>59</v>
      </c>
      <c r="S17" s="1" t="s">
        <v>106</v>
      </c>
      <c r="T17" s="1">
        <v>4</v>
      </c>
      <c r="U17" s="1">
        <v>11</v>
      </c>
      <c r="V17" s="1" t="s">
        <v>105</v>
      </c>
    </row>
    <row r="18" spans="1:22" x14ac:dyDescent="0.5">
      <c r="A18" s="1" t="s">
        <v>107</v>
      </c>
      <c r="B18" s="1" t="s">
        <v>104</v>
      </c>
      <c r="C18" s="1" t="s">
        <v>42</v>
      </c>
      <c r="D18" s="1" t="s">
        <v>82</v>
      </c>
      <c r="E18" s="1" t="s">
        <v>65</v>
      </c>
      <c r="F18" s="1" t="s">
        <v>45</v>
      </c>
      <c r="G18" s="1" t="s">
        <v>65</v>
      </c>
      <c r="H18" s="1" t="s">
        <v>28</v>
      </c>
      <c r="I18" s="1">
        <v>201</v>
      </c>
      <c r="J18" s="1">
        <v>7</v>
      </c>
      <c r="K18" s="1">
        <v>165</v>
      </c>
      <c r="L18" s="1">
        <v>6</v>
      </c>
      <c r="M18" s="1" t="s">
        <v>82</v>
      </c>
      <c r="N18" s="1" t="s">
        <v>29</v>
      </c>
      <c r="O18" s="1" t="s">
        <v>60</v>
      </c>
      <c r="P18" s="1">
        <v>36</v>
      </c>
      <c r="Q18" s="1" t="s">
        <v>108</v>
      </c>
      <c r="R18" s="1">
        <v>42</v>
      </c>
      <c r="S18" s="1" t="s">
        <v>109</v>
      </c>
      <c r="T18" s="1">
        <v>2</v>
      </c>
      <c r="U18" s="1">
        <v>28</v>
      </c>
      <c r="V18" s="1" t="s">
        <v>109</v>
      </c>
    </row>
    <row r="19" spans="1:22" x14ac:dyDescent="0.5">
      <c r="A19" s="1" t="s">
        <v>110</v>
      </c>
      <c r="B19" s="1" t="s">
        <v>104</v>
      </c>
      <c r="C19" s="1" t="s">
        <v>35</v>
      </c>
      <c r="D19" s="1" t="s">
        <v>222</v>
      </c>
      <c r="E19" s="1" t="s">
        <v>59</v>
      </c>
      <c r="F19" s="1" t="s">
        <v>38</v>
      </c>
      <c r="G19" s="1" t="s">
        <v>222</v>
      </c>
      <c r="H19" s="1" t="s">
        <v>55</v>
      </c>
      <c r="I19" s="1">
        <v>173</v>
      </c>
      <c r="J19" s="1">
        <v>5</v>
      </c>
      <c r="K19" s="1">
        <v>39</v>
      </c>
      <c r="L19" s="1">
        <v>10</v>
      </c>
      <c r="M19" s="1" t="s">
        <v>222</v>
      </c>
      <c r="N19" s="1" t="s">
        <v>29</v>
      </c>
      <c r="O19" s="1" t="s">
        <v>60</v>
      </c>
      <c r="P19" s="1">
        <v>134</v>
      </c>
      <c r="Q19" s="1" t="s">
        <v>111</v>
      </c>
      <c r="R19" s="1">
        <v>44</v>
      </c>
      <c r="S19" s="1" t="s">
        <v>112</v>
      </c>
      <c r="T19" s="1">
        <v>5</v>
      </c>
      <c r="U19" s="1">
        <v>11</v>
      </c>
      <c r="V19" s="1" t="s">
        <v>112</v>
      </c>
    </row>
    <row r="20" spans="1:22" x14ac:dyDescent="0.5">
      <c r="A20" s="1" t="s">
        <v>113</v>
      </c>
      <c r="B20" s="1" t="s">
        <v>114</v>
      </c>
      <c r="C20" s="1" t="s">
        <v>51</v>
      </c>
      <c r="D20" s="1" t="s">
        <v>75</v>
      </c>
      <c r="E20" s="1" t="s">
        <v>86</v>
      </c>
      <c r="F20" s="1" t="s">
        <v>27</v>
      </c>
      <c r="G20" s="1" t="s">
        <v>86</v>
      </c>
      <c r="H20" s="1" t="s">
        <v>28</v>
      </c>
      <c r="I20" s="1">
        <v>119</v>
      </c>
      <c r="J20" s="1">
        <v>10</v>
      </c>
      <c r="K20" s="1">
        <v>113</v>
      </c>
      <c r="L20" s="1">
        <v>7</v>
      </c>
      <c r="M20" s="1" t="s">
        <v>75</v>
      </c>
      <c r="N20" s="1" t="s">
        <v>29</v>
      </c>
      <c r="O20" s="1" t="s">
        <v>60</v>
      </c>
      <c r="P20" s="1">
        <v>6</v>
      </c>
      <c r="Q20" s="1" t="s">
        <v>115</v>
      </c>
      <c r="R20" s="1">
        <v>42</v>
      </c>
      <c r="S20" s="1" t="s">
        <v>77</v>
      </c>
      <c r="T20" s="1">
        <v>3</v>
      </c>
      <c r="U20" s="1">
        <v>14</v>
      </c>
      <c r="V20" s="1" t="s">
        <v>77</v>
      </c>
    </row>
    <row r="21" spans="1:22" x14ac:dyDescent="0.5">
      <c r="A21" s="1" t="s">
        <v>116</v>
      </c>
      <c r="B21" s="1" t="s">
        <v>114</v>
      </c>
      <c r="C21" s="1" t="s">
        <v>117</v>
      </c>
      <c r="D21" s="1" t="s">
        <v>43</v>
      </c>
      <c r="E21" s="1" t="s">
        <v>64</v>
      </c>
      <c r="F21" s="1" t="s">
        <v>45</v>
      </c>
      <c r="G21" s="1" t="s">
        <v>43</v>
      </c>
      <c r="H21" s="1" t="s">
        <v>55</v>
      </c>
      <c r="I21" s="1">
        <v>150</v>
      </c>
      <c r="J21" s="1">
        <v>7</v>
      </c>
      <c r="K21" s="1">
        <v>153</v>
      </c>
      <c r="L21" s="1">
        <v>3</v>
      </c>
      <c r="M21" s="1" t="s">
        <v>64</v>
      </c>
      <c r="N21" s="1" t="s">
        <v>29</v>
      </c>
      <c r="O21" s="1" t="s">
        <v>30</v>
      </c>
      <c r="P21" s="1">
        <v>7</v>
      </c>
      <c r="Q21" s="1" t="s">
        <v>118</v>
      </c>
      <c r="R21" s="1">
        <v>31</v>
      </c>
      <c r="S21" s="1" t="s">
        <v>119</v>
      </c>
      <c r="T21" s="1">
        <v>1</v>
      </c>
      <c r="U21" s="1">
        <v>2</v>
      </c>
      <c r="V21" s="1" t="s">
        <v>118</v>
      </c>
    </row>
    <row r="22" spans="1:22" x14ac:dyDescent="0.5">
      <c r="A22" s="1" t="s">
        <v>120</v>
      </c>
      <c r="B22" s="1" t="s">
        <v>121</v>
      </c>
      <c r="C22" s="1" t="s">
        <v>51</v>
      </c>
      <c r="D22" s="1" t="s">
        <v>53</v>
      </c>
      <c r="E22" s="1" t="s">
        <v>100</v>
      </c>
      <c r="F22" s="1" t="s">
        <v>54</v>
      </c>
      <c r="G22" s="1" t="s">
        <v>53</v>
      </c>
      <c r="H22" s="1" t="s">
        <v>55</v>
      </c>
      <c r="I22" s="1">
        <v>113</v>
      </c>
      <c r="J22" s="1">
        <v>6</v>
      </c>
      <c r="K22" s="1">
        <v>109</v>
      </c>
      <c r="L22" s="1">
        <v>7</v>
      </c>
      <c r="M22" s="1" t="s">
        <v>53</v>
      </c>
      <c r="N22" s="1" t="s">
        <v>29</v>
      </c>
      <c r="O22" s="1" t="s">
        <v>60</v>
      </c>
      <c r="P22" s="1">
        <v>4</v>
      </c>
      <c r="Q22" s="1" t="s">
        <v>122</v>
      </c>
      <c r="R22" s="1">
        <v>46</v>
      </c>
      <c r="S22" s="1" t="s">
        <v>123</v>
      </c>
      <c r="T22" s="1">
        <v>3</v>
      </c>
      <c r="U22" s="1">
        <v>18</v>
      </c>
      <c r="V22" s="1" t="s">
        <v>122</v>
      </c>
    </row>
    <row r="23" spans="1:22" x14ac:dyDescent="0.5">
      <c r="A23" s="1" t="s">
        <v>124</v>
      </c>
      <c r="B23" s="1" t="s">
        <v>125</v>
      </c>
      <c r="C23" s="1" t="s">
        <v>51</v>
      </c>
      <c r="D23" s="1" t="s">
        <v>25</v>
      </c>
      <c r="E23" s="1" t="s">
        <v>86</v>
      </c>
      <c r="F23" s="1" t="s">
        <v>27</v>
      </c>
      <c r="G23" s="1" t="s">
        <v>86</v>
      </c>
      <c r="H23" s="1" t="s">
        <v>28</v>
      </c>
      <c r="I23" s="1">
        <v>106</v>
      </c>
      <c r="J23" s="1">
        <v>7</v>
      </c>
      <c r="K23" s="1">
        <v>107</v>
      </c>
      <c r="L23" s="1">
        <v>3</v>
      </c>
      <c r="M23" s="1" t="s">
        <v>86</v>
      </c>
      <c r="N23" s="1" t="s">
        <v>29</v>
      </c>
      <c r="O23" s="1" t="s">
        <v>30</v>
      </c>
      <c r="P23" s="1">
        <v>7</v>
      </c>
      <c r="Q23" s="1" t="s">
        <v>126</v>
      </c>
      <c r="R23" s="1">
        <v>52</v>
      </c>
      <c r="S23" s="1" t="s">
        <v>127</v>
      </c>
      <c r="T23" s="1">
        <v>2</v>
      </c>
      <c r="U23" s="1">
        <v>13</v>
      </c>
      <c r="V23" s="1" t="s">
        <v>127</v>
      </c>
    </row>
    <row r="24" spans="1:22" x14ac:dyDescent="0.5">
      <c r="A24" s="1" t="s">
        <v>128</v>
      </c>
      <c r="B24" s="1" t="s">
        <v>125</v>
      </c>
      <c r="C24" s="1" t="s">
        <v>129</v>
      </c>
      <c r="D24" s="1" t="s">
        <v>68</v>
      </c>
      <c r="E24" s="1" t="s">
        <v>52</v>
      </c>
      <c r="F24" s="1" t="s">
        <v>54</v>
      </c>
      <c r="G24" s="1" t="s">
        <v>66</v>
      </c>
      <c r="H24" s="1" t="s">
        <v>66</v>
      </c>
      <c r="I24" s="1" t="s">
        <v>66</v>
      </c>
      <c r="J24" s="1" t="s">
        <v>66</v>
      </c>
      <c r="K24" s="1" t="s">
        <v>66</v>
      </c>
      <c r="L24" s="1" t="s">
        <v>66</v>
      </c>
      <c r="M24" s="1" t="s">
        <v>66</v>
      </c>
      <c r="N24" s="1" t="s">
        <v>66</v>
      </c>
      <c r="O24" s="1" t="s">
        <v>66</v>
      </c>
      <c r="P24" s="1" t="s">
        <v>66</v>
      </c>
      <c r="Q24" s="1" t="s">
        <v>66</v>
      </c>
      <c r="R24" s="1" t="s">
        <v>66</v>
      </c>
      <c r="S24" s="1" t="s">
        <v>66</v>
      </c>
      <c r="T24" s="1" t="s">
        <v>66</v>
      </c>
      <c r="U24" s="1" t="s">
        <v>66</v>
      </c>
      <c r="V24" s="1" t="s">
        <v>66</v>
      </c>
    </row>
    <row r="25" spans="1:22" x14ac:dyDescent="0.5">
      <c r="A25" s="1" t="s">
        <v>130</v>
      </c>
      <c r="B25" s="1" t="s">
        <v>125</v>
      </c>
      <c r="C25" s="1" t="s">
        <v>117</v>
      </c>
      <c r="D25" s="1" t="s">
        <v>44</v>
      </c>
      <c r="E25" s="1" t="s">
        <v>82</v>
      </c>
      <c r="F25" s="1" t="s">
        <v>45</v>
      </c>
      <c r="G25" s="1" t="s">
        <v>82</v>
      </c>
      <c r="H25" s="1" t="s">
        <v>28</v>
      </c>
      <c r="I25" s="1">
        <v>72</v>
      </c>
      <c r="J25" s="1">
        <v>10</v>
      </c>
      <c r="K25" s="1">
        <v>74</v>
      </c>
      <c r="L25" s="1">
        <v>1</v>
      </c>
      <c r="M25" s="1" t="s">
        <v>82</v>
      </c>
      <c r="N25" s="1" t="s">
        <v>29</v>
      </c>
      <c r="O25" s="1" t="s">
        <v>30</v>
      </c>
      <c r="P25" s="1">
        <v>9</v>
      </c>
      <c r="Q25" s="1" t="s">
        <v>131</v>
      </c>
      <c r="R25" s="1">
        <v>36</v>
      </c>
      <c r="S25" s="1" t="s">
        <v>109</v>
      </c>
      <c r="T25" s="1">
        <v>4</v>
      </c>
      <c r="U25" s="1">
        <v>12</v>
      </c>
      <c r="V25" s="1" t="s">
        <v>109</v>
      </c>
    </row>
    <row r="26" spans="1:22" x14ac:dyDescent="0.5">
      <c r="A26" s="1" t="s">
        <v>132</v>
      </c>
      <c r="B26" s="1" t="s">
        <v>133</v>
      </c>
      <c r="C26" s="1" t="s">
        <v>51</v>
      </c>
      <c r="D26" s="1" t="s">
        <v>26</v>
      </c>
      <c r="E26" s="1" t="s">
        <v>75</v>
      </c>
      <c r="F26" s="1" t="s">
        <v>27</v>
      </c>
      <c r="G26" s="1" t="s">
        <v>75</v>
      </c>
      <c r="H26" s="1" t="s">
        <v>28</v>
      </c>
      <c r="I26" s="1">
        <v>110</v>
      </c>
      <c r="J26" s="1">
        <v>8</v>
      </c>
      <c r="K26" s="1">
        <v>111</v>
      </c>
      <c r="L26" s="1">
        <v>3</v>
      </c>
      <c r="M26" s="1" t="s">
        <v>75</v>
      </c>
      <c r="N26" s="1" t="s">
        <v>29</v>
      </c>
      <c r="O26" s="1" t="s">
        <v>30</v>
      </c>
      <c r="P26" s="1">
        <v>7</v>
      </c>
      <c r="Q26" s="1" t="s">
        <v>134</v>
      </c>
      <c r="R26" s="1">
        <v>50</v>
      </c>
      <c r="S26" s="1" t="s">
        <v>135</v>
      </c>
      <c r="T26" s="1">
        <v>4</v>
      </c>
      <c r="U26" s="1">
        <v>9</v>
      </c>
      <c r="V26" s="1" t="s">
        <v>135</v>
      </c>
    </row>
    <row r="27" spans="1:22" x14ac:dyDescent="0.5">
      <c r="A27" s="1" t="s">
        <v>136</v>
      </c>
      <c r="B27" s="1" t="s">
        <v>133</v>
      </c>
      <c r="C27" s="1" t="s">
        <v>137</v>
      </c>
      <c r="D27" s="1" t="s">
        <v>222</v>
      </c>
      <c r="E27" s="1" t="s">
        <v>97</v>
      </c>
      <c r="F27" s="1" t="s">
        <v>38</v>
      </c>
      <c r="G27" s="1" t="s">
        <v>97</v>
      </c>
      <c r="H27" s="1" t="s">
        <v>28</v>
      </c>
      <c r="I27" s="1">
        <v>149</v>
      </c>
      <c r="J27" s="1">
        <v>9</v>
      </c>
      <c r="K27" s="1">
        <v>136</v>
      </c>
      <c r="L27" s="1">
        <v>9</v>
      </c>
      <c r="M27" s="1" t="s">
        <v>222</v>
      </c>
      <c r="N27" s="1" t="s">
        <v>29</v>
      </c>
      <c r="O27" s="1" t="s">
        <v>60</v>
      </c>
      <c r="P27" s="1">
        <v>13</v>
      </c>
      <c r="Q27" s="1" t="s">
        <v>138</v>
      </c>
      <c r="R27" s="1">
        <v>68</v>
      </c>
      <c r="S27" s="1" t="s">
        <v>139</v>
      </c>
      <c r="T27" s="1">
        <v>3</v>
      </c>
      <c r="U27" s="1">
        <v>16</v>
      </c>
      <c r="V27" s="1" t="s">
        <v>138</v>
      </c>
    </row>
    <row r="28" spans="1:22" x14ac:dyDescent="0.5">
      <c r="A28" s="1" t="s">
        <v>140</v>
      </c>
      <c r="B28" s="1" t="s">
        <v>141</v>
      </c>
      <c r="C28" s="1" t="s">
        <v>142</v>
      </c>
      <c r="D28" s="1" t="s">
        <v>100</v>
      </c>
      <c r="E28" s="1" t="s">
        <v>69</v>
      </c>
      <c r="F28" s="1" t="s">
        <v>54</v>
      </c>
      <c r="G28" s="1" t="s">
        <v>69</v>
      </c>
      <c r="H28" s="1" t="s">
        <v>28</v>
      </c>
      <c r="I28" s="1">
        <v>159</v>
      </c>
      <c r="J28" s="1">
        <v>5</v>
      </c>
      <c r="K28" s="1">
        <v>134</v>
      </c>
      <c r="L28" s="1">
        <v>8</v>
      </c>
      <c r="M28" s="1" t="s">
        <v>100</v>
      </c>
      <c r="N28" s="1" t="s">
        <v>29</v>
      </c>
      <c r="O28" s="1" t="s">
        <v>60</v>
      </c>
      <c r="P28" s="1">
        <v>25</v>
      </c>
      <c r="Q28" s="1" t="s">
        <v>143</v>
      </c>
      <c r="R28" s="1">
        <v>64</v>
      </c>
      <c r="S28" s="1" t="s">
        <v>144</v>
      </c>
      <c r="T28" s="1">
        <v>2</v>
      </c>
      <c r="U28" s="1">
        <v>15</v>
      </c>
      <c r="V28" s="1" t="s">
        <v>143</v>
      </c>
    </row>
    <row r="29" spans="1:22" x14ac:dyDescent="0.5">
      <c r="A29" s="1" t="s">
        <v>145</v>
      </c>
      <c r="B29" s="1" t="s">
        <v>141</v>
      </c>
      <c r="C29" s="1" t="s">
        <v>117</v>
      </c>
      <c r="D29" s="1" t="s">
        <v>43</v>
      </c>
      <c r="E29" s="1" t="s">
        <v>65</v>
      </c>
      <c r="F29" s="1" t="s">
        <v>45</v>
      </c>
      <c r="G29" s="1" t="s">
        <v>65</v>
      </c>
      <c r="H29" s="1" t="s">
        <v>28</v>
      </c>
      <c r="I29" s="1">
        <v>47</v>
      </c>
      <c r="J29" s="1">
        <v>10</v>
      </c>
      <c r="K29" s="1">
        <v>50</v>
      </c>
      <c r="L29" s="1">
        <v>2</v>
      </c>
      <c r="M29" s="1" t="s">
        <v>65</v>
      </c>
      <c r="N29" s="1" t="s">
        <v>29</v>
      </c>
      <c r="O29" s="1" t="s">
        <v>30</v>
      </c>
      <c r="P29" s="1">
        <v>8</v>
      </c>
      <c r="Q29" s="1" t="s">
        <v>108</v>
      </c>
      <c r="R29" s="1">
        <v>24</v>
      </c>
      <c r="S29" s="1" t="s">
        <v>146</v>
      </c>
      <c r="T29" s="1">
        <v>4</v>
      </c>
      <c r="U29" s="1">
        <v>11</v>
      </c>
      <c r="V29" s="1" t="s">
        <v>146</v>
      </c>
    </row>
    <row r="30" spans="1:22" x14ac:dyDescent="0.5">
      <c r="A30" s="1" t="s">
        <v>147</v>
      </c>
      <c r="B30" s="1" t="s">
        <v>141</v>
      </c>
      <c r="C30" s="1" t="s">
        <v>137</v>
      </c>
      <c r="D30" s="1" t="s">
        <v>36</v>
      </c>
      <c r="E30" s="1" t="s">
        <v>37</v>
      </c>
      <c r="F30" s="1" t="s">
        <v>38</v>
      </c>
      <c r="G30" s="1" t="s">
        <v>37</v>
      </c>
      <c r="H30" s="1" t="s">
        <v>28</v>
      </c>
      <c r="I30" s="1">
        <v>95</v>
      </c>
      <c r="J30" s="1">
        <v>10</v>
      </c>
      <c r="K30" s="1">
        <v>101</v>
      </c>
      <c r="L30" s="1">
        <v>3</v>
      </c>
      <c r="M30" s="1" t="s">
        <v>37</v>
      </c>
      <c r="N30" s="1" t="s">
        <v>29</v>
      </c>
      <c r="O30" s="1" t="s">
        <v>30</v>
      </c>
      <c r="P30" s="1">
        <v>7</v>
      </c>
      <c r="Q30" s="1" t="s">
        <v>39</v>
      </c>
      <c r="R30" s="1">
        <v>49</v>
      </c>
      <c r="S30" s="1" t="s">
        <v>40</v>
      </c>
      <c r="T30" s="1">
        <v>3</v>
      </c>
      <c r="U30" s="1">
        <v>16</v>
      </c>
      <c r="V30" s="1" t="s">
        <v>40</v>
      </c>
    </row>
    <row r="31" spans="1:22" x14ac:dyDescent="0.5">
      <c r="A31" s="1" t="s">
        <v>148</v>
      </c>
      <c r="B31" s="1" t="s">
        <v>149</v>
      </c>
      <c r="C31" s="1" t="s">
        <v>129</v>
      </c>
      <c r="D31" s="1" t="s">
        <v>26</v>
      </c>
      <c r="E31" s="1" t="s">
        <v>74</v>
      </c>
      <c r="F31" s="1" t="s">
        <v>27</v>
      </c>
      <c r="G31" s="1" t="s">
        <v>66</v>
      </c>
      <c r="H31" s="1" t="s">
        <v>66</v>
      </c>
      <c r="I31" s="1" t="s">
        <v>66</v>
      </c>
      <c r="J31" s="1" t="s">
        <v>66</v>
      </c>
      <c r="K31" s="1" t="s">
        <v>66</v>
      </c>
      <c r="L31" s="1" t="s">
        <v>66</v>
      </c>
      <c r="M31" s="1" t="s">
        <v>66</v>
      </c>
      <c r="N31" s="1" t="s">
        <v>66</v>
      </c>
      <c r="O31" s="1" t="s">
        <v>66</v>
      </c>
      <c r="P31" s="1" t="s">
        <v>66</v>
      </c>
      <c r="Q31" s="1" t="s">
        <v>66</v>
      </c>
      <c r="R31" s="1" t="s">
        <v>66</v>
      </c>
      <c r="S31" s="1" t="s">
        <v>66</v>
      </c>
      <c r="T31" s="1" t="s">
        <v>66</v>
      </c>
      <c r="U31" s="1" t="s">
        <v>66</v>
      </c>
      <c r="V31" s="1" t="s">
        <v>66</v>
      </c>
    </row>
    <row r="32" spans="1:22" x14ac:dyDescent="0.5">
      <c r="A32" s="1" t="s">
        <v>150</v>
      </c>
      <c r="B32" s="1" t="s">
        <v>149</v>
      </c>
      <c r="C32" s="1" t="s">
        <v>142</v>
      </c>
      <c r="D32" s="1" t="s">
        <v>53</v>
      </c>
      <c r="E32" s="1" t="s">
        <v>68</v>
      </c>
      <c r="F32" s="1" t="s">
        <v>54</v>
      </c>
      <c r="G32" s="1" t="s">
        <v>68</v>
      </c>
      <c r="H32" s="1" t="s">
        <v>28</v>
      </c>
      <c r="I32" s="1">
        <v>115</v>
      </c>
      <c r="J32" s="1">
        <v>7</v>
      </c>
      <c r="K32" s="1">
        <v>114</v>
      </c>
      <c r="L32" s="1">
        <v>7</v>
      </c>
      <c r="M32" s="1" t="s">
        <v>53</v>
      </c>
      <c r="N32" s="1" t="s">
        <v>29</v>
      </c>
      <c r="O32" s="1" t="s">
        <v>60</v>
      </c>
      <c r="P32" s="1">
        <v>1</v>
      </c>
      <c r="Q32" s="1" t="s">
        <v>151</v>
      </c>
      <c r="R32" s="1">
        <v>43</v>
      </c>
      <c r="S32" s="1" t="s">
        <v>152</v>
      </c>
      <c r="T32" s="1">
        <v>4</v>
      </c>
      <c r="U32" s="1">
        <v>19</v>
      </c>
      <c r="V32" s="1" t="s">
        <v>152</v>
      </c>
    </row>
    <row r="33" spans="1:22" x14ac:dyDescent="0.5">
      <c r="A33" s="1" t="s">
        <v>153</v>
      </c>
      <c r="B33" s="1" t="s">
        <v>149</v>
      </c>
      <c r="C33" s="1" t="s">
        <v>137</v>
      </c>
      <c r="D33" s="1" t="s">
        <v>59</v>
      </c>
      <c r="E33" s="1" t="s">
        <v>97</v>
      </c>
      <c r="F33" s="1" t="s">
        <v>38</v>
      </c>
      <c r="G33" s="1" t="s">
        <v>97</v>
      </c>
      <c r="H33" s="1" t="s">
        <v>28</v>
      </c>
      <c r="I33" s="1">
        <v>40</v>
      </c>
      <c r="J33" s="1">
        <v>10</v>
      </c>
      <c r="K33" s="1">
        <v>41</v>
      </c>
      <c r="L33" s="1">
        <v>1</v>
      </c>
      <c r="M33" s="1" t="s">
        <v>97</v>
      </c>
      <c r="N33" s="1" t="s">
        <v>29</v>
      </c>
      <c r="O33" s="1" t="s">
        <v>30</v>
      </c>
      <c r="P33" s="1">
        <v>9</v>
      </c>
      <c r="Q33" s="1" t="s">
        <v>154</v>
      </c>
      <c r="R33" s="1">
        <v>22</v>
      </c>
      <c r="S33" s="1" t="s">
        <v>155</v>
      </c>
      <c r="T33" s="1">
        <v>3</v>
      </c>
      <c r="U33" s="1">
        <v>4</v>
      </c>
      <c r="V33" s="1" t="s">
        <v>155</v>
      </c>
    </row>
    <row r="34" spans="1:22" x14ac:dyDescent="0.5">
      <c r="A34" s="1" t="s">
        <v>156</v>
      </c>
      <c r="B34" s="1" t="s">
        <v>157</v>
      </c>
      <c r="C34" s="1" t="s">
        <v>129</v>
      </c>
      <c r="D34" s="1" t="s">
        <v>25</v>
      </c>
      <c r="E34" s="1" t="s">
        <v>75</v>
      </c>
      <c r="F34" s="1" t="s">
        <v>27</v>
      </c>
      <c r="G34" s="1" t="s">
        <v>66</v>
      </c>
      <c r="H34" s="1" t="s">
        <v>66</v>
      </c>
      <c r="I34" s="1" t="s">
        <v>66</v>
      </c>
      <c r="J34" s="1" t="s">
        <v>66</v>
      </c>
      <c r="K34" s="1" t="s">
        <v>66</v>
      </c>
      <c r="L34" s="1" t="s">
        <v>66</v>
      </c>
      <c r="M34" s="1" t="s">
        <v>66</v>
      </c>
      <c r="N34" s="1" t="s">
        <v>66</v>
      </c>
      <c r="O34" s="1" t="s">
        <v>66</v>
      </c>
      <c r="P34" s="1" t="s">
        <v>66</v>
      </c>
      <c r="Q34" s="1" t="s">
        <v>66</v>
      </c>
      <c r="R34" s="1" t="s">
        <v>66</v>
      </c>
      <c r="S34" s="1" t="s">
        <v>66</v>
      </c>
      <c r="T34" s="1" t="s">
        <v>66</v>
      </c>
      <c r="U34" s="1" t="s">
        <v>66</v>
      </c>
      <c r="V34" s="1" t="s">
        <v>66</v>
      </c>
    </row>
    <row r="35" spans="1:22" x14ac:dyDescent="0.5">
      <c r="A35" s="1" t="s">
        <v>158</v>
      </c>
      <c r="B35" s="1" t="s">
        <v>157</v>
      </c>
      <c r="C35" s="1" t="s">
        <v>117</v>
      </c>
      <c r="D35" s="1" t="s">
        <v>65</v>
      </c>
      <c r="E35" s="1" t="s">
        <v>44</v>
      </c>
      <c r="F35" s="1" t="s">
        <v>45</v>
      </c>
      <c r="G35" s="1" t="s">
        <v>44</v>
      </c>
      <c r="H35" s="1" t="s">
        <v>28</v>
      </c>
      <c r="I35" s="1">
        <v>122</v>
      </c>
      <c r="J35" s="1">
        <v>5</v>
      </c>
      <c r="K35" s="1">
        <v>84</v>
      </c>
      <c r="L35" s="1">
        <v>3</v>
      </c>
      <c r="M35" s="1" t="s">
        <v>65</v>
      </c>
      <c r="N35" s="1" t="s">
        <v>29</v>
      </c>
      <c r="O35" s="1" t="s">
        <v>60</v>
      </c>
      <c r="P35" s="1">
        <v>41</v>
      </c>
      <c r="Q35" s="1" t="s">
        <v>159</v>
      </c>
      <c r="R35" s="1">
        <v>47</v>
      </c>
      <c r="S35" s="1" t="s">
        <v>48</v>
      </c>
      <c r="T35" s="1">
        <v>1</v>
      </c>
      <c r="U35" s="1">
        <v>6</v>
      </c>
      <c r="V35" s="1" t="s">
        <v>159</v>
      </c>
    </row>
    <row r="36" spans="1:22" x14ac:dyDescent="0.5">
      <c r="A36" s="1" t="s">
        <v>160</v>
      </c>
      <c r="B36" s="1" t="s">
        <v>157</v>
      </c>
      <c r="C36" s="1" t="s">
        <v>161</v>
      </c>
      <c r="D36" s="1" t="s">
        <v>64</v>
      </c>
      <c r="E36" s="1" t="s">
        <v>82</v>
      </c>
      <c r="F36" s="1" t="s">
        <v>45</v>
      </c>
      <c r="G36" s="1" t="s">
        <v>82</v>
      </c>
      <c r="H36" s="1" t="s">
        <v>28</v>
      </c>
      <c r="I36" s="1">
        <v>180</v>
      </c>
      <c r="J36" s="1">
        <v>5</v>
      </c>
      <c r="K36" s="1">
        <v>186</v>
      </c>
      <c r="L36" s="1">
        <v>5</v>
      </c>
      <c r="M36" s="1" t="s">
        <v>82</v>
      </c>
      <c r="N36" s="1" t="s">
        <v>29</v>
      </c>
      <c r="O36" s="1" t="s">
        <v>30</v>
      </c>
      <c r="P36" s="1">
        <v>5</v>
      </c>
      <c r="Q36" s="1" t="s">
        <v>83</v>
      </c>
      <c r="R36" s="1">
        <v>59</v>
      </c>
      <c r="S36" s="1" t="s">
        <v>162</v>
      </c>
      <c r="T36" s="1">
        <v>2</v>
      </c>
      <c r="U36" s="1">
        <v>34</v>
      </c>
      <c r="V36" s="1" t="s">
        <v>83</v>
      </c>
    </row>
    <row r="37" spans="1:22" x14ac:dyDescent="0.5">
      <c r="A37" s="1" t="s">
        <v>163</v>
      </c>
      <c r="B37" s="1" t="s">
        <v>164</v>
      </c>
      <c r="C37" s="1" t="s">
        <v>129</v>
      </c>
      <c r="D37" s="1" t="s">
        <v>74</v>
      </c>
      <c r="E37" s="1" t="s">
        <v>86</v>
      </c>
      <c r="F37" s="1" t="s">
        <v>27</v>
      </c>
      <c r="G37" s="1" t="s">
        <v>86</v>
      </c>
      <c r="H37" s="1" t="s">
        <v>28</v>
      </c>
      <c r="I37" s="1">
        <v>106</v>
      </c>
      <c r="J37" s="1">
        <v>9</v>
      </c>
      <c r="K37" s="1">
        <v>111</v>
      </c>
      <c r="L37" s="1">
        <v>7</v>
      </c>
      <c r="M37" s="1" t="s">
        <v>86</v>
      </c>
      <c r="N37" s="1" t="s">
        <v>29</v>
      </c>
      <c r="O37" s="1" t="s">
        <v>30</v>
      </c>
      <c r="P37" s="1">
        <v>3</v>
      </c>
      <c r="Q37" s="1" t="s">
        <v>165</v>
      </c>
      <c r="R37" s="1">
        <v>32</v>
      </c>
      <c r="S37" s="1" t="s">
        <v>166</v>
      </c>
      <c r="T37" s="1">
        <v>3</v>
      </c>
      <c r="U37" s="1">
        <v>22</v>
      </c>
      <c r="V37" s="1" t="s">
        <v>166</v>
      </c>
    </row>
    <row r="38" spans="1:22" x14ac:dyDescent="0.5">
      <c r="A38" s="1" t="s">
        <v>167</v>
      </c>
      <c r="B38" s="1" t="s">
        <v>164</v>
      </c>
      <c r="C38" s="1" t="s">
        <v>142</v>
      </c>
      <c r="D38" s="1" t="s">
        <v>100</v>
      </c>
      <c r="E38" s="1" t="s">
        <v>68</v>
      </c>
      <c r="F38" s="1" t="s">
        <v>54</v>
      </c>
      <c r="G38" s="1" t="s">
        <v>68</v>
      </c>
      <c r="H38" s="1" t="s">
        <v>28</v>
      </c>
      <c r="I38" s="1">
        <v>106</v>
      </c>
      <c r="J38" s="1">
        <v>10</v>
      </c>
      <c r="K38" s="1">
        <v>85</v>
      </c>
      <c r="L38" s="1">
        <v>10</v>
      </c>
      <c r="M38" s="1" t="s">
        <v>100</v>
      </c>
      <c r="N38" s="1" t="s">
        <v>29</v>
      </c>
      <c r="O38" s="1" t="s">
        <v>60</v>
      </c>
      <c r="P38" s="1">
        <v>21</v>
      </c>
      <c r="Q38" s="1" t="s">
        <v>168</v>
      </c>
      <c r="R38" s="1">
        <v>27</v>
      </c>
      <c r="S38" s="1" t="s">
        <v>123</v>
      </c>
      <c r="T38" s="1">
        <v>4</v>
      </c>
      <c r="U38" s="1">
        <v>7</v>
      </c>
      <c r="V38" s="1" t="s">
        <v>123</v>
      </c>
    </row>
    <row r="39" spans="1:22" x14ac:dyDescent="0.5">
      <c r="A39" s="1" t="s">
        <v>169</v>
      </c>
      <c r="B39" s="1" t="s">
        <v>164</v>
      </c>
      <c r="C39" s="1" t="s">
        <v>161</v>
      </c>
      <c r="D39" s="1" t="s">
        <v>52</v>
      </c>
      <c r="E39" s="1" t="s">
        <v>69</v>
      </c>
      <c r="F39" s="1" t="s">
        <v>54</v>
      </c>
      <c r="G39" s="1" t="s">
        <v>69</v>
      </c>
      <c r="H39" s="1" t="s">
        <v>28</v>
      </c>
      <c r="I39" s="1">
        <v>201</v>
      </c>
      <c r="J39" s="1">
        <v>6</v>
      </c>
      <c r="K39" s="1">
        <v>118</v>
      </c>
      <c r="L39" s="1">
        <v>10</v>
      </c>
      <c r="M39" s="1" t="s">
        <v>52</v>
      </c>
      <c r="N39" s="1" t="s">
        <v>29</v>
      </c>
      <c r="O39" s="1" t="s">
        <v>60</v>
      </c>
      <c r="P39" s="1">
        <v>83</v>
      </c>
      <c r="Q39" s="1" t="s">
        <v>170</v>
      </c>
      <c r="R39" s="1">
        <v>46</v>
      </c>
      <c r="S39" s="1" t="s">
        <v>171</v>
      </c>
      <c r="T39" s="1">
        <v>3</v>
      </c>
      <c r="U39" s="1">
        <v>24</v>
      </c>
      <c r="V39" s="1" t="s">
        <v>170</v>
      </c>
    </row>
    <row r="40" spans="1:22" x14ac:dyDescent="0.5">
      <c r="A40" s="1" t="s">
        <v>172</v>
      </c>
      <c r="B40" s="1" t="s">
        <v>173</v>
      </c>
      <c r="C40" s="1" t="s">
        <v>137</v>
      </c>
      <c r="D40" s="1" t="s">
        <v>36</v>
      </c>
      <c r="E40" s="1" t="s">
        <v>97</v>
      </c>
      <c r="F40" s="1" t="s">
        <v>38</v>
      </c>
      <c r="G40" s="1" t="s">
        <v>97</v>
      </c>
      <c r="H40" s="1" t="s">
        <v>28</v>
      </c>
      <c r="I40" s="1">
        <v>78</v>
      </c>
      <c r="J40" s="1">
        <v>10</v>
      </c>
      <c r="K40" s="1">
        <v>79</v>
      </c>
      <c r="L40" s="1">
        <v>3</v>
      </c>
      <c r="M40" s="1" t="s">
        <v>97</v>
      </c>
      <c r="N40" s="1" t="s">
        <v>29</v>
      </c>
      <c r="O40" s="1" t="s">
        <v>30</v>
      </c>
      <c r="P40" s="1">
        <v>7</v>
      </c>
      <c r="Q40" s="1" t="s">
        <v>154</v>
      </c>
      <c r="R40" s="1">
        <v>35</v>
      </c>
      <c r="S40" s="1" t="s">
        <v>174</v>
      </c>
      <c r="T40" s="1">
        <v>3</v>
      </c>
      <c r="U40" s="1">
        <v>0</v>
      </c>
      <c r="V40" s="1" t="s">
        <v>174</v>
      </c>
    </row>
    <row r="41" spans="1:22" x14ac:dyDescent="0.5">
      <c r="A41" s="1" t="s">
        <v>175</v>
      </c>
      <c r="B41" s="1" t="s">
        <v>173</v>
      </c>
      <c r="C41" s="1" t="s">
        <v>161</v>
      </c>
      <c r="D41" s="1" t="s">
        <v>222</v>
      </c>
      <c r="E41" s="1" t="s">
        <v>37</v>
      </c>
      <c r="F41" s="1" t="s">
        <v>38</v>
      </c>
      <c r="G41" s="1" t="s">
        <v>37</v>
      </c>
      <c r="H41" s="1" t="s">
        <v>28</v>
      </c>
      <c r="I41" s="1">
        <v>218</v>
      </c>
      <c r="J41" s="1">
        <v>5</v>
      </c>
      <c r="K41" s="1">
        <v>114</v>
      </c>
      <c r="L41" s="1">
        <v>10</v>
      </c>
      <c r="M41" s="1" t="s">
        <v>222</v>
      </c>
      <c r="N41" s="1" t="s">
        <v>29</v>
      </c>
      <c r="O41" s="1" t="s">
        <v>60</v>
      </c>
      <c r="P41" s="1">
        <v>104</v>
      </c>
      <c r="Q41" s="1" t="s">
        <v>176</v>
      </c>
      <c r="R41" s="1">
        <v>98</v>
      </c>
      <c r="S41" s="1" t="s">
        <v>177</v>
      </c>
      <c r="T41" s="1">
        <v>3</v>
      </c>
      <c r="U41" s="1">
        <v>14</v>
      </c>
      <c r="V41" s="1" t="s">
        <v>176</v>
      </c>
    </row>
    <row r="42" spans="1:22" x14ac:dyDescent="0.5">
      <c r="A42" s="1" t="s">
        <v>178</v>
      </c>
      <c r="B42" s="1" t="s">
        <v>179</v>
      </c>
      <c r="C42" s="1" t="s">
        <v>117</v>
      </c>
      <c r="D42" s="1" t="s">
        <v>53</v>
      </c>
      <c r="E42" s="1" t="s">
        <v>26</v>
      </c>
      <c r="F42" s="1" t="s">
        <v>27</v>
      </c>
      <c r="G42" s="1" t="s">
        <v>26</v>
      </c>
      <c r="H42" s="1" t="s">
        <v>28</v>
      </c>
      <c r="I42" s="1">
        <v>194</v>
      </c>
      <c r="J42" s="1">
        <v>4</v>
      </c>
      <c r="K42" s="1">
        <v>176</v>
      </c>
      <c r="L42" s="1">
        <v>6</v>
      </c>
      <c r="M42" s="1" t="s">
        <v>53</v>
      </c>
      <c r="N42" s="1" t="s">
        <v>29</v>
      </c>
      <c r="O42" s="1" t="s">
        <v>60</v>
      </c>
      <c r="P42" s="1">
        <v>18</v>
      </c>
      <c r="Q42" s="1" t="s">
        <v>56</v>
      </c>
      <c r="R42" s="1">
        <v>74</v>
      </c>
      <c r="S42" s="1" t="s">
        <v>180</v>
      </c>
      <c r="T42" s="1">
        <v>3</v>
      </c>
      <c r="U42" s="1">
        <v>18</v>
      </c>
      <c r="V42" s="1" t="s">
        <v>56</v>
      </c>
    </row>
    <row r="43" spans="1:22" x14ac:dyDescent="0.5">
      <c r="A43" s="1" t="s">
        <v>181</v>
      </c>
      <c r="B43" s="1" t="s">
        <v>179</v>
      </c>
      <c r="C43" s="1" t="s">
        <v>161</v>
      </c>
      <c r="D43" s="1" t="s">
        <v>222</v>
      </c>
      <c r="E43" s="1" t="s">
        <v>65</v>
      </c>
      <c r="F43" s="1" t="s">
        <v>182</v>
      </c>
      <c r="G43" s="1" t="s">
        <v>65</v>
      </c>
      <c r="H43" s="1" t="s">
        <v>28</v>
      </c>
      <c r="I43" s="1">
        <v>180</v>
      </c>
      <c r="J43" s="1">
        <v>4</v>
      </c>
      <c r="K43" s="1">
        <v>181</v>
      </c>
      <c r="L43" s="1">
        <v>2</v>
      </c>
      <c r="M43" s="1" t="s">
        <v>65</v>
      </c>
      <c r="N43" s="1" t="s">
        <v>29</v>
      </c>
      <c r="O43" s="1" t="s">
        <v>30</v>
      </c>
      <c r="P43" s="1">
        <v>8</v>
      </c>
      <c r="Q43" s="1" t="s">
        <v>183</v>
      </c>
      <c r="R43" s="1">
        <v>87</v>
      </c>
      <c r="S43" s="1" t="s">
        <v>146</v>
      </c>
      <c r="T43" s="1">
        <v>1</v>
      </c>
      <c r="U43" s="1">
        <v>15</v>
      </c>
      <c r="V43" s="1" t="s">
        <v>183</v>
      </c>
    </row>
    <row r="44" spans="1:22" x14ac:dyDescent="0.5">
      <c r="A44" s="1" t="s">
        <v>184</v>
      </c>
      <c r="B44" s="1" t="s">
        <v>185</v>
      </c>
      <c r="C44" s="1" t="s">
        <v>42</v>
      </c>
      <c r="D44" s="1" t="s">
        <v>75</v>
      </c>
      <c r="E44" s="1" t="s">
        <v>37</v>
      </c>
      <c r="F44" s="1" t="s">
        <v>186</v>
      </c>
      <c r="G44" s="1" t="s">
        <v>75</v>
      </c>
      <c r="H44" s="1" t="s">
        <v>55</v>
      </c>
      <c r="I44" s="1">
        <v>181</v>
      </c>
      <c r="J44" s="1">
        <v>8</v>
      </c>
      <c r="K44" s="1">
        <v>134</v>
      </c>
      <c r="L44" s="1">
        <v>10</v>
      </c>
      <c r="M44" s="1" t="s">
        <v>75</v>
      </c>
      <c r="N44" s="1" t="s">
        <v>29</v>
      </c>
      <c r="O44" s="1" t="s">
        <v>60</v>
      </c>
      <c r="P44" s="1">
        <v>47</v>
      </c>
      <c r="Q44" s="1" t="s">
        <v>134</v>
      </c>
      <c r="R44" s="1">
        <v>53</v>
      </c>
      <c r="S44" s="1" t="s">
        <v>98</v>
      </c>
      <c r="T44" s="1">
        <v>3</v>
      </c>
      <c r="U44" s="1">
        <v>26</v>
      </c>
      <c r="V44" s="1" t="s">
        <v>134</v>
      </c>
    </row>
    <row r="45" spans="1:22" x14ac:dyDescent="0.5">
      <c r="A45" s="1" t="s">
        <v>187</v>
      </c>
      <c r="B45" s="1" t="s">
        <v>185</v>
      </c>
      <c r="C45" s="1" t="s">
        <v>117</v>
      </c>
      <c r="D45" s="1" t="s">
        <v>100</v>
      </c>
      <c r="E45" s="1" t="s">
        <v>82</v>
      </c>
      <c r="F45" s="1" t="s">
        <v>186</v>
      </c>
      <c r="G45" s="1" t="s">
        <v>82</v>
      </c>
      <c r="H45" s="1" t="s">
        <v>28</v>
      </c>
      <c r="I45" s="1">
        <v>140</v>
      </c>
      <c r="J45" s="1">
        <v>8</v>
      </c>
      <c r="K45" s="1">
        <v>100</v>
      </c>
      <c r="L45" s="1">
        <v>2</v>
      </c>
      <c r="M45" s="1" t="s">
        <v>82</v>
      </c>
      <c r="N45" s="1" t="s">
        <v>188</v>
      </c>
      <c r="O45" s="1" t="s">
        <v>60</v>
      </c>
      <c r="P45" s="1">
        <v>28</v>
      </c>
      <c r="Q45" s="1" t="s">
        <v>189</v>
      </c>
      <c r="R45" s="1">
        <v>53</v>
      </c>
      <c r="S45" s="1" t="s">
        <v>190</v>
      </c>
      <c r="T45" s="1">
        <v>3</v>
      </c>
      <c r="U45" s="1">
        <v>29</v>
      </c>
      <c r="V45" s="1" t="s">
        <v>190</v>
      </c>
    </row>
    <row r="46" spans="1:22" x14ac:dyDescent="0.5">
      <c r="A46" s="1" t="s">
        <v>191</v>
      </c>
      <c r="B46" s="1" t="s">
        <v>192</v>
      </c>
      <c r="C46" s="1" t="s">
        <v>161</v>
      </c>
      <c r="D46" s="1" t="s">
        <v>53</v>
      </c>
      <c r="E46" s="1" t="s">
        <v>65</v>
      </c>
      <c r="F46" s="1" t="s">
        <v>182</v>
      </c>
      <c r="G46" s="1" t="s">
        <v>65</v>
      </c>
      <c r="H46" s="1" t="s">
        <v>28</v>
      </c>
      <c r="I46" s="1">
        <v>163</v>
      </c>
      <c r="J46" s="1">
        <v>6</v>
      </c>
      <c r="K46" s="1">
        <v>156</v>
      </c>
      <c r="L46" s="1">
        <v>6</v>
      </c>
      <c r="M46" s="1" t="s">
        <v>53</v>
      </c>
      <c r="N46" s="1" t="s">
        <v>29</v>
      </c>
      <c r="O46" s="1" t="s">
        <v>60</v>
      </c>
      <c r="P46" s="1">
        <v>7</v>
      </c>
      <c r="Q46" s="1" t="s">
        <v>56</v>
      </c>
      <c r="R46" s="1">
        <v>65</v>
      </c>
      <c r="S46" s="1" t="s">
        <v>193</v>
      </c>
      <c r="T46" s="1">
        <v>3</v>
      </c>
      <c r="U46" s="1">
        <v>40</v>
      </c>
      <c r="V46" s="1" t="s">
        <v>56</v>
      </c>
    </row>
    <row r="47" spans="1:22" x14ac:dyDescent="0.5">
      <c r="A47" s="1" t="s">
        <v>194</v>
      </c>
      <c r="B47" s="1" t="s">
        <v>192</v>
      </c>
      <c r="C47" s="1" t="s">
        <v>42</v>
      </c>
      <c r="D47" s="1" t="s">
        <v>26</v>
      </c>
      <c r="E47" s="1" t="s">
        <v>222</v>
      </c>
      <c r="F47" s="1" t="s">
        <v>182</v>
      </c>
      <c r="G47" s="1" t="s">
        <v>222</v>
      </c>
      <c r="H47" s="1" t="s">
        <v>28</v>
      </c>
      <c r="I47" s="1">
        <v>128</v>
      </c>
      <c r="J47" s="1">
        <v>10</v>
      </c>
      <c r="K47" s="1">
        <v>130</v>
      </c>
      <c r="L47" s="1">
        <v>1</v>
      </c>
      <c r="M47" s="1" t="s">
        <v>222</v>
      </c>
      <c r="N47" s="1" t="s">
        <v>29</v>
      </c>
      <c r="O47" s="1" t="s">
        <v>30</v>
      </c>
      <c r="P47" s="1">
        <v>9</v>
      </c>
      <c r="Q47" s="1" t="s">
        <v>195</v>
      </c>
      <c r="R47" s="1">
        <v>82</v>
      </c>
      <c r="S47" s="1" t="s">
        <v>196</v>
      </c>
      <c r="T47" s="1">
        <v>3</v>
      </c>
      <c r="U47" s="1">
        <v>19</v>
      </c>
      <c r="V47" s="1" t="s">
        <v>196</v>
      </c>
    </row>
    <row r="48" spans="1:22" x14ac:dyDescent="0.5">
      <c r="A48" s="1" t="s">
        <v>197</v>
      </c>
      <c r="B48" s="1" t="s">
        <v>198</v>
      </c>
      <c r="C48" s="1" t="s">
        <v>117</v>
      </c>
      <c r="D48" s="1" t="s">
        <v>75</v>
      </c>
      <c r="E48" s="1" t="s">
        <v>100</v>
      </c>
      <c r="F48" s="1" t="s">
        <v>186</v>
      </c>
      <c r="G48" s="1" t="s">
        <v>100</v>
      </c>
      <c r="H48" s="1" t="s">
        <v>28</v>
      </c>
      <c r="I48" s="1">
        <v>196</v>
      </c>
      <c r="J48" s="1">
        <v>5</v>
      </c>
      <c r="K48" s="1">
        <v>146</v>
      </c>
      <c r="L48" s="1">
        <v>8</v>
      </c>
      <c r="M48" s="1" t="s">
        <v>75</v>
      </c>
      <c r="N48" s="1" t="s">
        <v>29</v>
      </c>
      <c r="O48" s="1" t="s">
        <v>60</v>
      </c>
      <c r="P48" s="1">
        <v>50</v>
      </c>
      <c r="Q48" s="1" t="s">
        <v>199</v>
      </c>
      <c r="R48" s="1">
        <v>50</v>
      </c>
      <c r="S48" s="1" t="s">
        <v>200</v>
      </c>
      <c r="T48" s="1">
        <v>3</v>
      </c>
      <c r="U48" s="1">
        <v>19</v>
      </c>
      <c r="V48" s="1" t="s">
        <v>199</v>
      </c>
    </row>
    <row r="49" spans="1:22" x14ac:dyDescent="0.5">
      <c r="A49" s="1" t="s">
        <v>201</v>
      </c>
      <c r="B49" s="1" t="s">
        <v>198</v>
      </c>
      <c r="C49" s="1" t="s">
        <v>142</v>
      </c>
      <c r="D49" s="1" t="s">
        <v>37</v>
      </c>
      <c r="E49" s="1" t="s">
        <v>82</v>
      </c>
      <c r="F49" s="1" t="s">
        <v>186</v>
      </c>
      <c r="G49" s="1" t="s">
        <v>82</v>
      </c>
      <c r="H49" s="1" t="s">
        <v>28</v>
      </c>
      <c r="I49" s="1">
        <v>148</v>
      </c>
      <c r="J49" s="1">
        <v>6</v>
      </c>
      <c r="K49" s="1">
        <v>127</v>
      </c>
      <c r="L49" s="1">
        <v>10</v>
      </c>
      <c r="M49" s="1" t="s">
        <v>37</v>
      </c>
      <c r="N49" s="1" t="s">
        <v>29</v>
      </c>
      <c r="O49" s="1" t="s">
        <v>60</v>
      </c>
      <c r="P49" s="1">
        <v>21</v>
      </c>
      <c r="Q49" s="1" t="s">
        <v>61</v>
      </c>
      <c r="R49" s="1">
        <v>60</v>
      </c>
      <c r="S49" s="1" t="s">
        <v>39</v>
      </c>
      <c r="T49" s="1">
        <v>4</v>
      </c>
      <c r="U49" s="1">
        <v>20</v>
      </c>
      <c r="V49" s="1" t="s">
        <v>39</v>
      </c>
    </row>
    <row r="50" spans="1:22" x14ac:dyDescent="0.5">
      <c r="A50" s="1" t="s">
        <v>202</v>
      </c>
      <c r="B50" s="1" t="s">
        <v>203</v>
      </c>
      <c r="C50" s="1" t="s">
        <v>42</v>
      </c>
      <c r="D50" s="1" t="s">
        <v>26</v>
      </c>
      <c r="E50" s="1" t="s">
        <v>65</v>
      </c>
      <c r="F50" s="1" t="s">
        <v>182</v>
      </c>
      <c r="G50" s="1" t="s">
        <v>65</v>
      </c>
      <c r="H50" s="1" t="s">
        <v>28</v>
      </c>
      <c r="I50" s="1">
        <v>115</v>
      </c>
      <c r="J50" s="1">
        <v>10</v>
      </c>
      <c r="K50" s="1">
        <v>117</v>
      </c>
      <c r="L50" s="1">
        <v>0</v>
      </c>
      <c r="M50" s="1" t="s">
        <v>65</v>
      </c>
      <c r="N50" s="1" t="s">
        <v>29</v>
      </c>
      <c r="O50" s="1" t="s">
        <v>30</v>
      </c>
      <c r="P50" s="1">
        <v>10</v>
      </c>
      <c r="Q50" s="1" t="s">
        <v>108</v>
      </c>
      <c r="R50" s="1">
        <v>83</v>
      </c>
      <c r="S50" s="1" t="s">
        <v>146</v>
      </c>
      <c r="T50" s="1">
        <v>2</v>
      </c>
      <c r="U50" s="1">
        <v>13</v>
      </c>
      <c r="V50" s="1" t="s">
        <v>146</v>
      </c>
    </row>
    <row r="51" spans="1:22" x14ac:dyDescent="0.5">
      <c r="A51" s="1" t="s">
        <v>204</v>
      </c>
      <c r="B51" s="1" t="s">
        <v>203</v>
      </c>
      <c r="C51" s="1" t="s">
        <v>117</v>
      </c>
      <c r="D51" s="1" t="s">
        <v>222</v>
      </c>
      <c r="E51" s="1" t="s">
        <v>53</v>
      </c>
      <c r="F51" s="1" t="s">
        <v>182</v>
      </c>
      <c r="G51" s="1" t="s">
        <v>53</v>
      </c>
      <c r="H51" s="1" t="s">
        <v>28</v>
      </c>
      <c r="I51" s="1">
        <v>135</v>
      </c>
      <c r="J51" s="1">
        <v>8</v>
      </c>
      <c r="K51" s="1">
        <v>124</v>
      </c>
      <c r="L51" s="1">
        <v>7</v>
      </c>
      <c r="M51" s="1" t="s">
        <v>53</v>
      </c>
      <c r="N51" s="1" t="s">
        <v>188</v>
      </c>
      <c r="O51" s="1" t="s">
        <v>30</v>
      </c>
      <c r="P51" s="1">
        <v>3</v>
      </c>
      <c r="Q51" s="1" t="s">
        <v>196</v>
      </c>
      <c r="R51" s="1">
        <v>52</v>
      </c>
      <c r="S51" s="1" t="s">
        <v>152</v>
      </c>
      <c r="T51" s="1">
        <v>3</v>
      </c>
      <c r="U51" s="1">
        <v>27</v>
      </c>
      <c r="V51" s="1" t="s">
        <v>152</v>
      </c>
    </row>
    <row r="52" spans="1:22" x14ac:dyDescent="0.5">
      <c r="A52" s="1" t="s">
        <v>205</v>
      </c>
      <c r="B52" s="1" t="s">
        <v>206</v>
      </c>
      <c r="C52" s="1" t="s">
        <v>161</v>
      </c>
      <c r="D52" s="1" t="s">
        <v>75</v>
      </c>
      <c r="E52" s="1" t="s">
        <v>82</v>
      </c>
      <c r="F52" s="1" t="s">
        <v>186</v>
      </c>
      <c r="G52" s="1" t="s">
        <v>82</v>
      </c>
      <c r="H52" s="1" t="s">
        <v>28</v>
      </c>
      <c r="I52" s="1">
        <v>205</v>
      </c>
      <c r="J52" s="1">
        <v>5</v>
      </c>
      <c r="K52" s="1">
        <v>181</v>
      </c>
      <c r="L52" s="1">
        <v>7</v>
      </c>
      <c r="M52" s="1" t="s">
        <v>75</v>
      </c>
      <c r="N52" s="1" t="s">
        <v>29</v>
      </c>
      <c r="O52" s="1" t="s">
        <v>60</v>
      </c>
      <c r="P52" s="1">
        <v>24</v>
      </c>
      <c r="Q52" s="1" t="s">
        <v>76</v>
      </c>
      <c r="R52" s="1">
        <v>92</v>
      </c>
      <c r="S52" s="1" t="s">
        <v>135</v>
      </c>
      <c r="T52" s="1">
        <v>3</v>
      </c>
      <c r="U52" s="1">
        <v>37</v>
      </c>
      <c r="V52" s="1" t="s">
        <v>76</v>
      </c>
    </row>
    <row r="53" spans="1:22" x14ac:dyDescent="0.5">
      <c r="A53" s="1" t="s">
        <v>207</v>
      </c>
      <c r="B53" s="1" t="s">
        <v>206</v>
      </c>
      <c r="C53" s="1" t="s">
        <v>142</v>
      </c>
      <c r="D53" s="1" t="s">
        <v>37</v>
      </c>
      <c r="E53" s="1" t="s">
        <v>100</v>
      </c>
      <c r="F53" s="1" t="s">
        <v>186</v>
      </c>
      <c r="G53" s="1" t="s">
        <v>37</v>
      </c>
      <c r="H53" s="1" t="s">
        <v>55</v>
      </c>
      <c r="I53" s="1">
        <v>115</v>
      </c>
      <c r="J53" s="1">
        <v>5</v>
      </c>
      <c r="K53" s="1">
        <v>105</v>
      </c>
      <c r="L53" s="1">
        <v>10</v>
      </c>
      <c r="M53" s="1" t="s">
        <v>37</v>
      </c>
      <c r="N53" s="1" t="s">
        <v>188</v>
      </c>
      <c r="O53" s="1" t="s">
        <v>60</v>
      </c>
      <c r="P53" s="1">
        <v>8</v>
      </c>
      <c r="Q53" s="1" t="s">
        <v>208</v>
      </c>
      <c r="R53" s="1">
        <v>54</v>
      </c>
      <c r="S53" s="1" t="s">
        <v>98</v>
      </c>
      <c r="T53" s="1">
        <v>4</v>
      </c>
      <c r="U53" s="1">
        <v>23</v>
      </c>
      <c r="V53" s="1" t="s">
        <v>209</v>
      </c>
    </row>
    <row r="54" spans="1:22" x14ac:dyDescent="0.5">
      <c r="A54" s="1" t="s">
        <v>210</v>
      </c>
      <c r="B54" s="1" t="s">
        <v>211</v>
      </c>
      <c r="C54" s="1" t="s">
        <v>137</v>
      </c>
      <c r="D54" s="1" t="s">
        <v>37</v>
      </c>
      <c r="E54" s="1" t="s">
        <v>53</v>
      </c>
      <c r="F54" s="1" t="s">
        <v>212</v>
      </c>
      <c r="G54" s="1" t="s">
        <v>37</v>
      </c>
      <c r="H54" s="1" t="s">
        <v>55</v>
      </c>
      <c r="I54" s="1">
        <v>56</v>
      </c>
      <c r="J54" s="1">
        <v>10</v>
      </c>
      <c r="K54" s="1">
        <v>60</v>
      </c>
      <c r="L54" s="1">
        <v>1</v>
      </c>
      <c r="M54" s="1" t="s">
        <v>53</v>
      </c>
      <c r="N54" s="1" t="s">
        <v>29</v>
      </c>
      <c r="O54" s="1" t="s">
        <v>30</v>
      </c>
      <c r="P54" s="1">
        <v>9</v>
      </c>
      <c r="Q54" s="1" t="s">
        <v>151</v>
      </c>
      <c r="R54" s="1">
        <v>29</v>
      </c>
      <c r="S54" s="1" t="s">
        <v>213</v>
      </c>
      <c r="T54" s="1">
        <v>3</v>
      </c>
      <c r="U54" s="1">
        <v>16</v>
      </c>
      <c r="V54" s="1" t="s">
        <v>213</v>
      </c>
    </row>
    <row r="55" spans="1:22" x14ac:dyDescent="0.5">
      <c r="A55" s="1" t="s">
        <v>214</v>
      </c>
      <c r="B55" s="1" t="s">
        <v>215</v>
      </c>
      <c r="C55" s="1" t="s">
        <v>35</v>
      </c>
      <c r="D55" s="1" t="s">
        <v>75</v>
      </c>
      <c r="E55" s="1" t="s">
        <v>65</v>
      </c>
      <c r="F55" s="1" t="s">
        <v>216</v>
      </c>
      <c r="G55" s="1" t="s">
        <v>65</v>
      </c>
      <c r="H55" s="1" t="s">
        <v>28</v>
      </c>
      <c r="I55" s="1">
        <v>141</v>
      </c>
      <c r="J55" s="1">
        <v>7</v>
      </c>
      <c r="K55" s="1">
        <v>103</v>
      </c>
      <c r="L55" s="1">
        <v>10</v>
      </c>
      <c r="M55" s="1" t="s">
        <v>75</v>
      </c>
      <c r="N55" s="1" t="s">
        <v>29</v>
      </c>
      <c r="O55" s="1" t="s">
        <v>60</v>
      </c>
      <c r="P55" s="1">
        <v>68</v>
      </c>
      <c r="Q55" s="1" t="s">
        <v>76</v>
      </c>
      <c r="R55" s="1">
        <v>57</v>
      </c>
      <c r="S55" s="1" t="s">
        <v>217</v>
      </c>
      <c r="T55" s="1">
        <v>3</v>
      </c>
      <c r="U55" s="1">
        <v>23</v>
      </c>
      <c r="V55" s="1" t="s">
        <v>217</v>
      </c>
    </row>
    <row r="56" spans="1:22" x14ac:dyDescent="0.5">
      <c r="A56" s="1" t="s">
        <v>218</v>
      </c>
      <c r="B56" s="1" t="s">
        <v>219</v>
      </c>
      <c r="C56" s="1" t="s">
        <v>42</v>
      </c>
      <c r="D56" s="1" t="s">
        <v>75</v>
      </c>
      <c r="E56" s="1" t="s">
        <v>53</v>
      </c>
      <c r="F56" s="1" t="s">
        <v>220</v>
      </c>
      <c r="G56" s="1" t="s">
        <v>75</v>
      </c>
      <c r="H56" s="1" t="s">
        <v>55</v>
      </c>
      <c r="I56" s="1">
        <v>176</v>
      </c>
      <c r="J56" s="1">
        <v>7</v>
      </c>
      <c r="K56" s="1">
        <v>169</v>
      </c>
      <c r="L56" s="1">
        <v>8</v>
      </c>
      <c r="M56" s="1" t="s">
        <v>75</v>
      </c>
      <c r="N56" s="1" t="s">
        <v>29</v>
      </c>
      <c r="O56" s="1" t="s">
        <v>60</v>
      </c>
      <c r="P56" s="1">
        <v>7</v>
      </c>
      <c r="Q56" s="1" t="s">
        <v>221</v>
      </c>
      <c r="R56" s="1">
        <v>76</v>
      </c>
      <c r="S56" s="1" t="s">
        <v>199</v>
      </c>
      <c r="T56" s="1">
        <v>3</v>
      </c>
      <c r="U56" s="1">
        <v>20</v>
      </c>
      <c r="V56" s="1" t="s">
        <v>221</v>
      </c>
    </row>
    <row r="59" spans="1:22" x14ac:dyDescent="0.5">
      <c r="C59">
        <f>COUNTA(Table1[Match No.])</f>
        <v>55</v>
      </c>
    </row>
    <row r="62" spans="1:22" x14ac:dyDescent="0.5">
      <c r="A62" t="str">
        <f t="array" ref="A62">IFERROR(INDEX($B$62:$B$171, MATCH(0, COUNTIF($A$61:A61, $B$62:$B$171), 0)), "")</f>
        <v>Canada</v>
      </c>
      <c r="B62" t="str">
        <f>PROPER(TRIM(CLEAN(C62)))</f>
        <v>Canada</v>
      </c>
      <c r="C62" s="8" t="s">
        <v>25</v>
      </c>
      <c r="E62" t="str">
        <f t="array" ref="E62">IFERROR(INDEX($C$62:$C$171, MATCH(0, COUNTIF($E$61:E61, $C$62:$C$171), 0)), "")</f>
        <v>Canada</v>
      </c>
      <c r="F62" t="str">
        <f>TRIM(C62)</f>
        <v>Canada</v>
      </c>
      <c r="G62" t="str">
        <f t="array" ref="G62">IFERROR(INDEX($F$62:$F$173, MATCH(0, COUNTIF($G$61:G61, $F$62:$F$173), 0)), "")</f>
        <v>Canada</v>
      </c>
    </row>
    <row r="63" spans="1:22" x14ac:dyDescent="0.5">
      <c r="A63" t="str">
        <f t="array" ref="A63">IFERROR(INDEX($B$62:$B$171, MATCH(0, COUNTIF($A$61:A62, $B$62:$B$171), 0)), "")</f>
        <v>Papua New Guinea</v>
      </c>
      <c r="B63" t="str">
        <f t="shared" ref="B63:B126" si="0">PROPER(TRIM(CLEAN(C63)))</f>
        <v>Papua New Guinea</v>
      </c>
      <c r="C63" s="9" t="s">
        <v>36</v>
      </c>
      <c r="E63" t="str">
        <f t="array" ref="E63">IFERROR(INDEX($C$62:$C$100, MATCH(0, COUNTIF($E$61:E62, $C$62:$C$100), 0)), "")</f>
        <v>Papua New Guinea</v>
      </c>
      <c r="F63" t="str">
        <f t="shared" ref="F63:F126" si="1">TRIM(C63)</f>
        <v>Papua New Guinea</v>
      </c>
      <c r="G63" t="str">
        <f t="array" ref="G63">IFERROR(INDEX($F$62:$F$173, MATCH(0, COUNTIF($G$61:G62, $F$62:$F$173), 0)), "")</f>
        <v>Papua New Guinea</v>
      </c>
    </row>
    <row r="64" spans="1:22" x14ac:dyDescent="0.5">
      <c r="A64" t="str">
        <f t="array" ref="A64">IFERROR(INDEX($B$62:$B$171, MATCH(0, COUNTIF($A$61:A63, $B$62:$B$171), 0)), "")</f>
        <v>Oman</v>
      </c>
      <c r="B64" t="str">
        <f t="shared" si="0"/>
        <v>Oman</v>
      </c>
      <c r="C64" s="8" t="s">
        <v>43</v>
      </c>
      <c r="E64" t="str">
        <f t="array" ref="E64">IFERROR(INDEX($C$62:$C$100, MATCH(0, COUNTIF($E$61:E63, $C$62:$C$100), 0)), "")</f>
        <v>Oman</v>
      </c>
      <c r="F64" t="str">
        <f t="shared" si="1"/>
        <v>Oman</v>
      </c>
      <c r="G64" t="str">
        <f t="array" ref="G64">IFERROR(INDEX($F$62:$F$173, MATCH(0, COUNTIF($G$61:G63, $F$62:$F$173), 0)), "")</f>
        <v>Oman</v>
      </c>
    </row>
    <row r="65" spans="1:7" x14ac:dyDescent="0.5">
      <c r="A65" t="str">
        <f t="array" ref="A65">IFERROR(INDEX($B$62:$B$171, MATCH(0, COUNTIF($A$61:A64, $B$62:$B$171), 0)), "")</f>
        <v>Sri Lanka</v>
      </c>
      <c r="B65" t="str">
        <f t="shared" si="0"/>
        <v>Sri Lanka</v>
      </c>
      <c r="C65" s="9" t="s">
        <v>52</v>
      </c>
      <c r="E65" t="str">
        <f t="array" ref="E65">IFERROR(INDEX($C$62:$C$100, MATCH(0, COUNTIF($E$61:E64, $C$62:$C$100), 0)), "")</f>
        <v>Sri Lanka</v>
      </c>
      <c r="F65" t="str">
        <f t="shared" si="1"/>
        <v>Sri Lanka</v>
      </c>
      <c r="G65" t="str">
        <f t="array" ref="G65">IFERROR(INDEX($F$62:$F$173, MATCH(0, COUNTIF($G$61:G64, $F$62:$F$173), 0)), "")</f>
        <v>Sri Lanka</v>
      </c>
    </row>
    <row r="66" spans="1:7" x14ac:dyDescent="0.5">
      <c r="A66" t="str">
        <f t="array" ref="A66">IFERROR(INDEX($B$62:$B$171, MATCH(0, COUNTIF($A$61:A65, $B$62:$B$171), 0)), "")</f>
        <v>Afghanistan</v>
      </c>
      <c r="B66" t="str">
        <f t="shared" si="0"/>
        <v>Afghanistan</v>
      </c>
      <c r="C66" s="8" t="s">
        <v>37</v>
      </c>
      <c r="D66" cm="1">
        <f t="array" ref="D66">SUM(1/COUNTIF(C62:C171,C62:C171))</f>
        <v>19.999999999999986</v>
      </c>
      <c r="E66" t="str">
        <f t="array" ref="E66">IFERROR(INDEX($C$62:$C$100, MATCH(0, COUNTIF($E$61:E65, $C$62:$C$100), 0)), "")</f>
        <v>Afghanistan</v>
      </c>
      <c r="F66" t="str">
        <f t="shared" si="1"/>
        <v>Afghanistan</v>
      </c>
      <c r="G66" t="str">
        <f t="array" ref="G66">IFERROR(INDEX($F$62:$F$173, MATCH(0, COUNTIF($G$61:G65, $F$62:$F$173), 0)), "")</f>
        <v>Afghanistan</v>
      </c>
    </row>
    <row r="67" spans="1:7" x14ac:dyDescent="0.5">
      <c r="A67" t="str">
        <f t="array" ref="A67">IFERROR(INDEX($B$62:$B$171, MATCH(0, COUNTIF($A$61:A66, $B$62:$B$171), 0)), "")</f>
        <v>Scotland</v>
      </c>
      <c r="B67" t="str">
        <f t="shared" si="0"/>
        <v>Scotland</v>
      </c>
      <c r="C67" s="9" t="s">
        <v>64</v>
      </c>
      <c r="D67" cm="1">
        <f t="array" ref="D67">COUNTA(_xlfn.UNIQUE(Table1[1st Team],Table1[2nd Team]))</f>
        <v>55</v>
      </c>
      <c r="E67" t="str">
        <f t="array" ref="E67">IFERROR(INDEX($C$62:$C$100, MATCH(0, COUNTIF($E$61:E66, $C$62:$C$100), 0)), "")</f>
        <v>Scotland</v>
      </c>
      <c r="F67" t="str">
        <f t="shared" si="1"/>
        <v>Scotland</v>
      </c>
      <c r="G67" t="str">
        <f t="array" ref="G67">IFERROR(INDEX($F$62:$F$173, MATCH(0, COUNTIF($G$61:G66, $F$62:$F$173), 0)), "")</f>
        <v>Scotland</v>
      </c>
    </row>
    <row r="68" spans="1:7" x14ac:dyDescent="0.5">
      <c r="A68" t="str">
        <f t="array" ref="A68">IFERROR(INDEX($B$62:$B$171, MATCH(0, COUNTIF($A$61:A67, $B$62:$B$171), 0)), "")</f>
        <v>Nepal</v>
      </c>
      <c r="B68" t="str">
        <f t="shared" si="0"/>
        <v>Nepal</v>
      </c>
      <c r="C68" s="8" t="s">
        <v>68</v>
      </c>
      <c r="E68" t="str">
        <f t="array" ref="E68">IFERROR(INDEX($C$62:$C$100, MATCH(0, COUNTIF($E$61:E67, $C$62:$C$100), 0)), "")</f>
        <v>Nepal</v>
      </c>
      <c r="F68" t="str">
        <f t="shared" si="1"/>
        <v>Nepal</v>
      </c>
      <c r="G68" t="str">
        <f t="array" ref="G68">IFERROR(INDEX($F$62:$F$173, MATCH(0, COUNTIF($G$61:G67, $F$62:$F$173), 0)), "")</f>
        <v>Nepal</v>
      </c>
    </row>
    <row r="69" spans="1:7" x14ac:dyDescent="0.5">
      <c r="A69" t="str">
        <f t="array" ref="A69">IFERROR(INDEX($B$62:$B$171, MATCH(0, COUNTIF($A$61:A68, $B$62:$B$171), 0)), "")</f>
        <v>Ireland</v>
      </c>
      <c r="B69" t="str">
        <f t="shared" si="0"/>
        <v>Ireland</v>
      </c>
      <c r="C69" s="9" t="s">
        <v>74</v>
      </c>
      <c r="D69">
        <f>COUNTA(A62:A81)</f>
        <v>20</v>
      </c>
      <c r="E69" t="str">
        <f t="array" ref="E69">IFERROR(INDEX($C$62:$C$100, MATCH(0, COUNTIF($E$61:E68, $C$62:$C$100), 0)), "")</f>
        <v>Ireland</v>
      </c>
      <c r="F69" t="str">
        <f t="shared" si="1"/>
        <v>Ireland</v>
      </c>
      <c r="G69" t="str">
        <f t="array" ref="G69">IFERROR(INDEX($F$62:$F$173, MATCH(0, COUNTIF($G$61:G68, $F$62:$F$173), 0)), "")</f>
        <v>Ireland</v>
      </c>
    </row>
    <row r="70" spans="1:7" x14ac:dyDescent="0.5">
      <c r="A70" t="str">
        <f t="array" ref="A70">IFERROR(INDEX($B$62:$B$171, MATCH(0, COUNTIF($A$61:A69, $B$62:$B$171), 0)), "")</f>
        <v>Australia</v>
      </c>
      <c r="B70" t="str">
        <f t="shared" si="0"/>
        <v>Papua New Guinea</v>
      </c>
      <c r="C70" s="8" t="s">
        <v>36</v>
      </c>
      <c r="E70" t="str">
        <f t="array" ref="E70">IFERROR(INDEX($C$62:$C$100, MATCH(0, COUNTIF($E$61:E69, $C$62:$C$100), 0)), "")</f>
        <v>Australia</v>
      </c>
      <c r="F70" t="str">
        <f t="shared" si="1"/>
        <v>Papua New Guinea</v>
      </c>
      <c r="G70" t="str">
        <f t="array" ref="G70">IFERROR(INDEX($F$62:$F$173, MATCH(0, COUNTIF($G$61:G69, $F$62:$F$173), 0)), "")</f>
        <v>Australia</v>
      </c>
    </row>
    <row r="71" spans="1:7" x14ac:dyDescent="0.5">
      <c r="A71" t="str">
        <f t="array" ref="A71">IFERROR(INDEX($B$62:$B$171, MATCH(0, COUNTIF($A$61:A70, $B$62:$B$171), 0)), "")</f>
        <v>Pakistan</v>
      </c>
      <c r="B71" t="str">
        <f t="shared" si="0"/>
        <v>Australia</v>
      </c>
      <c r="C71" s="9" t="s">
        <v>82</v>
      </c>
      <c r="E71" t="str">
        <f t="array" ref="E71">IFERROR(INDEX($C$62:$C$100, MATCH(0, COUNTIF($E$61:E70, $C$62:$C$100), 0)), "")</f>
        <v>Pakistan</v>
      </c>
      <c r="F71" t="str">
        <f t="shared" si="1"/>
        <v>Australia</v>
      </c>
      <c r="G71" t="str">
        <f t="array" ref="G71">IFERROR(INDEX($F$62:$F$173, MATCH(0, COUNTIF($G$61:G70, $F$62:$F$173), 0)), "")</f>
        <v>Pakistan</v>
      </c>
    </row>
    <row r="72" spans="1:7" x14ac:dyDescent="0.5">
      <c r="A72" t="str">
        <f t="array" ref="A72">IFERROR(INDEX($B$62:$B$171, MATCH(0, COUNTIF($A$61:A71, $B$62:$B$171), 0)), "")</f>
        <v>Namibia</v>
      </c>
      <c r="B72" t="str">
        <f t="shared" si="0"/>
        <v>Pakistan</v>
      </c>
      <c r="C72" s="8" t="s">
        <v>86</v>
      </c>
      <c r="E72" t="str">
        <f t="array" ref="E72">IFERROR(INDEX($C$62:$C$100, MATCH(0, COUNTIF($E$61:E71, $C$62:$C$100), 0)), "")</f>
        <v>Namibia</v>
      </c>
      <c r="F72" t="str">
        <f t="shared" si="1"/>
        <v>Pakistan</v>
      </c>
      <c r="G72" t="str">
        <f t="array" ref="G72">IFERROR(INDEX($F$62:$F$173, MATCH(0, COUNTIF($G$61:G71, $F$62:$F$173), 0)), "")</f>
        <v>Namibia</v>
      </c>
    </row>
    <row r="73" spans="1:7" x14ac:dyDescent="0.5">
      <c r="A73" t="str">
        <f t="array" ref="A73">IFERROR(INDEX($B$62:$B$171, MATCH(0, COUNTIF($A$61:A72, $B$62:$B$171), 0)), "")</f>
        <v>Netherlands</v>
      </c>
      <c r="B73" t="str">
        <f t="shared" si="0"/>
        <v>Namibia</v>
      </c>
      <c r="C73" s="9" t="s">
        <v>44</v>
      </c>
      <c r="E73" t="str">
        <f t="array" ref="E73">IFERROR(INDEX($C$62:$C$100, MATCH(0, COUNTIF($E$61:E72, $C$62:$C$100), 0)), "")</f>
        <v>Netherlands</v>
      </c>
      <c r="F73" t="str">
        <f t="shared" si="1"/>
        <v>Namibia</v>
      </c>
      <c r="G73" t="str">
        <f t="array" ref="G73">IFERROR(INDEX($F$62:$F$173, MATCH(0, COUNTIF($G$61:G72, $F$62:$F$173), 0)), "")</f>
        <v>Netherlands</v>
      </c>
    </row>
    <row r="74" spans="1:7" x14ac:dyDescent="0.5">
      <c r="A74" t="str">
        <f t="array" ref="A74">IFERROR(INDEX($B$62:$B$171, MATCH(0, COUNTIF($A$61:A73, $B$62:$B$171), 0)), "")</f>
        <v>West Indiaies</v>
      </c>
      <c r="B74" t="str">
        <f t="shared" si="0"/>
        <v>Canada</v>
      </c>
      <c r="C74" s="8" t="s">
        <v>25</v>
      </c>
      <c r="E74" t="str">
        <f t="array" ref="E74">IFERROR(INDEX($C$62:$C$100, MATCH(0, COUNTIF($E$61:E73, $C$62:$C$100), 0)), "")</f>
        <v>West Indiaies</v>
      </c>
      <c r="F74" t="str">
        <f t="shared" si="1"/>
        <v>Canada</v>
      </c>
      <c r="G74" t="str">
        <f t="array" ref="G74">IFERROR(INDEX($F$62:$F$173, MATCH(0, COUNTIF($G$61:G73, $F$62:$F$173), 0)), "")</f>
        <v>West Indiaies</v>
      </c>
    </row>
    <row r="75" spans="1:7" x14ac:dyDescent="0.5">
      <c r="A75" t="str">
        <f t="array" ref="A75">IFERROR(INDEX($B$62:$B$171, MATCH(0, COUNTIF($A$61:A74, $B$62:$B$171), 0)), "")</f>
        <v>India</v>
      </c>
      <c r="B75" t="str">
        <f t="shared" si="0"/>
        <v>Afghanistan</v>
      </c>
      <c r="C75" s="9" t="s">
        <v>37</v>
      </c>
      <c r="E75" t="str">
        <f t="array" ref="E75">IFERROR(INDEX($C$62:$C$100, MATCH(0, COUNTIF($E$61:E74, $C$62:$C$100), 0)), "")</f>
        <v>India</v>
      </c>
      <c r="F75" t="str">
        <f t="shared" si="1"/>
        <v>Afghanistan</v>
      </c>
      <c r="G75" t="str">
        <f t="array" ref="G75">IFERROR(INDEX($F$62:$F$173, MATCH(0, COUNTIF($G$61:G74, $F$62:$F$173), 0)), "")</f>
        <v>India</v>
      </c>
    </row>
    <row r="76" spans="1:7" x14ac:dyDescent="0.5">
      <c r="A76" t="str">
        <f t="array" ref="A76">IFERROR(INDEX($B$62:$B$171, MATCH(0, COUNTIF($A$61:A75, $B$62:$B$171), 0)), "")</f>
        <v>South Africa</v>
      </c>
      <c r="B76" t="str">
        <f t="shared" si="0"/>
        <v>Sri Lanka</v>
      </c>
      <c r="C76" s="8" t="s">
        <v>52</v>
      </c>
      <c r="E76" t="str">
        <f t="array" ref="E76">IFERROR(INDEX($C$62:$C$100, MATCH(0, COUNTIF($E$61:E75, $C$62:$C$100), 0)), "")</f>
        <v>South Africa</v>
      </c>
      <c r="F76" t="str">
        <f t="shared" si="1"/>
        <v>Sri Lanka</v>
      </c>
      <c r="G76" t="str">
        <f t="array" ref="G76">IFERROR(INDEX($F$62:$F$173, MATCH(0, COUNTIF($G$61:G75, $F$62:$F$173), 0)), "")</f>
        <v>South Africa</v>
      </c>
    </row>
    <row r="77" spans="1:7" x14ac:dyDescent="0.5">
      <c r="A77" t="str">
        <f t="array" ref="A77">IFERROR(INDEX($B$62:$B$171, MATCH(0, COUNTIF($A$61:A76, $B$62:$B$171), 0)), "")</f>
        <v>United State Of America</v>
      </c>
      <c r="B77" t="str">
        <f t="shared" si="0"/>
        <v>Netherlands</v>
      </c>
      <c r="C77" s="9" t="s">
        <v>69</v>
      </c>
      <c r="E77" t="str">
        <f t="array" ref="E77">IFERROR(INDEX($C$62:$C$100, MATCH(0, COUNTIF($E$61:E76, $C$62:$C$100), 0)), "")</f>
        <v>United State Of America</v>
      </c>
      <c r="F77" t="str">
        <f t="shared" si="1"/>
        <v>Netherlands</v>
      </c>
      <c r="G77" t="str">
        <f t="array" ref="G77">IFERROR(INDEX($F$62:$F$173, MATCH(0, COUNTIF($G$61:G76, $F$62:$F$173), 0)), "")</f>
        <v>United State Of America</v>
      </c>
    </row>
    <row r="78" spans="1:7" x14ac:dyDescent="0.5">
      <c r="A78" t="str">
        <f t="array" ref="A78">IFERROR(INDEX($B$62:$B$171, MATCH(0, COUNTIF($A$61:A77, $B$62:$B$171), 0)), "")</f>
        <v>Bangladesh</v>
      </c>
      <c r="B78" t="str">
        <f t="shared" si="0"/>
        <v>Australia</v>
      </c>
      <c r="C78" s="8" t="s">
        <v>82</v>
      </c>
      <c r="E78" t="str">
        <f t="array" ref="E78">IFERROR(INDEX($C$62:$C$100, MATCH(0, COUNTIF($E$61:E77, $C$62:$C$100), 0)), "")</f>
        <v>Bangladesh</v>
      </c>
      <c r="F78" t="str">
        <f t="shared" si="1"/>
        <v>Australia</v>
      </c>
      <c r="G78" t="str">
        <f t="array" ref="G78">IFERROR(INDEX($F$62:$F$173, MATCH(0, COUNTIF($G$61:G77, $F$62:$F$173), 0)), "")</f>
        <v>Bangladesh</v>
      </c>
    </row>
    <row r="79" spans="1:7" x14ac:dyDescent="0.5">
      <c r="A79" t="str">
        <f t="array" ref="A79">IFERROR(INDEX($B$62:$B$171, MATCH(0, COUNTIF($A$61:A78, $B$62:$B$171), 0)), "")</f>
        <v>Uganda</v>
      </c>
      <c r="B79" t="str">
        <f t="shared" si="0"/>
        <v>West Indiaies</v>
      </c>
      <c r="C79" s="9" t="s">
        <v>222</v>
      </c>
      <c r="E79" t="str">
        <f t="array" ref="E79">IFERROR(INDEX($C$62:$C$100, MATCH(0, COUNTIF($E$61:E78, $C$62:$C$100), 0)), "")</f>
        <v>Uganda</v>
      </c>
      <c r="F79" t="str">
        <f t="shared" si="1"/>
        <v>West Indiaies</v>
      </c>
      <c r="G79" t="str">
        <f t="array" ref="G79">IFERROR(INDEX($F$62:$F$173, MATCH(0, COUNTIF($G$61:G78, $F$62:$F$173), 0)), "")</f>
        <v>Uganda</v>
      </c>
    </row>
    <row r="80" spans="1:7" x14ac:dyDescent="0.5">
      <c r="A80" t="str">
        <f t="array" ref="A80">IFERROR(INDEX($B$62:$B$171, MATCH(0, COUNTIF($A$61:A79, $B$62:$B$171), 0)), "")</f>
        <v>England</v>
      </c>
      <c r="B80" t="str">
        <f t="shared" si="0"/>
        <v>India</v>
      </c>
      <c r="C80" s="8" t="s">
        <v>75</v>
      </c>
      <c r="E80" t="str">
        <f t="array" ref="E80">IFERROR(INDEX($C$62:$C$100, MATCH(0, COUNTIF($E$61:E79, $C$62:$C$100), 0)), "")</f>
        <v>England</v>
      </c>
      <c r="F80" t="str">
        <f t="shared" si="1"/>
        <v>India</v>
      </c>
      <c r="G80" t="str">
        <f t="array" ref="G80">IFERROR(INDEX($F$62:$F$173, MATCH(0, COUNTIF($G$61:G79, $F$62:$F$173), 0)), "")</f>
        <v>England</v>
      </c>
    </row>
    <row r="81" spans="1:7" x14ac:dyDescent="0.5">
      <c r="A81" t="str">
        <f t="array" ref="A81">IFERROR(INDEX($B$62:$B$171, MATCH(0, COUNTIF($A$61:A80, $B$62:$B$171), 0)), "")</f>
        <v>New Zealand</v>
      </c>
      <c r="B81" t="str">
        <f t="shared" si="0"/>
        <v>Oman</v>
      </c>
      <c r="C81" s="9" t="s">
        <v>43</v>
      </c>
      <c r="E81" t="str">
        <f t="array" ref="E81">IFERROR(INDEX($C$62:$C$100, MATCH(0, COUNTIF($E$61:E80, $C$62:$C$100), 0)), "")</f>
        <v/>
      </c>
      <c r="F81" t="str">
        <f t="shared" si="1"/>
        <v>Oman</v>
      </c>
      <c r="G81" t="str">
        <f t="array" ref="G81">IFERROR(INDEX($F$62:$F$173, MATCH(0, COUNTIF($G$61:G80, $F$62:$F$173), 0)), "")</f>
        <v>New Zealand</v>
      </c>
    </row>
    <row r="82" spans="1:7" x14ac:dyDescent="0.5">
      <c r="A82" t="str">
        <f t="array" ref="A82">IFERROR(INDEX($B$62:$B$171, MATCH(0, COUNTIF($A$61:A81, $B$62:$B$171), 0)), "")</f>
        <v/>
      </c>
      <c r="B82" t="str">
        <f t="shared" si="0"/>
        <v>South Africa</v>
      </c>
      <c r="C82" s="8" t="s">
        <v>53</v>
      </c>
      <c r="E82" t="str">
        <f t="array" ref="E82">IFERROR(INDEX($C$62:$C$100, MATCH(0, COUNTIF($E$61:E81, $C$62:$C$100), 0)), "")</f>
        <v/>
      </c>
      <c r="F82" t="str">
        <f t="shared" si="1"/>
        <v>South Africa</v>
      </c>
      <c r="G82">
        <f t="array" ref="G82">IFERROR(INDEX($F$62:$F$173, MATCH(0, COUNTIF($G$61:G81, $F$62:$F$173), 0)), "")</f>
        <v>0</v>
      </c>
    </row>
    <row r="83" spans="1:7" x14ac:dyDescent="0.5">
      <c r="A83" t="str">
        <f t="array" ref="A83">IFERROR(INDEX($B$62:$B$171, MATCH(0, COUNTIF($A$61:A82, $B$62:$B$171), 0)), "")</f>
        <v/>
      </c>
      <c r="B83" t="str">
        <f t="shared" si="0"/>
        <v>Canada</v>
      </c>
      <c r="C83" s="9" t="s">
        <v>25</v>
      </c>
      <c r="E83" t="str">
        <f t="array" ref="E83">IFERROR(INDEX($C$62:$C$100, MATCH(0, COUNTIF($E$61:E82, $C$62:$C$100), 0)), "")</f>
        <v/>
      </c>
      <c r="F83" t="str">
        <f t="shared" si="1"/>
        <v>Canada</v>
      </c>
      <c r="G83" t="str">
        <f t="array" ref="G83">IFERROR(INDEX($F$62:$F$173, MATCH(0, COUNTIF($G$61:G82, $F$62:$F$173), 0)), "")</f>
        <v/>
      </c>
    </row>
    <row r="84" spans="1:7" x14ac:dyDescent="0.5">
      <c r="A84" t="str">
        <f t="array" ref="A84">IFERROR(INDEX($B$62:$B$171, MATCH(0, COUNTIF($A$61:A83, $B$62:$B$171), 0)), "")</f>
        <v/>
      </c>
      <c r="B84" t="str">
        <f t="shared" si="0"/>
        <v>Nepal</v>
      </c>
      <c r="C84" s="8" t="s">
        <v>68</v>
      </c>
      <c r="E84" t="str">
        <f t="array" ref="E84">IFERROR(INDEX($C$62:$C$100, MATCH(0, COUNTIF($E$61:E83, $C$62:$C$100), 0)), "")</f>
        <v/>
      </c>
      <c r="F84" t="str">
        <f t="shared" si="1"/>
        <v>Nepal</v>
      </c>
      <c r="G84" t="str">
        <f t="array" ref="G84">IFERROR(INDEX($F$62:$F$173, MATCH(0, COUNTIF($G$61:G83, $F$62:$F$173), 0)), "")</f>
        <v/>
      </c>
    </row>
    <row r="85" spans="1:7" x14ac:dyDescent="0.5">
      <c r="A85" t="str">
        <f t="array" ref="A85">IFERROR(INDEX($B$62:$B$171, MATCH(0, COUNTIF($A$61:A84, $B$62:$B$171), 0)), "")</f>
        <v/>
      </c>
      <c r="B85" t="str">
        <f t="shared" si="0"/>
        <v>Namibia</v>
      </c>
      <c r="C85" s="9" t="s">
        <v>44</v>
      </c>
      <c r="E85" t="str">
        <f t="array" ref="E85">IFERROR(INDEX($C$62:$C$100, MATCH(0, COUNTIF($E$61:E84, $C$62:$C$100), 0)), "")</f>
        <v/>
      </c>
      <c r="F85" t="str">
        <f t="shared" si="1"/>
        <v>Namibia</v>
      </c>
      <c r="G85" t="str">
        <f t="array" ref="G85">IFERROR(INDEX($F$62:$F$173, MATCH(0, COUNTIF($G$61:G84, $F$62:$F$173), 0)), "")</f>
        <v/>
      </c>
    </row>
    <row r="86" spans="1:7" x14ac:dyDescent="0.5">
      <c r="A86" t="str">
        <f t="array" ref="A86">IFERROR(INDEX($B$62:$B$171, MATCH(0, COUNTIF($A$61:A85, $B$62:$B$171), 0)), "")</f>
        <v/>
      </c>
      <c r="B86" t="str">
        <f t="shared" si="0"/>
        <v>United State Of America</v>
      </c>
      <c r="C86" s="8" t="s">
        <v>26</v>
      </c>
      <c r="E86" t="str">
        <f t="array" ref="E86">IFERROR(INDEX($C$62:$C$100, MATCH(0, COUNTIF($E$61:E85, $C$62:$C$100), 0)), "")</f>
        <v/>
      </c>
      <c r="F86" t="str">
        <f t="shared" si="1"/>
        <v>United State Of America</v>
      </c>
      <c r="G86" t="str">
        <f t="array" ref="G86">IFERROR(INDEX($F$62:$F$173, MATCH(0, COUNTIF($G$61:G85, $F$62:$F$173), 0)), "")</f>
        <v/>
      </c>
    </row>
    <row r="87" spans="1:7" x14ac:dyDescent="0.5">
      <c r="A87" t="str">
        <f t="array" ref="A87">IFERROR(INDEX($B$62:$B$171, MATCH(0, COUNTIF($A$61:A86, $B$62:$B$171), 0)), "")</f>
        <v/>
      </c>
      <c r="B87" t="str">
        <f t="shared" si="0"/>
        <v>West Indiaies</v>
      </c>
      <c r="C87" s="9" t="s">
        <v>222</v>
      </c>
      <c r="E87" t="str">
        <f t="array" ref="E87">IFERROR(INDEX($C$62:$C$100, MATCH(0, COUNTIF($E$61:E86, $C$62:$C$100), 0)), "")</f>
        <v/>
      </c>
      <c r="F87" t="str">
        <f t="shared" si="1"/>
        <v>West Indiaies</v>
      </c>
      <c r="G87" t="str">
        <f t="array" ref="G87">IFERROR(INDEX($F$62:$F$173, MATCH(0, COUNTIF($G$61:G86, $F$62:$F$173), 0)), "")</f>
        <v/>
      </c>
    </row>
    <row r="88" spans="1:7" x14ac:dyDescent="0.5">
      <c r="A88" t="str">
        <f t="array" ref="A88">IFERROR(INDEX($B$62:$B$171, MATCH(0, COUNTIF($A$61:A87, $B$62:$B$171), 0)), "")</f>
        <v/>
      </c>
      <c r="B88" t="str">
        <f t="shared" si="0"/>
        <v>Bangladesh</v>
      </c>
      <c r="C88" s="8" t="s">
        <v>100</v>
      </c>
      <c r="E88" t="str">
        <f t="array" ref="E88">IFERROR(INDEX($C$62:$C$100, MATCH(0, COUNTIF($E$61:E87, $C$62:$C$100), 0)), "")</f>
        <v/>
      </c>
      <c r="F88" t="str">
        <f t="shared" si="1"/>
        <v>Bangladesh</v>
      </c>
      <c r="G88" t="str">
        <f t="array" ref="G88">IFERROR(INDEX($F$62:$F$173, MATCH(0, COUNTIF($G$61:G87, $F$62:$F$173), 0)), "")</f>
        <v/>
      </c>
    </row>
    <row r="89" spans="1:7" x14ac:dyDescent="0.5">
      <c r="A89" t="str">
        <f t="array" ref="A89">IFERROR(INDEX($B$62:$B$171, MATCH(0, COUNTIF($A$61:A88, $B$62:$B$171), 0)), "")</f>
        <v/>
      </c>
      <c r="B89" t="str">
        <f t="shared" si="0"/>
        <v>Oman</v>
      </c>
      <c r="C89" s="9" t="s">
        <v>43</v>
      </c>
      <c r="E89" t="str">
        <f t="array" ref="E89">IFERROR(INDEX($C$62:$C$100, MATCH(0, COUNTIF($E$61:E88, $C$62:$C$100), 0)), "")</f>
        <v/>
      </c>
      <c r="F89" t="str">
        <f t="shared" si="1"/>
        <v>Oman</v>
      </c>
      <c r="G89" t="str">
        <f t="array" ref="G89">IFERROR(INDEX($F$62:$F$173, MATCH(0, COUNTIF($G$61:G88, $F$62:$F$173), 0)), "")</f>
        <v/>
      </c>
    </row>
    <row r="90" spans="1:7" x14ac:dyDescent="0.5">
      <c r="A90" t="str">
        <f t="array" ref="A90">IFERROR(INDEX($B$62:$B$171, MATCH(0, COUNTIF($A$61:A89, $B$62:$B$171), 0)), "")</f>
        <v/>
      </c>
      <c r="B90" t="str">
        <f t="shared" si="0"/>
        <v>Papua New Guinea</v>
      </c>
      <c r="C90" s="8" t="s">
        <v>36</v>
      </c>
      <c r="E90" t="str">
        <f t="array" ref="E90">IFERROR(INDEX($C$62:$C$100, MATCH(0, COUNTIF($E$61:E89, $C$62:$C$100), 0)), "")</f>
        <v/>
      </c>
      <c r="F90" t="str">
        <f t="shared" si="1"/>
        <v>Papua New Guinea</v>
      </c>
      <c r="G90" t="str">
        <f t="array" ref="G90">IFERROR(INDEX($F$62:$F$173, MATCH(0, COUNTIF($G$61:G89, $F$62:$F$173), 0)), "")</f>
        <v/>
      </c>
    </row>
    <row r="91" spans="1:7" x14ac:dyDescent="0.5">
      <c r="A91" t="str">
        <f t="array" ref="A91">IFERROR(INDEX($B$62:$B$171, MATCH(0, COUNTIF($A$61:A90, $B$62:$B$171), 0)), "")</f>
        <v/>
      </c>
      <c r="B91" t="str">
        <f t="shared" si="0"/>
        <v>United State Of America</v>
      </c>
      <c r="C91" s="9" t="s">
        <v>26</v>
      </c>
      <c r="E91" t="str">
        <f t="array" ref="E91">IFERROR(INDEX($C$62:$C$100, MATCH(0, COUNTIF($E$61:E90, $C$62:$C$100), 0)), "")</f>
        <v/>
      </c>
      <c r="F91" t="str">
        <f t="shared" si="1"/>
        <v>United State Of America</v>
      </c>
      <c r="G91" t="str">
        <f t="array" ref="G91">IFERROR(INDEX($F$62:$F$173, MATCH(0, COUNTIF($G$61:G90, $F$62:$F$173), 0)), "")</f>
        <v/>
      </c>
    </row>
    <row r="92" spans="1:7" x14ac:dyDescent="0.5">
      <c r="A92" t="str">
        <f t="array" ref="A92">IFERROR(INDEX($B$62:$B$171, MATCH(0, COUNTIF($A$61:A91, $B$62:$B$171), 0)), "")</f>
        <v/>
      </c>
      <c r="B92" t="str">
        <f t="shared" si="0"/>
        <v>South Africa</v>
      </c>
      <c r="C92" s="8" t="s">
        <v>53</v>
      </c>
      <c r="E92" t="str">
        <f t="array" ref="E92">IFERROR(INDEX($C$62:$C$100, MATCH(0, COUNTIF($E$61:E91, $C$62:$C$100), 0)), "")</f>
        <v/>
      </c>
      <c r="F92" t="str">
        <f t="shared" si="1"/>
        <v>South Africa</v>
      </c>
      <c r="G92" t="str">
        <f t="array" ref="G92">IFERROR(INDEX($F$62:$F$173, MATCH(0, COUNTIF($G$61:G91, $F$62:$F$173), 0)), "")</f>
        <v/>
      </c>
    </row>
    <row r="93" spans="1:7" x14ac:dyDescent="0.5">
      <c r="A93" t="str">
        <f t="array" ref="A93">IFERROR(INDEX($B$62:$B$171, MATCH(0, COUNTIF($A$61:A92, $B$62:$B$171), 0)), "")</f>
        <v/>
      </c>
      <c r="B93" t="str">
        <f t="shared" si="0"/>
        <v>Uganda</v>
      </c>
      <c r="C93" s="9" t="s">
        <v>59</v>
      </c>
      <c r="E93" t="str">
        <f t="array" ref="E93">IFERROR(INDEX($C$62:$C$100, MATCH(0, COUNTIF($E$61:E92, $C$62:$C$100), 0)), "")</f>
        <v/>
      </c>
      <c r="F93" t="str">
        <f t="shared" si="1"/>
        <v>Uganda</v>
      </c>
      <c r="G93" t="str">
        <f t="array" ref="G93">IFERROR(INDEX($F$62:$F$173, MATCH(0, COUNTIF($G$61:G92, $F$62:$F$173), 0)), "")</f>
        <v/>
      </c>
    </row>
    <row r="94" spans="1:7" x14ac:dyDescent="0.5">
      <c r="A94" t="str">
        <f t="array" ref="A94">IFERROR(INDEX($B$62:$B$171, MATCH(0, COUNTIF($A$61:A93, $B$62:$B$171), 0)), "")</f>
        <v/>
      </c>
      <c r="B94" t="str">
        <f t="shared" si="0"/>
        <v>Canada</v>
      </c>
      <c r="C94" s="8" t="s">
        <v>25</v>
      </c>
      <c r="E94" t="str">
        <f t="array" ref="E94">IFERROR(INDEX($C$62:$C$100, MATCH(0, COUNTIF($E$61:E93, $C$62:$C$100), 0)), "")</f>
        <v/>
      </c>
      <c r="F94" t="str">
        <f t="shared" si="1"/>
        <v>Canada</v>
      </c>
      <c r="G94" t="str">
        <f t="array" ref="G94">IFERROR(INDEX($F$62:$F$173, MATCH(0, COUNTIF($G$61:G93, $F$62:$F$173), 0)), "")</f>
        <v/>
      </c>
    </row>
    <row r="95" spans="1:7" x14ac:dyDescent="0.5">
      <c r="A95" t="str">
        <f t="array" ref="A95">IFERROR(INDEX($B$62:$B$171, MATCH(0, COUNTIF($A$61:A94, $B$62:$B$171), 0)), "")</f>
        <v/>
      </c>
      <c r="B95" t="str">
        <f t="shared" si="0"/>
        <v>England</v>
      </c>
      <c r="C95" s="9" t="s">
        <v>65</v>
      </c>
      <c r="E95" t="str">
        <f t="array" ref="E95">IFERROR(INDEX($C$62:$C$100, MATCH(0, COUNTIF($E$61:E94, $C$62:$C$100), 0)), "")</f>
        <v/>
      </c>
      <c r="F95" t="str">
        <f t="shared" si="1"/>
        <v>England</v>
      </c>
      <c r="G95" t="str">
        <f t="array" ref="G95">IFERROR(INDEX($F$62:$F$173, MATCH(0, COUNTIF($G$61:G94, $F$62:$F$173), 0)), "")</f>
        <v/>
      </c>
    </row>
    <row r="96" spans="1:7" x14ac:dyDescent="0.5">
      <c r="A96" t="str">
        <f t="array" ref="A96">IFERROR(INDEX($B$62:$B$171, MATCH(0, COUNTIF($A$61:A95, $B$62:$B$171), 0)), "")</f>
        <v/>
      </c>
      <c r="B96" t="str">
        <f t="shared" si="0"/>
        <v>Scotland</v>
      </c>
      <c r="C96" s="8" t="s">
        <v>64</v>
      </c>
      <c r="F96" t="str">
        <f t="shared" si="1"/>
        <v>Scotland</v>
      </c>
      <c r="G96" t="str">
        <f t="array" ref="G96">IFERROR(INDEX($F$62:$F$173, MATCH(0, COUNTIF($G$61:G95, $F$62:$F$173), 0)), "")</f>
        <v/>
      </c>
    </row>
    <row r="97" spans="1:7" x14ac:dyDescent="0.5">
      <c r="A97" t="str">
        <f t="array" ref="A97">IFERROR(INDEX($B$62:$B$171, MATCH(0, COUNTIF($A$61:A96, $B$62:$B$171), 0)), "")</f>
        <v/>
      </c>
      <c r="B97" t="str">
        <f t="shared" si="0"/>
        <v>Ireland</v>
      </c>
      <c r="C97" s="9" t="s">
        <v>74</v>
      </c>
      <c r="F97" t="str">
        <f t="shared" si="1"/>
        <v>Ireland</v>
      </c>
      <c r="G97" t="str">
        <f t="array" ref="G97">IFERROR(INDEX($F$62:$F$173, MATCH(0, COUNTIF($G$61:G96, $F$62:$F$173), 0)), "")</f>
        <v/>
      </c>
    </row>
    <row r="98" spans="1:7" x14ac:dyDescent="0.5">
      <c r="A98" t="str">
        <f t="array" ref="A98">IFERROR(INDEX($B$62:$B$171, MATCH(0, COUNTIF($A$61:A97, $B$62:$B$171), 0)), "")</f>
        <v/>
      </c>
      <c r="B98" t="str">
        <f t="shared" si="0"/>
        <v>Bangladesh</v>
      </c>
      <c r="C98" s="8" t="s">
        <v>100</v>
      </c>
      <c r="F98" t="str">
        <f t="shared" si="1"/>
        <v>Bangladesh</v>
      </c>
      <c r="G98" t="str">
        <f t="array" ref="G98">IFERROR(INDEX($F$62:$F$173, MATCH(0, COUNTIF($G$61:G97, $F$62:$F$173), 0)), "")</f>
        <v/>
      </c>
    </row>
    <row r="99" spans="1:7" x14ac:dyDescent="0.5">
      <c r="A99" t="str">
        <f t="array" ref="A99">IFERROR(INDEX($B$62:$B$171, MATCH(0, COUNTIF($A$61:A98, $B$62:$B$171), 0)), "")</f>
        <v/>
      </c>
      <c r="B99" t="str">
        <f t="shared" si="0"/>
        <v>Sri Lanka</v>
      </c>
      <c r="C99" s="9" t="s">
        <v>52</v>
      </c>
      <c r="F99" t="str">
        <f t="shared" si="1"/>
        <v>Sri Lanka</v>
      </c>
      <c r="G99" t="str">
        <f t="array" ref="G99">IFERROR(INDEX($F$62:$F$173, MATCH(0, COUNTIF($G$61:G98, $F$62:$F$173), 0)), "")</f>
        <v/>
      </c>
    </row>
    <row r="100" spans="1:7" x14ac:dyDescent="0.5">
      <c r="A100" t="str">
        <f t="array" ref="A100">IFERROR(INDEX($B$62:$B$171, MATCH(0, COUNTIF($A$61:A99, $B$62:$B$171), 0)), "")</f>
        <v/>
      </c>
      <c r="B100" t="str">
        <f t="shared" si="0"/>
        <v>Papua New Guinea</v>
      </c>
      <c r="C100" s="8" t="s">
        <v>36</v>
      </c>
      <c r="F100" t="str">
        <f t="shared" si="1"/>
        <v>Papua New Guinea</v>
      </c>
      <c r="G100" t="str">
        <f t="array" ref="G100">IFERROR(INDEX($F$62:$F$173, MATCH(0, COUNTIF($G$61:G99, $F$62:$F$173), 0)), "")</f>
        <v/>
      </c>
    </row>
    <row r="101" spans="1:7" x14ac:dyDescent="0.5">
      <c r="A101" t="str">
        <f t="array" ref="A101">IFERROR(INDEX($B$62:$B$171, MATCH(0, COUNTIF($A$61:A100, $B$62:$B$171), 0)), "")</f>
        <v/>
      </c>
      <c r="B101" t="str">
        <f t="shared" si="0"/>
        <v>West Indiaies</v>
      </c>
      <c r="C101" s="9" t="s">
        <v>222</v>
      </c>
      <c r="F101" t="str">
        <f t="shared" si="1"/>
        <v>West Indiaies</v>
      </c>
      <c r="G101" t="str">
        <f t="array" ref="G101">IFERROR(INDEX($F$62:$F$173, MATCH(0, COUNTIF($G$61:G100, $F$62:$F$173), 0)), "")</f>
        <v/>
      </c>
    </row>
    <row r="102" spans="1:7" x14ac:dyDescent="0.5">
      <c r="A102" t="str">
        <f t="array" ref="A102">IFERROR(INDEX($B$62:$B$171, MATCH(0, COUNTIF($A$61:A101, $B$62:$B$171), 0)), "")</f>
        <v/>
      </c>
      <c r="B102" t="str">
        <f t="shared" si="0"/>
        <v>South Africa</v>
      </c>
      <c r="C102" s="8" t="s">
        <v>53</v>
      </c>
      <c r="F102" t="str">
        <f t="shared" si="1"/>
        <v>South Africa</v>
      </c>
      <c r="G102" t="str">
        <f t="array" ref="G102">IFERROR(INDEX($F$62:$F$173, MATCH(0, COUNTIF($G$61:G101, $F$62:$F$173), 0)), "")</f>
        <v/>
      </c>
    </row>
    <row r="103" spans="1:7" x14ac:dyDescent="0.5">
      <c r="A103" t="str">
        <f t="array" ref="A103">IFERROR(INDEX($B$62:$B$171, MATCH(0, COUNTIF($A$61:A102, $B$62:$B$171), 0)), "")</f>
        <v/>
      </c>
      <c r="B103" t="str">
        <f t="shared" si="0"/>
        <v>West Indiaies</v>
      </c>
      <c r="C103" s="9" t="s">
        <v>222</v>
      </c>
      <c r="F103" t="str">
        <f t="shared" si="1"/>
        <v>West Indiaies</v>
      </c>
      <c r="G103" t="str">
        <f t="array" ref="G103">IFERROR(INDEX($F$62:$F$173, MATCH(0, COUNTIF($G$61:G102, $F$62:$F$173), 0)), "")</f>
        <v/>
      </c>
    </row>
    <row r="104" spans="1:7" x14ac:dyDescent="0.5">
      <c r="A104" t="str">
        <f t="array" ref="A104">IFERROR(INDEX($B$62:$B$171, MATCH(0, COUNTIF($A$61:A103, $B$62:$B$171), 0)), "")</f>
        <v/>
      </c>
      <c r="B104" t="str">
        <f t="shared" si="0"/>
        <v>India</v>
      </c>
      <c r="C104" s="8" t="s">
        <v>75</v>
      </c>
      <c r="F104" t="str">
        <f t="shared" si="1"/>
        <v>India</v>
      </c>
      <c r="G104" t="str">
        <f t="array" ref="G104">IFERROR(INDEX($F$62:$F$173, MATCH(0, COUNTIF($G$61:G103, $F$62:$F$173), 0)), "")</f>
        <v/>
      </c>
    </row>
    <row r="105" spans="1:7" x14ac:dyDescent="0.5">
      <c r="A105" t="str">
        <f t="array" ref="A105">IFERROR(INDEX($B$62:$B$171, MATCH(0, COUNTIF($A$61:A104, $B$62:$B$171), 0)), "")</f>
        <v/>
      </c>
      <c r="B105" t="str">
        <f t="shared" si="0"/>
        <v>Bangladesh</v>
      </c>
      <c r="C105" s="9" t="s">
        <v>100</v>
      </c>
      <c r="F105" t="str">
        <f t="shared" si="1"/>
        <v>Bangladesh</v>
      </c>
      <c r="G105" t="str">
        <f t="array" ref="G105">IFERROR(INDEX($F$62:$F$173, MATCH(0, COUNTIF($G$61:G104, $F$62:$F$173), 0)), "")</f>
        <v/>
      </c>
    </row>
    <row r="106" spans="1:7" x14ac:dyDescent="0.5">
      <c r="A106" t="str">
        <f t="array" ref="A106">IFERROR(INDEX($B$62:$B$171, MATCH(0, COUNTIF($A$61:A105, $B$62:$B$171), 0)), "")</f>
        <v/>
      </c>
      <c r="B106" t="str">
        <f t="shared" si="0"/>
        <v>South Africa</v>
      </c>
      <c r="C106" s="8" t="s">
        <v>53</v>
      </c>
      <c r="F106" t="str">
        <f t="shared" si="1"/>
        <v>South Africa</v>
      </c>
      <c r="G106" t="str">
        <f t="array" ref="G106">IFERROR(INDEX($F$62:$F$173, MATCH(0, COUNTIF($G$61:G105, $F$62:$F$173), 0)), "")</f>
        <v/>
      </c>
    </row>
    <row r="107" spans="1:7" x14ac:dyDescent="0.5">
      <c r="A107" t="str">
        <f t="array" ref="A107">IFERROR(INDEX($B$62:$B$171, MATCH(0, COUNTIF($A$61:A106, $B$62:$B$171), 0)), "")</f>
        <v/>
      </c>
      <c r="B107" t="str">
        <f t="shared" si="0"/>
        <v>United State Of America</v>
      </c>
      <c r="C107" s="9" t="s">
        <v>26</v>
      </c>
      <c r="F107" t="str">
        <f t="shared" si="1"/>
        <v>United State Of America</v>
      </c>
      <c r="G107" t="str">
        <f t="array" ref="G107">IFERROR(INDEX($F$62:$F$173, MATCH(0, COUNTIF($G$61:G106, $F$62:$F$173), 0)), "")</f>
        <v/>
      </c>
    </row>
    <row r="108" spans="1:7" x14ac:dyDescent="0.5">
      <c r="A108" t="str">
        <f t="array" ref="A108">IFERROR(INDEX($B$62:$B$171, MATCH(0, COUNTIF($A$61:A107, $B$62:$B$171), 0)), "")</f>
        <v/>
      </c>
      <c r="B108" t="str">
        <f t="shared" si="0"/>
        <v>India</v>
      </c>
      <c r="C108" s="8" t="s">
        <v>75</v>
      </c>
      <c r="F108" t="str">
        <f t="shared" si="1"/>
        <v>India</v>
      </c>
      <c r="G108" t="str">
        <f t="array" ref="G108">IFERROR(INDEX($F$62:$F$173, MATCH(0, COUNTIF($G$61:G107, $F$62:$F$173), 0)), "")</f>
        <v/>
      </c>
    </row>
    <row r="109" spans="1:7" x14ac:dyDescent="0.5">
      <c r="A109" t="str">
        <f t="array" ref="A109">IFERROR(INDEX($B$62:$B$171, MATCH(0, COUNTIF($A$61:A108, $B$62:$B$171), 0)), "")</f>
        <v/>
      </c>
      <c r="B109" t="str">
        <f t="shared" si="0"/>
        <v>Afghanistan</v>
      </c>
      <c r="C109" s="9" t="s">
        <v>37</v>
      </c>
      <c r="F109" t="str">
        <f t="shared" si="1"/>
        <v>Afghanistan</v>
      </c>
      <c r="G109" t="str">
        <f t="array" ref="G109">IFERROR(INDEX($F$62:$F$173, MATCH(0, COUNTIF($G$61:G108, $F$62:$F$173), 0)), "")</f>
        <v/>
      </c>
    </row>
    <row r="110" spans="1:7" x14ac:dyDescent="0.5">
      <c r="A110" t="str">
        <f t="array" ref="A110">IFERROR(INDEX($B$62:$B$171, MATCH(0, COUNTIF($A$61:A109, $B$62:$B$171), 0)), "")</f>
        <v/>
      </c>
      <c r="B110" t="str">
        <f t="shared" si="0"/>
        <v>United State Of America</v>
      </c>
      <c r="C110" s="8" t="s">
        <v>26</v>
      </c>
      <c r="F110" t="str">
        <f t="shared" si="1"/>
        <v>United State Of America</v>
      </c>
      <c r="G110" t="str">
        <f t="array" ref="G110">IFERROR(INDEX($F$62:$F$173, MATCH(0, COUNTIF($G$61:G109, $F$62:$F$173), 0)), "")</f>
        <v/>
      </c>
    </row>
    <row r="111" spans="1:7" x14ac:dyDescent="0.5">
      <c r="A111" t="str">
        <f t="array" ref="A111">IFERROR(INDEX($B$62:$B$171, MATCH(0, COUNTIF($A$61:A110, $B$62:$B$171), 0)), "")</f>
        <v/>
      </c>
      <c r="B111" t="str">
        <f t="shared" si="0"/>
        <v>West Indiaies</v>
      </c>
      <c r="C111" s="9" t="s">
        <v>222</v>
      </c>
      <c r="F111" t="str">
        <f t="shared" si="1"/>
        <v>West Indiaies</v>
      </c>
      <c r="G111" t="str">
        <f t="array" ref="G111">IFERROR(INDEX($F$62:$F$173, MATCH(0, COUNTIF($G$61:G110, $F$62:$F$173), 0)), "")</f>
        <v/>
      </c>
    </row>
    <row r="112" spans="1:7" x14ac:dyDescent="0.5">
      <c r="A112" t="str">
        <f t="array" ref="A112">IFERROR(INDEX($B$62:$B$171, MATCH(0, COUNTIF($A$61:A111, $B$62:$B$171), 0)), "")</f>
        <v/>
      </c>
      <c r="B112" t="str">
        <f t="shared" si="0"/>
        <v>India</v>
      </c>
      <c r="C112" s="8" t="s">
        <v>75</v>
      </c>
      <c r="F112" t="str">
        <f t="shared" si="1"/>
        <v>India</v>
      </c>
      <c r="G112" t="str">
        <f t="array" ref="G112">IFERROR(INDEX($F$62:$F$173, MATCH(0, COUNTIF($G$61:G111, $F$62:$F$173), 0)), "")</f>
        <v/>
      </c>
    </row>
    <row r="113" spans="1:7" x14ac:dyDescent="0.5">
      <c r="A113" t="str">
        <f t="array" ref="A113">IFERROR(INDEX($B$62:$B$171, MATCH(0, COUNTIF($A$61:A112, $B$62:$B$171), 0)), "")</f>
        <v/>
      </c>
      <c r="B113" t="str">
        <f t="shared" si="0"/>
        <v>Afghanistan</v>
      </c>
      <c r="C113" s="9" t="s">
        <v>37</v>
      </c>
      <c r="F113" t="str">
        <f t="shared" si="1"/>
        <v>Afghanistan</v>
      </c>
      <c r="G113" t="str">
        <f t="array" ref="G113">IFERROR(INDEX($F$62:$F$173, MATCH(0, COUNTIF($G$61:G112, $F$62:$F$173), 0)), "")</f>
        <v/>
      </c>
    </row>
    <row r="114" spans="1:7" x14ac:dyDescent="0.5">
      <c r="A114" t="str">
        <f t="array" ref="A114">IFERROR(INDEX($B$62:$B$171, MATCH(0, COUNTIF($A$61:A113, $B$62:$B$171), 0)), "")</f>
        <v/>
      </c>
      <c r="B114" t="str">
        <f t="shared" si="0"/>
        <v>Afghanistan</v>
      </c>
      <c r="C114" s="8" t="s">
        <v>37</v>
      </c>
      <c r="F114" t="str">
        <f t="shared" si="1"/>
        <v>Afghanistan</v>
      </c>
      <c r="G114" t="str">
        <f t="array" ref="G114">IFERROR(INDEX($F$62:$F$173, MATCH(0, COUNTIF($G$61:G113, $F$62:$F$173), 0)), "")</f>
        <v/>
      </c>
    </row>
    <row r="115" spans="1:7" x14ac:dyDescent="0.5">
      <c r="A115" t="str">
        <f t="array" ref="A115">IFERROR(INDEX($B$62:$B$171, MATCH(0, COUNTIF($A$61:A114, $B$62:$B$171), 0)), "")</f>
        <v/>
      </c>
      <c r="B115" t="str">
        <f t="shared" si="0"/>
        <v>India</v>
      </c>
      <c r="C115" s="9" t="s">
        <v>75</v>
      </c>
      <c r="F115" t="str">
        <f t="shared" si="1"/>
        <v>India</v>
      </c>
      <c r="G115" t="str">
        <f t="array" ref="G115">IFERROR(INDEX($F$62:$F$173, MATCH(0, COUNTIF($G$61:G114, $F$62:$F$173), 0)), "")</f>
        <v/>
      </c>
    </row>
    <row r="116" spans="1:7" ht="18.600000000000001" thickBot="1" x14ac:dyDescent="0.55000000000000004">
      <c r="A116" t="str">
        <f t="array" ref="A116">IFERROR(INDEX($B$62:$B$171, MATCH(0, COUNTIF($A$61:A115, $B$62:$B$171), 0)), "")</f>
        <v/>
      </c>
      <c r="B116" t="str">
        <f t="shared" si="0"/>
        <v>India</v>
      </c>
      <c r="C116" s="10" t="s">
        <v>75</v>
      </c>
      <c r="F116" t="str">
        <f t="shared" si="1"/>
        <v>India</v>
      </c>
      <c r="G116" t="str">
        <f t="array" ref="G116">IFERROR(INDEX($F$62:$F$173, MATCH(0, COUNTIF($G$61:G115, $F$62:$F$173), 0)), "")</f>
        <v/>
      </c>
    </row>
    <row r="117" spans="1:7" x14ac:dyDescent="0.5">
      <c r="A117" t="str">
        <f t="array" ref="A117">IFERROR(INDEX($B$62:$B$171, MATCH(0, COUNTIF($A$61:A116, $B$62:$B$171), 0)), "")</f>
        <v/>
      </c>
      <c r="B117" t="str">
        <f t="shared" si="0"/>
        <v>United State Of America</v>
      </c>
      <c r="C117" s="8" t="s">
        <v>26</v>
      </c>
      <c r="F117" t="str">
        <f t="shared" si="1"/>
        <v>United State Of America</v>
      </c>
      <c r="G117" t="str">
        <f t="array" ref="G117">IFERROR(INDEX($F$62:$F$173, MATCH(0, COUNTIF($G$61:G116, $F$62:$F$173), 0)), "")</f>
        <v/>
      </c>
    </row>
    <row r="118" spans="1:7" x14ac:dyDescent="0.5">
      <c r="A118" t="str">
        <f t="array" ref="A118">IFERROR(INDEX($B$62:$B$171, MATCH(0, COUNTIF($A$61:A117, $B$62:$B$171), 0)), "")</f>
        <v/>
      </c>
      <c r="B118" t="str">
        <f t="shared" si="0"/>
        <v>Afghanistan</v>
      </c>
      <c r="C118" s="9" t="s">
        <v>37</v>
      </c>
      <c r="F118" t="str">
        <f t="shared" si="1"/>
        <v>Afghanistan</v>
      </c>
      <c r="G118" t="str">
        <f t="array" ref="G118">IFERROR(INDEX($F$62:$F$173, MATCH(0, COUNTIF($G$61:G117, $F$62:$F$173), 0)), "")</f>
        <v/>
      </c>
    </row>
    <row r="119" spans="1:7" x14ac:dyDescent="0.5">
      <c r="A119" t="str">
        <f t="array" ref="A119">IFERROR(INDEX($B$62:$B$171, MATCH(0, COUNTIF($A$61:A118, $B$62:$B$171), 0)), "")</f>
        <v/>
      </c>
      <c r="B119" t="str">
        <f t="shared" si="0"/>
        <v>Namibia</v>
      </c>
      <c r="C119" s="8" t="s">
        <v>44</v>
      </c>
      <c r="F119" t="str">
        <f t="shared" si="1"/>
        <v>Namibia</v>
      </c>
      <c r="G119" t="str">
        <f t="array" ref="G119">IFERROR(INDEX($F$62:$F$173, MATCH(0, COUNTIF($G$61:G118, $F$62:$F$173), 0)), "")</f>
        <v/>
      </c>
    </row>
    <row r="120" spans="1:7" x14ac:dyDescent="0.5">
      <c r="A120" t="str">
        <f t="array" ref="A120">IFERROR(INDEX($B$62:$B$171, MATCH(0, COUNTIF($A$61:A119, $B$62:$B$171), 0)), "")</f>
        <v/>
      </c>
      <c r="B120" t="str">
        <f t="shared" si="0"/>
        <v>South Africa</v>
      </c>
      <c r="C120" s="9" t="s">
        <v>53</v>
      </c>
      <c r="F120" t="str">
        <f t="shared" si="1"/>
        <v>South Africa</v>
      </c>
      <c r="G120" t="str">
        <f t="array" ref="G120">IFERROR(INDEX($F$62:$F$173, MATCH(0, COUNTIF($G$61:G119, $F$62:$F$173), 0)), "")</f>
        <v/>
      </c>
    </row>
    <row r="121" spans="1:7" x14ac:dyDescent="0.5">
      <c r="A121" t="str">
        <f t="array" ref="A121">IFERROR(INDEX($B$62:$B$171, MATCH(0, COUNTIF($A$61:A120, $B$62:$B$171), 0)), "")</f>
        <v/>
      </c>
      <c r="B121" t="str">
        <f t="shared" si="0"/>
        <v>Uganda</v>
      </c>
      <c r="C121" s="8" t="s">
        <v>59</v>
      </c>
      <c r="F121" t="str">
        <f t="shared" si="1"/>
        <v>Uganda</v>
      </c>
      <c r="G121" t="str">
        <f t="array" ref="G121">IFERROR(INDEX($F$62:$F$173, MATCH(0, COUNTIF($G$61:G120, $F$62:$F$173), 0)), "")</f>
        <v/>
      </c>
    </row>
    <row r="122" spans="1:7" x14ac:dyDescent="0.5">
      <c r="A122" t="str">
        <f t="array" ref="A122">IFERROR(INDEX($B$62:$B$171, MATCH(0, COUNTIF($A$61:A121, $B$62:$B$171), 0)), "")</f>
        <v/>
      </c>
      <c r="B122" t="str">
        <f t="shared" si="0"/>
        <v>England</v>
      </c>
      <c r="C122" s="9" t="s">
        <v>65</v>
      </c>
      <c r="F122" t="str">
        <f t="shared" si="1"/>
        <v>England</v>
      </c>
      <c r="G122" t="str">
        <f t="array" ref="G122">IFERROR(INDEX($F$62:$F$173, MATCH(0, COUNTIF($G$61:G121, $F$62:$F$173), 0)), "")</f>
        <v/>
      </c>
    </row>
    <row r="123" spans="1:7" x14ac:dyDescent="0.5">
      <c r="A123" t="str">
        <f t="array" ref="A123">IFERROR(INDEX($B$62:$B$171, MATCH(0, COUNTIF($A$61:A122, $B$62:$B$171), 0)), "")</f>
        <v/>
      </c>
      <c r="B123" t="str">
        <f t="shared" si="0"/>
        <v>Netherlands</v>
      </c>
      <c r="C123" s="8" t="s">
        <v>69</v>
      </c>
      <c r="F123" t="str">
        <f t="shared" si="1"/>
        <v>Netherlands</v>
      </c>
      <c r="G123" t="str">
        <f t="array" ref="G123">IFERROR(INDEX($F$62:$F$173, MATCH(0, COUNTIF($G$61:G122, $F$62:$F$173), 0)), "")</f>
        <v/>
      </c>
    </row>
    <row r="124" spans="1:7" x14ac:dyDescent="0.5">
      <c r="A124" t="str">
        <f t="array" ref="A124">IFERROR(INDEX($B$62:$B$171, MATCH(0, COUNTIF($A$61:A123, $B$62:$B$171), 0)), "")</f>
        <v/>
      </c>
      <c r="B124" t="str">
        <f t="shared" si="0"/>
        <v>India</v>
      </c>
      <c r="C124" s="9" t="s">
        <v>75</v>
      </c>
      <c r="F124" t="str">
        <f t="shared" si="1"/>
        <v>India</v>
      </c>
      <c r="G124" t="str">
        <f t="array" ref="G124">IFERROR(INDEX($F$62:$F$173, MATCH(0, COUNTIF($G$61:G123, $F$62:$F$173), 0)), "")</f>
        <v/>
      </c>
    </row>
    <row r="125" spans="1:7" x14ac:dyDescent="0.5">
      <c r="A125" t="str">
        <f t="array" ref="A125">IFERROR(INDEX($B$62:$B$171, MATCH(0, COUNTIF($A$61:A124, $B$62:$B$171), 0)), "")</f>
        <v/>
      </c>
      <c r="B125" t="str">
        <f t="shared" si="0"/>
        <v>Uganda</v>
      </c>
      <c r="C125" s="8" t="s">
        <v>59</v>
      </c>
      <c r="F125" t="str">
        <f t="shared" si="1"/>
        <v>Uganda</v>
      </c>
      <c r="G125" t="str">
        <f t="array" ref="G125">IFERROR(INDEX($F$62:$F$173, MATCH(0, COUNTIF($G$61:G124, $F$62:$F$173), 0)), "")</f>
        <v/>
      </c>
    </row>
    <row r="126" spans="1:7" x14ac:dyDescent="0.5">
      <c r="A126" t="str">
        <f t="array" ref="A126">IFERROR(INDEX($B$62:$B$171, MATCH(0, COUNTIF($A$61:A125, $B$62:$B$171), 0)), "")</f>
        <v/>
      </c>
      <c r="B126" t="str">
        <f t="shared" si="0"/>
        <v>Oman</v>
      </c>
      <c r="C126" s="9" t="s">
        <v>43</v>
      </c>
      <c r="F126" t="str">
        <f t="shared" si="1"/>
        <v>Oman</v>
      </c>
      <c r="G126" t="str">
        <f t="array" ref="G126">IFERROR(INDEX($F$62:$F$173, MATCH(0, COUNTIF($G$61:G125, $F$62:$F$173), 0)), "")</f>
        <v/>
      </c>
    </row>
    <row r="127" spans="1:7" x14ac:dyDescent="0.5">
      <c r="A127" t="str">
        <f t="array" ref="A127">IFERROR(INDEX($B$62:$B$171, MATCH(0, COUNTIF($A$61:A126, $B$62:$B$171), 0)), "")</f>
        <v/>
      </c>
      <c r="B127" t="str">
        <f t="shared" ref="B127:B171" si="2">PROPER(TRIM(CLEAN(C127)))</f>
        <v>United State Of America</v>
      </c>
      <c r="C127" s="8" t="s">
        <v>26</v>
      </c>
      <c r="F127" t="str">
        <f t="shared" ref="F127:F171" si="3">TRIM(C127)</f>
        <v>United State Of America</v>
      </c>
      <c r="G127" t="str">
        <f t="array" ref="G127">IFERROR(INDEX($F$62:$F$173, MATCH(0, COUNTIF($G$61:G126, $F$62:$F$173), 0)), "")</f>
        <v/>
      </c>
    </row>
    <row r="128" spans="1:7" x14ac:dyDescent="0.5">
      <c r="A128" t="str">
        <f t="array" ref="A128">IFERROR(INDEX($B$62:$B$171, MATCH(0, COUNTIF($A$61:A127, $B$62:$B$171), 0)), "")</f>
        <v/>
      </c>
      <c r="B128" t="str">
        <f t="shared" si="2"/>
        <v>Scotland</v>
      </c>
      <c r="C128" s="9" t="s">
        <v>64</v>
      </c>
      <c r="F128" t="str">
        <f t="shared" si="3"/>
        <v>Scotland</v>
      </c>
      <c r="G128" t="str">
        <f t="array" ref="G128">IFERROR(INDEX($F$62:$F$173, MATCH(0, COUNTIF($G$61:G127, $F$62:$F$173), 0)), "")</f>
        <v/>
      </c>
    </row>
    <row r="129" spans="1:7" x14ac:dyDescent="0.5">
      <c r="A129" t="str">
        <f t="array" ref="A129">IFERROR(INDEX($B$62:$B$171, MATCH(0, COUNTIF($A$61:A128, $B$62:$B$171), 0)), "")</f>
        <v/>
      </c>
      <c r="B129" t="str">
        <f t="shared" si="2"/>
        <v>Ireland</v>
      </c>
      <c r="C129" s="8" t="s">
        <v>74</v>
      </c>
      <c r="F129" t="str">
        <f t="shared" si="3"/>
        <v>Ireland</v>
      </c>
      <c r="G129" t="str">
        <f t="array" ref="G129">IFERROR(INDEX($F$62:$F$173, MATCH(0, COUNTIF($G$61:G128, $F$62:$F$173), 0)), "")</f>
        <v/>
      </c>
    </row>
    <row r="130" spans="1:7" x14ac:dyDescent="0.5">
      <c r="A130" t="str">
        <f t="array" ref="A130">IFERROR(INDEX($B$62:$B$171, MATCH(0, COUNTIF($A$61:A129, $B$62:$B$171), 0)), "")</f>
        <v/>
      </c>
      <c r="B130" t="str">
        <f t="shared" si="2"/>
        <v>New Zealand</v>
      </c>
      <c r="C130" s="9" t="s">
        <v>97</v>
      </c>
      <c r="F130" t="str">
        <f t="shared" si="3"/>
        <v>New Zealand</v>
      </c>
      <c r="G130" t="str">
        <f t="array" ref="G130">IFERROR(INDEX($F$62:$F$173, MATCH(0, COUNTIF($G$61:G129, $F$62:$F$173), 0)), "")</f>
        <v/>
      </c>
    </row>
    <row r="131" spans="1:7" x14ac:dyDescent="0.5">
      <c r="A131" t="str">
        <f t="array" ref="A131">IFERROR(INDEX($B$62:$B$171, MATCH(0, COUNTIF($A$61:A130, $B$62:$B$171), 0)), "")</f>
        <v/>
      </c>
      <c r="B131" t="str">
        <f t="shared" si="2"/>
        <v>Bangladesh</v>
      </c>
      <c r="C131" s="8" t="s">
        <v>100</v>
      </c>
      <c r="F131" t="str">
        <f t="shared" si="3"/>
        <v>Bangladesh</v>
      </c>
      <c r="G131" t="str">
        <f t="array" ref="G131">IFERROR(INDEX($F$62:$F$173, MATCH(0, COUNTIF($G$61:G130, $F$62:$F$173), 0)), "")</f>
        <v/>
      </c>
    </row>
    <row r="132" spans="1:7" x14ac:dyDescent="0.5">
      <c r="A132" t="str">
        <f t="array" ref="A132">IFERROR(INDEX($B$62:$B$171, MATCH(0, COUNTIF($A$61:A131, $B$62:$B$171), 0)), "")</f>
        <v/>
      </c>
      <c r="B132" t="str">
        <f t="shared" si="2"/>
        <v>South Africa</v>
      </c>
      <c r="C132" s="9" t="s">
        <v>53</v>
      </c>
      <c r="F132" t="str">
        <f t="shared" si="3"/>
        <v>South Africa</v>
      </c>
      <c r="G132" t="str">
        <f t="array" ref="G132">IFERROR(INDEX($F$62:$F$173, MATCH(0, COUNTIF($G$61:G131, $F$62:$F$173), 0)), "")</f>
        <v/>
      </c>
    </row>
    <row r="133" spans="1:7" x14ac:dyDescent="0.5">
      <c r="A133" t="str">
        <f t="array" ref="A133">IFERROR(INDEX($B$62:$B$171, MATCH(0, COUNTIF($A$61:A132, $B$62:$B$171), 0)), "")</f>
        <v/>
      </c>
      <c r="B133" t="str">
        <f t="shared" si="2"/>
        <v>England</v>
      </c>
      <c r="C133" s="8" t="s">
        <v>65</v>
      </c>
      <c r="F133" t="str">
        <f t="shared" si="3"/>
        <v>England</v>
      </c>
      <c r="G133" t="str">
        <f t="array" ref="G133">IFERROR(INDEX($F$62:$F$173, MATCH(0, COUNTIF($G$61:G132, $F$62:$F$173), 0)), "")</f>
        <v/>
      </c>
    </row>
    <row r="134" spans="1:7" x14ac:dyDescent="0.5">
      <c r="A134" t="str">
        <f t="array" ref="A134">IFERROR(INDEX($B$62:$B$171, MATCH(0, COUNTIF($A$61:A133, $B$62:$B$171), 0)), "")</f>
        <v/>
      </c>
      <c r="B134" t="str">
        <f t="shared" si="2"/>
        <v>Uganda</v>
      </c>
      <c r="C134" s="9" t="s">
        <v>59</v>
      </c>
      <c r="F134" t="str">
        <f t="shared" si="3"/>
        <v>Uganda</v>
      </c>
      <c r="G134" t="str">
        <f t="array" ref="G134">IFERROR(INDEX($F$62:$F$173, MATCH(0, COUNTIF($G$61:G133, $F$62:$F$173), 0)), "")</f>
        <v/>
      </c>
    </row>
    <row r="135" spans="1:7" x14ac:dyDescent="0.5">
      <c r="A135" t="str">
        <f t="array" ref="A135">IFERROR(INDEX($B$62:$B$171, MATCH(0, COUNTIF($A$61:A134, $B$62:$B$171), 0)), "")</f>
        <v/>
      </c>
      <c r="B135" t="str">
        <f t="shared" si="2"/>
        <v>Pakistan</v>
      </c>
      <c r="C135" s="8" t="s">
        <v>86</v>
      </c>
      <c r="F135" t="str">
        <f t="shared" si="3"/>
        <v>Pakistan</v>
      </c>
      <c r="G135" t="str">
        <f t="array" ref="G135">IFERROR(INDEX($F$62:$F$173, MATCH(0, COUNTIF($G$61:G134, $F$62:$F$173), 0)), "")</f>
        <v/>
      </c>
    </row>
    <row r="136" spans="1:7" x14ac:dyDescent="0.5">
      <c r="A136" t="str">
        <f t="array" ref="A136">IFERROR(INDEX($B$62:$B$171, MATCH(0, COUNTIF($A$61:A135, $B$62:$B$171), 0)), "")</f>
        <v/>
      </c>
      <c r="B136" t="str">
        <f t="shared" si="2"/>
        <v>Scotland</v>
      </c>
      <c r="C136" s="9" t="s">
        <v>64</v>
      </c>
      <c r="F136" t="str">
        <f t="shared" si="3"/>
        <v>Scotland</v>
      </c>
      <c r="G136" t="str">
        <f t="array" ref="G136">IFERROR(INDEX($F$62:$F$173, MATCH(0, COUNTIF($G$61:G135, $F$62:$F$173), 0)), "")</f>
        <v/>
      </c>
    </row>
    <row r="137" spans="1:7" x14ac:dyDescent="0.5">
      <c r="A137" t="str">
        <f t="array" ref="A137">IFERROR(INDEX($B$62:$B$171, MATCH(0, COUNTIF($A$61:A136, $B$62:$B$171), 0)), "")</f>
        <v/>
      </c>
      <c r="B137" t="str">
        <f t="shared" si="2"/>
        <v>Bangladesh</v>
      </c>
      <c r="C137" s="8" t="s">
        <v>100</v>
      </c>
      <c r="F137" t="str">
        <f t="shared" si="3"/>
        <v>Bangladesh</v>
      </c>
      <c r="G137" t="str">
        <f t="array" ref="G137">IFERROR(INDEX($F$62:$F$173, MATCH(0, COUNTIF($G$61:G136, $F$62:$F$173), 0)), "")</f>
        <v/>
      </c>
    </row>
    <row r="138" spans="1:7" x14ac:dyDescent="0.5">
      <c r="A138" t="str">
        <f t="array" ref="A138">IFERROR(INDEX($B$62:$B$171, MATCH(0, COUNTIF($A$61:A137, $B$62:$B$171), 0)), "")</f>
        <v/>
      </c>
      <c r="B138" t="str">
        <f t="shared" si="2"/>
        <v>Pakistan</v>
      </c>
      <c r="C138" s="9" t="s">
        <v>86</v>
      </c>
      <c r="F138" t="str">
        <f t="shared" si="3"/>
        <v>Pakistan</v>
      </c>
      <c r="G138" t="str">
        <f t="array" ref="G138">IFERROR(INDEX($F$62:$F$173, MATCH(0, COUNTIF($G$61:G137, $F$62:$F$173), 0)), "")</f>
        <v/>
      </c>
    </row>
    <row r="139" spans="1:7" x14ac:dyDescent="0.5">
      <c r="A139" t="str">
        <f t="array" ref="A139">IFERROR(INDEX($B$62:$B$171, MATCH(0, COUNTIF($A$61:A138, $B$62:$B$171), 0)), "")</f>
        <v/>
      </c>
      <c r="B139" t="str">
        <f t="shared" si="2"/>
        <v>Sri Lanka</v>
      </c>
      <c r="C139" s="8" t="s">
        <v>52</v>
      </c>
      <c r="F139" t="str">
        <f t="shared" si="3"/>
        <v>Sri Lanka</v>
      </c>
      <c r="G139" t="str">
        <f t="array" ref="G139">IFERROR(INDEX($F$62:$F$173, MATCH(0, COUNTIF($G$61:G138, $F$62:$F$173), 0)), "")</f>
        <v/>
      </c>
    </row>
    <row r="140" spans="1:7" x14ac:dyDescent="0.5">
      <c r="A140" t="str">
        <f t="array" ref="A140">IFERROR(INDEX($B$62:$B$171, MATCH(0, COUNTIF($A$61:A139, $B$62:$B$171), 0)), "")</f>
        <v/>
      </c>
      <c r="B140" t="str">
        <f t="shared" si="2"/>
        <v>Australia</v>
      </c>
      <c r="C140" s="9" t="s">
        <v>82</v>
      </c>
      <c r="F140" t="str">
        <f t="shared" si="3"/>
        <v>Australia</v>
      </c>
      <c r="G140" t="str">
        <f t="array" ref="G140">IFERROR(INDEX($F$62:$F$173, MATCH(0, COUNTIF($G$61:G139, $F$62:$F$173), 0)), "")</f>
        <v/>
      </c>
    </row>
    <row r="141" spans="1:7" x14ac:dyDescent="0.5">
      <c r="A141" t="str">
        <f t="array" ref="A141">IFERROR(INDEX($B$62:$B$171, MATCH(0, COUNTIF($A$61:A140, $B$62:$B$171), 0)), "")</f>
        <v/>
      </c>
      <c r="B141" t="str">
        <f t="shared" si="2"/>
        <v>India</v>
      </c>
      <c r="C141" s="8" t="s">
        <v>75</v>
      </c>
      <c r="F141" t="str">
        <f t="shared" si="3"/>
        <v>India</v>
      </c>
      <c r="G141" t="str">
        <f t="array" ref="G141">IFERROR(INDEX($F$62:$F$173, MATCH(0, COUNTIF($G$61:G140, $F$62:$F$173), 0)), "")</f>
        <v/>
      </c>
    </row>
    <row r="142" spans="1:7" x14ac:dyDescent="0.5">
      <c r="A142" t="str">
        <f t="array" ref="A142">IFERROR(INDEX($B$62:$B$171, MATCH(0, COUNTIF($A$61:A141, $B$62:$B$171), 0)), "")</f>
        <v/>
      </c>
      <c r="B142" t="str">
        <f t="shared" si="2"/>
        <v>New Zealand</v>
      </c>
      <c r="C142" s="9" t="s">
        <v>97</v>
      </c>
      <c r="F142" t="str">
        <f t="shared" si="3"/>
        <v>New Zealand</v>
      </c>
      <c r="G142" t="str">
        <f t="array" ref="G142">IFERROR(INDEX($F$62:$F$173, MATCH(0, COUNTIF($G$61:G141, $F$62:$F$173), 0)), "")</f>
        <v/>
      </c>
    </row>
    <row r="143" spans="1:7" x14ac:dyDescent="0.5">
      <c r="A143" t="str">
        <f t="array" ref="A143">IFERROR(INDEX($B$62:$B$171, MATCH(0, COUNTIF($A$61:A142, $B$62:$B$171), 0)), "")</f>
        <v/>
      </c>
      <c r="B143" t="str">
        <f t="shared" si="2"/>
        <v>Netherlands</v>
      </c>
      <c r="C143" s="8" t="s">
        <v>69</v>
      </c>
      <c r="F143" t="str">
        <f t="shared" si="3"/>
        <v>Netherlands</v>
      </c>
      <c r="G143" t="str">
        <f t="array" ref="G143">IFERROR(INDEX($F$62:$F$173, MATCH(0, COUNTIF($G$61:G142, $F$62:$F$173), 0)), "")</f>
        <v/>
      </c>
    </row>
    <row r="144" spans="1:7" x14ac:dyDescent="0.5">
      <c r="A144" t="str">
        <f t="array" ref="A144">IFERROR(INDEX($B$62:$B$171, MATCH(0, COUNTIF($A$61:A143, $B$62:$B$171), 0)), "")</f>
        <v/>
      </c>
      <c r="B144" t="str">
        <f t="shared" si="2"/>
        <v>England</v>
      </c>
      <c r="C144" s="9" t="s">
        <v>65</v>
      </c>
      <c r="F144" t="str">
        <f t="shared" si="3"/>
        <v>England</v>
      </c>
      <c r="G144" t="str">
        <f t="array" ref="G144">IFERROR(INDEX($F$62:$F$173, MATCH(0, COUNTIF($G$61:G143, $F$62:$F$173), 0)), "")</f>
        <v/>
      </c>
    </row>
    <row r="145" spans="1:7" x14ac:dyDescent="0.5">
      <c r="A145" t="str">
        <f t="array" ref="A145">IFERROR(INDEX($B$62:$B$171, MATCH(0, COUNTIF($A$61:A144, $B$62:$B$171), 0)), "")</f>
        <v/>
      </c>
      <c r="B145" t="str">
        <f t="shared" si="2"/>
        <v>Afghanistan</v>
      </c>
      <c r="C145" s="8" t="s">
        <v>37</v>
      </c>
      <c r="F145" t="str">
        <f t="shared" si="3"/>
        <v>Afghanistan</v>
      </c>
      <c r="G145" t="str">
        <f t="array" ref="G145">IFERROR(INDEX($F$62:$F$173, MATCH(0, COUNTIF($G$61:G144, $F$62:$F$173), 0)), "")</f>
        <v/>
      </c>
    </row>
    <row r="146" spans="1:7" x14ac:dyDescent="0.5">
      <c r="A146" t="str">
        <f t="array" ref="A146">IFERROR(INDEX($B$62:$B$171, MATCH(0, COUNTIF($A$61:A145, $B$62:$B$171), 0)), "")</f>
        <v/>
      </c>
      <c r="B146" t="str">
        <f t="shared" si="2"/>
        <v>Ireland</v>
      </c>
      <c r="C146" s="9" t="s">
        <v>74</v>
      </c>
      <c r="F146" t="str">
        <f t="shared" si="3"/>
        <v>Ireland</v>
      </c>
      <c r="G146" t="str">
        <f t="array" ref="G146">IFERROR(INDEX($F$62:$F$173, MATCH(0, COUNTIF($G$61:G145, $F$62:$F$173), 0)), "")</f>
        <v/>
      </c>
    </row>
    <row r="147" spans="1:7" x14ac:dyDescent="0.5">
      <c r="A147" t="str">
        <f t="array" ref="A147">IFERROR(INDEX($B$62:$B$171, MATCH(0, COUNTIF($A$61:A146, $B$62:$B$171), 0)), "")</f>
        <v/>
      </c>
      <c r="B147" t="str">
        <f t="shared" si="2"/>
        <v>Nepal</v>
      </c>
      <c r="C147" s="8" t="s">
        <v>68</v>
      </c>
      <c r="F147" t="str">
        <f t="shared" si="3"/>
        <v>Nepal</v>
      </c>
      <c r="G147" t="str">
        <f t="array" ref="G147">IFERROR(INDEX($F$62:$F$173, MATCH(0, COUNTIF($G$61:G146, $F$62:$F$173), 0)), "")</f>
        <v/>
      </c>
    </row>
    <row r="148" spans="1:7" x14ac:dyDescent="0.5">
      <c r="A148" t="str">
        <f t="array" ref="A148">IFERROR(INDEX($B$62:$B$171, MATCH(0, COUNTIF($A$61:A147, $B$62:$B$171), 0)), "")</f>
        <v/>
      </c>
      <c r="B148" t="str">
        <f t="shared" si="2"/>
        <v>New Zealand</v>
      </c>
      <c r="C148" s="9" t="s">
        <v>97</v>
      </c>
      <c r="F148" t="str">
        <f t="shared" si="3"/>
        <v>New Zealand</v>
      </c>
      <c r="G148" t="str">
        <f t="array" ref="G148">IFERROR(INDEX($F$62:$F$173, MATCH(0, COUNTIF($G$61:G147, $F$62:$F$173), 0)), "")</f>
        <v/>
      </c>
    </row>
    <row r="149" spans="1:7" x14ac:dyDescent="0.5">
      <c r="A149" t="str">
        <f t="array" ref="A149">IFERROR(INDEX($B$62:$B$171, MATCH(0, COUNTIF($A$61:A148, $B$62:$B$171), 0)), "")</f>
        <v/>
      </c>
      <c r="B149" t="str">
        <f t="shared" si="2"/>
        <v>India</v>
      </c>
      <c r="C149" s="8" t="s">
        <v>75</v>
      </c>
      <c r="F149" t="str">
        <f t="shared" si="3"/>
        <v>India</v>
      </c>
      <c r="G149" t="str">
        <f t="array" ref="G149">IFERROR(INDEX($F$62:$F$173, MATCH(0, COUNTIF($G$61:G148, $F$62:$F$173), 0)), "")</f>
        <v/>
      </c>
    </row>
    <row r="150" spans="1:7" x14ac:dyDescent="0.5">
      <c r="A150" t="str">
        <f t="array" ref="A150">IFERROR(INDEX($B$62:$B$171, MATCH(0, COUNTIF($A$61:A149, $B$62:$B$171), 0)), "")</f>
        <v/>
      </c>
      <c r="B150" t="str">
        <f t="shared" si="2"/>
        <v>Namibia</v>
      </c>
      <c r="C150" s="9" t="s">
        <v>44</v>
      </c>
      <c r="F150" t="str">
        <f t="shared" si="3"/>
        <v>Namibia</v>
      </c>
      <c r="G150" t="str">
        <f t="array" ref="G150">IFERROR(INDEX($F$62:$F$173, MATCH(0, COUNTIF($G$61:G149, $F$62:$F$173), 0)), "")</f>
        <v/>
      </c>
    </row>
    <row r="151" spans="1:7" x14ac:dyDescent="0.5">
      <c r="A151" t="str">
        <f t="array" ref="A151">IFERROR(INDEX($B$62:$B$171, MATCH(0, COUNTIF($A$61:A150, $B$62:$B$171), 0)), "")</f>
        <v/>
      </c>
      <c r="B151" t="str">
        <f t="shared" si="2"/>
        <v>Australia</v>
      </c>
      <c r="C151" s="8" t="s">
        <v>82</v>
      </c>
      <c r="F151" t="str">
        <f t="shared" si="3"/>
        <v>Australia</v>
      </c>
      <c r="G151" t="str">
        <f t="array" ref="G151">IFERROR(INDEX($F$62:$F$173, MATCH(0, COUNTIF($G$61:G150, $F$62:$F$173), 0)), "")</f>
        <v/>
      </c>
    </row>
    <row r="152" spans="1:7" x14ac:dyDescent="0.5">
      <c r="A152" t="str">
        <f t="array" ref="A152">IFERROR(INDEX($B$62:$B$171, MATCH(0, COUNTIF($A$61:A151, $B$62:$B$171), 0)), "")</f>
        <v/>
      </c>
      <c r="B152" t="str">
        <f t="shared" si="2"/>
        <v>Pakistan</v>
      </c>
      <c r="C152" s="9" t="s">
        <v>86</v>
      </c>
      <c r="F152" t="str">
        <f t="shared" si="3"/>
        <v>Pakistan</v>
      </c>
      <c r="G152" t="str">
        <f t="array" ref="G152">IFERROR(INDEX($F$62:$F$173, MATCH(0, COUNTIF($G$61:G151, $F$62:$F$173), 0)), "")</f>
        <v/>
      </c>
    </row>
    <row r="153" spans="1:7" x14ac:dyDescent="0.5">
      <c r="A153" t="str">
        <f t="array" ref="A153">IFERROR(INDEX($B$62:$B$171, MATCH(0, COUNTIF($A$61:A152, $B$62:$B$171), 0)), "")</f>
        <v/>
      </c>
      <c r="B153" t="str">
        <f t="shared" si="2"/>
        <v>Nepal</v>
      </c>
      <c r="C153" s="8" t="s">
        <v>68</v>
      </c>
      <c r="F153" t="str">
        <f t="shared" si="3"/>
        <v>Nepal</v>
      </c>
      <c r="G153" t="str">
        <f t="array" ref="G153">IFERROR(INDEX($F$62:$F$173, MATCH(0, COUNTIF($G$61:G152, $F$62:$F$173), 0)), "")</f>
        <v/>
      </c>
    </row>
    <row r="154" spans="1:7" x14ac:dyDescent="0.5">
      <c r="A154" t="str">
        <f t="array" ref="A154">IFERROR(INDEX($B$62:$B$171, MATCH(0, COUNTIF($A$61:A153, $B$62:$B$171), 0)), "")</f>
        <v/>
      </c>
      <c r="B154" t="str">
        <f t="shared" si="2"/>
        <v>Netherlands</v>
      </c>
      <c r="C154" s="9" t="s">
        <v>69</v>
      </c>
      <c r="F154" t="str">
        <f t="shared" si="3"/>
        <v>Netherlands</v>
      </c>
      <c r="G154" t="str">
        <f t="array" ref="G154">IFERROR(INDEX($F$62:$F$173, MATCH(0, COUNTIF($G$61:G153, $F$62:$F$173), 0)), "")</f>
        <v/>
      </c>
    </row>
    <row r="155" spans="1:7" x14ac:dyDescent="0.5">
      <c r="A155" t="str">
        <f t="array" ref="A155">IFERROR(INDEX($B$62:$B$171, MATCH(0, COUNTIF($A$61:A154, $B$62:$B$171), 0)), "")</f>
        <v/>
      </c>
      <c r="B155" t="str">
        <f t="shared" si="2"/>
        <v>New Zealand</v>
      </c>
      <c r="C155" s="8" t="s">
        <v>97</v>
      </c>
      <c r="F155" t="str">
        <f t="shared" si="3"/>
        <v>New Zealand</v>
      </c>
      <c r="G155" t="str">
        <f t="array" ref="G155">IFERROR(INDEX($F$62:$F$173, MATCH(0, COUNTIF($G$61:G154, $F$62:$F$173), 0)), "")</f>
        <v/>
      </c>
    </row>
    <row r="156" spans="1:7" x14ac:dyDescent="0.5">
      <c r="A156" t="str">
        <f t="array" ref="A156">IFERROR(INDEX($B$62:$B$171, MATCH(0, COUNTIF($A$61:A155, $B$62:$B$171), 0)), "")</f>
        <v/>
      </c>
      <c r="B156" t="str">
        <f t="shared" si="2"/>
        <v>Afghanistan</v>
      </c>
      <c r="C156" s="9" t="s">
        <v>37</v>
      </c>
      <c r="F156" t="str">
        <f t="shared" si="3"/>
        <v>Afghanistan</v>
      </c>
      <c r="G156" t="str">
        <f t="array" ref="G156">IFERROR(INDEX($F$62:$F$173, MATCH(0, COUNTIF($G$61:G155, $F$62:$F$173), 0)), "")</f>
        <v/>
      </c>
    </row>
    <row r="157" spans="1:7" x14ac:dyDescent="0.5">
      <c r="A157" t="str">
        <f t="array" ref="A157">IFERROR(INDEX($B$62:$B$171, MATCH(0, COUNTIF($A$61:A156, $B$62:$B$171), 0)), "")</f>
        <v/>
      </c>
      <c r="B157" t="str">
        <f t="shared" si="2"/>
        <v>United State Of America</v>
      </c>
      <c r="C157" s="8" t="s">
        <v>26</v>
      </c>
      <c r="F157" t="str">
        <f t="shared" si="3"/>
        <v>United State Of America</v>
      </c>
      <c r="G157" t="str">
        <f t="array" ref="G157">IFERROR(INDEX($F$62:$F$173, MATCH(0, COUNTIF($G$61:G156, $F$62:$F$173), 0)), "")</f>
        <v/>
      </c>
    </row>
    <row r="158" spans="1:7" x14ac:dyDescent="0.5">
      <c r="A158" t="str">
        <f t="array" ref="A158">IFERROR(INDEX($B$62:$B$171, MATCH(0, COUNTIF($A$61:A157, $B$62:$B$171), 0)), "")</f>
        <v/>
      </c>
      <c r="B158" t="str">
        <f t="shared" si="2"/>
        <v>England</v>
      </c>
      <c r="C158" s="9" t="s">
        <v>65</v>
      </c>
      <c r="F158" t="str">
        <f t="shared" si="3"/>
        <v>England</v>
      </c>
      <c r="G158" t="str">
        <f t="array" ref="G158">IFERROR(INDEX($F$62:$F$173, MATCH(0, COUNTIF($G$61:G157, $F$62:$F$173), 0)), "")</f>
        <v/>
      </c>
    </row>
    <row r="159" spans="1:7" x14ac:dyDescent="0.5">
      <c r="A159" t="str">
        <f t="array" ref="A159">IFERROR(INDEX($B$62:$B$171, MATCH(0, COUNTIF($A$61:A158, $B$62:$B$171), 0)), "")</f>
        <v/>
      </c>
      <c r="B159" t="str">
        <f t="shared" si="2"/>
        <v>Afghanistan</v>
      </c>
      <c r="C159" s="8" t="s">
        <v>37</v>
      </c>
      <c r="F159" t="str">
        <f t="shared" si="3"/>
        <v>Afghanistan</v>
      </c>
      <c r="G159" t="str">
        <f t="array" ref="G159">IFERROR(INDEX($F$62:$F$173, MATCH(0, COUNTIF($G$61:G158, $F$62:$F$173), 0)), "")</f>
        <v/>
      </c>
    </row>
    <row r="160" spans="1:7" x14ac:dyDescent="0.5">
      <c r="A160" t="str">
        <f t="array" ref="A160">IFERROR(INDEX($B$62:$B$171, MATCH(0, COUNTIF($A$61:A159, $B$62:$B$171), 0)), "")</f>
        <v/>
      </c>
      <c r="B160" t="str">
        <f t="shared" si="2"/>
        <v>Australia</v>
      </c>
      <c r="C160" s="9" t="s">
        <v>82</v>
      </c>
      <c r="F160" t="str">
        <f t="shared" si="3"/>
        <v>Australia</v>
      </c>
      <c r="G160" t="str">
        <f t="array" ref="G160">IFERROR(INDEX($F$62:$F$173, MATCH(0, COUNTIF($G$61:G159, $F$62:$F$173), 0)), "")</f>
        <v/>
      </c>
    </row>
    <row r="161" spans="1:7" x14ac:dyDescent="0.5">
      <c r="A161" t="str">
        <f t="array" ref="A161">IFERROR(INDEX($B$62:$B$171, MATCH(0, COUNTIF($A$61:A160, $B$62:$B$171), 0)), "")</f>
        <v/>
      </c>
      <c r="B161" t="str">
        <f t="shared" si="2"/>
        <v>England</v>
      </c>
      <c r="C161" s="8" t="s">
        <v>65</v>
      </c>
      <c r="F161" t="str">
        <f t="shared" si="3"/>
        <v>England</v>
      </c>
      <c r="G161" t="str">
        <f t="array" ref="G161">IFERROR(INDEX($F$62:$F$173, MATCH(0, COUNTIF($G$61:G160, $F$62:$F$173), 0)), "")</f>
        <v/>
      </c>
    </row>
    <row r="162" spans="1:7" x14ac:dyDescent="0.5">
      <c r="A162" t="str">
        <f t="array" ref="A162">IFERROR(INDEX($B$62:$B$171, MATCH(0, COUNTIF($A$61:A161, $B$62:$B$171), 0)), "")</f>
        <v/>
      </c>
      <c r="B162" t="str">
        <f t="shared" si="2"/>
        <v>West Indiaies</v>
      </c>
      <c r="C162" s="9" t="s">
        <v>222</v>
      </c>
      <c r="F162" t="str">
        <f t="shared" si="3"/>
        <v>West Indiaies</v>
      </c>
      <c r="G162" t="str">
        <f t="array" ref="G162">IFERROR(INDEX($F$62:$F$173, MATCH(0, COUNTIF($G$61:G161, $F$62:$F$173), 0)), "")</f>
        <v/>
      </c>
    </row>
    <row r="163" spans="1:7" x14ac:dyDescent="0.5">
      <c r="A163" t="str">
        <f t="array" ref="A163">IFERROR(INDEX($B$62:$B$171, MATCH(0, COUNTIF($A$61:A162, $B$62:$B$171), 0)), "")</f>
        <v/>
      </c>
      <c r="B163" t="str">
        <f t="shared" si="2"/>
        <v>Bangladesh</v>
      </c>
      <c r="C163" s="8" t="s">
        <v>100</v>
      </c>
      <c r="F163" t="str">
        <f t="shared" si="3"/>
        <v>Bangladesh</v>
      </c>
      <c r="G163" t="str">
        <f t="array" ref="G163">IFERROR(INDEX($F$62:$F$173, MATCH(0, COUNTIF($G$61:G162, $F$62:$F$173), 0)), "")</f>
        <v/>
      </c>
    </row>
    <row r="164" spans="1:7" x14ac:dyDescent="0.5">
      <c r="A164" t="str">
        <f t="array" ref="A164">IFERROR(INDEX($B$62:$B$171, MATCH(0, COUNTIF($A$61:A163, $B$62:$B$171), 0)), "")</f>
        <v/>
      </c>
      <c r="B164" t="str">
        <f t="shared" si="2"/>
        <v>Australia</v>
      </c>
      <c r="C164" s="9" t="s">
        <v>82</v>
      </c>
      <c r="F164" t="str">
        <f t="shared" si="3"/>
        <v>Australia</v>
      </c>
      <c r="G164" t="str">
        <f t="array" ref="G164">IFERROR(INDEX($F$62:$F$173, MATCH(0, COUNTIF($G$61:G163, $F$62:$F$173), 0)), "")</f>
        <v/>
      </c>
    </row>
    <row r="165" spans="1:7" x14ac:dyDescent="0.5">
      <c r="A165" t="str">
        <f t="array" ref="A165">IFERROR(INDEX($B$62:$B$171, MATCH(0, COUNTIF($A$61:A164, $B$62:$B$171), 0)), "")</f>
        <v/>
      </c>
      <c r="B165" t="str">
        <f t="shared" si="2"/>
        <v>England</v>
      </c>
      <c r="C165" s="8" t="s">
        <v>65</v>
      </c>
      <c r="F165" t="str">
        <f t="shared" si="3"/>
        <v>England</v>
      </c>
      <c r="G165" t="str">
        <f t="array" ref="G165">IFERROR(INDEX($F$62:$F$173, MATCH(0, COUNTIF($G$61:G164, $F$62:$F$173), 0)), "")</f>
        <v/>
      </c>
    </row>
    <row r="166" spans="1:7" x14ac:dyDescent="0.5">
      <c r="A166" t="str">
        <f t="array" ref="A166">IFERROR(INDEX($B$62:$B$171, MATCH(0, COUNTIF($A$61:A165, $B$62:$B$171), 0)), "")</f>
        <v/>
      </c>
      <c r="B166" t="str">
        <f t="shared" si="2"/>
        <v>South Africa</v>
      </c>
      <c r="C166" s="9" t="s">
        <v>53</v>
      </c>
      <c r="F166" t="str">
        <f t="shared" si="3"/>
        <v>South Africa</v>
      </c>
      <c r="G166" t="str">
        <f t="array" ref="G166">IFERROR(INDEX($F$62:$F$173, MATCH(0, COUNTIF($G$61:G165, $F$62:$F$173), 0)), "")</f>
        <v/>
      </c>
    </row>
    <row r="167" spans="1:7" x14ac:dyDescent="0.5">
      <c r="A167" t="str">
        <f t="array" ref="A167">IFERROR(INDEX($B$62:$B$171, MATCH(0, COUNTIF($A$61:A166, $B$62:$B$171), 0)), "")</f>
        <v/>
      </c>
      <c r="B167" t="str">
        <f t="shared" si="2"/>
        <v>Australia</v>
      </c>
      <c r="C167" s="8" t="s">
        <v>82</v>
      </c>
      <c r="F167" t="str">
        <f t="shared" si="3"/>
        <v>Australia</v>
      </c>
      <c r="G167" t="str">
        <f t="array" ref="G167">IFERROR(INDEX($F$62:$F$173, MATCH(0, COUNTIF($G$61:G166, $F$62:$F$173), 0)), "")</f>
        <v/>
      </c>
    </row>
    <row r="168" spans="1:7" x14ac:dyDescent="0.5">
      <c r="A168" t="str">
        <f t="array" ref="A168">IFERROR(INDEX($B$62:$B$171, MATCH(0, COUNTIF($A$61:A167, $B$62:$B$171), 0)), "")</f>
        <v/>
      </c>
      <c r="B168" t="str">
        <f t="shared" si="2"/>
        <v>Bangladesh</v>
      </c>
      <c r="C168" s="9" t="s">
        <v>100</v>
      </c>
      <c r="F168" t="str">
        <f t="shared" si="3"/>
        <v>Bangladesh</v>
      </c>
      <c r="G168" t="str">
        <f t="array" ref="G168">IFERROR(INDEX($F$62:$F$173, MATCH(0, COUNTIF($G$61:G167, $F$62:$F$173), 0)), "")</f>
        <v/>
      </c>
    </row>
    <row r="169" spans="1:7" x14ac:dyDescent="0.5">
      <c r="A169" t="str">
        <f t="array" ref="A169">IFERROR(INDEX($B$62:$B$171, MATCH(0, COUNTIF($A$61:A168, $B$62:$B$171), 0)), "")</f>
        <v/>
      </c>
      <c r="B169" t="str">
        <f t="shared" si="2"/>
        <v>South Africa</v>
      </c>
      <c r="C169" s="8" t="s">
        <v>53</v>
      </c>
      <c r="F169" t="str">
        <f t="shared" si="3"/>
        <v>South Africa</v>
      </c>
      <c r="G169" t="str">
        <f t="array" ref="G169">IFERROR(INDEX($F$62:$F$173, MATCH(0, COUNTIF($G$61:G168, $F$62:$F$173), 0)), "")</f>
        <v/>
      </c>
    </row>
    <row r="170" spans="1:7" x14ac:dyDescent="0.5">
      <c r="A170" t="str">
        <f t="array" ref="A170">IFERROR(INDEX($B$62:$B$171, MATCH(0, COUNTIF($A$61:A169, $B$62:$B$171), 0)), "")</f>
        <v/>
      </c>
      <c r="B170" t="str">
        <f t="shared" si="2"/>
        <v>England</v>
      </c>
      <c r="C170" s="9" t="s">
        <v>65</v>
      </c>
      <c r="F170" t="str">
        <f t="shared" si="3"/>
        <v>England</v>
      </c>
      <c r="G170" t="str">
        <f t="array" ref="G170">IFERROR(INDEX($F$62:$F$173, MATCH(0, COUNTIF($G$61:G169, $F$62:$F$173), 0)), "")</f>
        <v/>
      </c>
    </row>
    <row r="171" spans="1:7" ht="18.600000000000001" thickBot="1" x14ac:dyDescent="0.55000000000000004">
      <c r="A171" t="str">
        <f t="array" ref="A171">IFERROR(INDEX($B$62:$B$171, MATCH(0, COUNTIF($A$61:A170, $B$62:$B$171), 0)), "")</f>
        <v/>
      </c>
      <c r="B171" t="str">
        <f t="shared" si="2"/>
        <v>South Africa</v>
      </c>
      <c r="C171" s="10" t="s">
        <v>53</v>
      </c>
      <c r="F171" t="str">
        <f t="shared" si="3"/>
        <v>South Africa</v>
      </c>
      <c r="G171" t="str">
        <f t="array" ref="G171">IFERROR(INDEX($F$62:$F$173, MATCH(0, COUNTIF($G$61:G170, $F$62:$F$173), 0)), "")</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Match Result Summary</vt:lpstr>
      <vt:lpstr>Sheet8</vt:lpstr>
      <vt:lpstr>Sheet2</vt:lpstr>
      <vt:lpstr>Sheet3</vt:lpstr>
      <vt:lpstr>Sheet4</vt:lpstr>
      <vt:lpstr>Sheet1</vt:lpstr>
      <vt:lpstr>Sheet5</vt:lpstr>
      <vt:lpstr>Sheet6</vt:lpstr>
      <vt:lpstr>Sheet12</vt:lpstr>
      <vt:lpstr>Sheet7</vt:lpstr>
      <vt:lpstr>Sheet9</vt:lpstr>
      <vt:lpstr>Sheet11</vt:lpstr>
      <vt:lpstr>Sheet10</vt:lpstr>
      <vt:lpstr>ICC Mens T20 Worldcup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omm prakash mallick</cp:lastModifiedBy>
  <dcterms:created xsi:type="dcterms:W3CDTF">2025-07-06T17:32:38Z</dcterms:created>
  <dcterms:modified xsi:type="dcterms:W3CDTF">2025-07-14T17:09:04Z</dcterms:modified>
</cp:coreProperties>
</file>