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0FFFF9-B0D6-444F-9420-10D2344EFBB9}" xr6:coauthVersionLast="46" xr6:coauthVersionMax="46" xr10:uidLastSave="{00000000-0000-0000-0000-000000000000}"/>
  <bookViews>
    <workbookView xWindow="-120" yWindow="-120" windowWidth="20730" windowHeight="11160" activeTab="2" xr2:uid="{15C5F4E4-5A3E-43B8-8266-10402289EBCF}"/>
  </bookViews>
  <sheets>
    <sheet name="Homework 1 - Question 3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F4" i="3"/>
  <c r="B21" i="3"/>
  <c r="F2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I21" i="3"/>
  <c r="G21" i="3"/>
  <c r="C2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4" i="3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6" i="2"/>
  <c r="G20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6" i="2"/>
  <c r="F20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6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D20" i="2"/>
  <c r="C20" i="2"/>
  <c r="B20" i="2"/>
  <c r="E5" i="2"/>
  <c r="K7" i="1"/>
  <c r="K8" i="1"/>
  <c r="K9" i="1"/>
  <c r="K10" i="1"/>
  <c r="K11" i="1"/>
  <c r="K12" i="1"/>
  <c r="K13" i="1"/>
  <c r="K14" i="1"/>
  <c r="K15" i="1"/>
  <c r="K16" i="1"/>
  <c r="K17" i="1"/>
  <c r="K18" i="1"/>
  <c r="K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D21" i="1"/>
  <c r="D20" i="1"/>
  <c r="D19" i="1"/>
  <c r="D18" i="1"/>
  <c r="C18" i="1"/>
  <c r="B18" i="1"/>
  <c r="E21" i="3" l="1"/>
  <c r="D21" i="3"/>
</calcChain>
</file>

<file path=xl/sharedStrings.xml><?xml version="1.0" encoding="utf-8"?>
<sst xmlns="http://schemas.openxmlformats.org/spreadsheetml/2006/main" count="50" uniqueCount="29">
  <si>
    <t>Day</t>
  </si>
  <si>
    <t>Pizza</t>
  </si>
  <si>
    <t>Salmon</t>
  </si>
  <si>
    <t>Steak</t>
  </si>
  <si>
    <t>trend</t>
  </si>
  <si>
    <t>stable</t>
  </si>
  <si>
    <t>seasonality</t>
  </si>
  <si>
    <t>Season</t>
  </si>
  <si>
    <t>MA pizza (n=2)</t>
  </si>
  <si>
    <t>MA pizza (n=4)</t>
  </si>
  <si>
    <t>MA salmon (n=2)</t>
  </si>
  <si>
    <t>MA Steak (n=2)</t>
  </si>
  <si>
    <t>MA Steak (n=4)</t>
  </si>
  <si>
    <t>MA salmon (n=4)</t>
  </si>
  <si>
    <t>a</t>
  </si>
  <si>
    <t>ES Pizza (a=0.5)</t>
  </si>
  <si>
    <t>ES Pizza (a=0.3)</t>
  </si>
  <si>
    <t>ES Salmon (a=0.5)</t>
  </si>
  <si>
    <t>ES Salmon (0.3)</t>
  </si>
  <si>
    <t>ES Steak (0.5)</t>
  </si>
  <si>
    <t>ES Steak (0.3)</t>
  </si>
  <si>
    <t>t</t>
  </si>
  <si>
    <t>y</t>
  </si>
  <si>
    <t>ty</t>
  </si>
  <si>
    <t>t^2</t>
  </si>
  <si>
    <t>Sum</t>
  </si>
  <si>
    <t>b</t>
  </si>
  <si>
    <t>Linear Trend Forecast</t>
  </si>
  <si>
    <t>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</si>
</sst>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231F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231F20"/>
      </bottom>
      <diagonal/>
    </border>
    <border>
      <left style="hair">
        <color rgb="FF231F20"/>
      </left>
      <right style="hair">
        <color rgb="FF231F20"/>
      </right>
      <top style="medium">
        <color rgb="FF231F20"/>
      </top>
      <bottom style="hair">
        <color rgb="FF231F20"/>
      </bottom>
      <diagonal/>
    </border>
    <border>
      <left style="hair">
        <color rgb="FF231F20"/>
      </left>
      <right style="hair">
        <color rgb="FF231F20"/>
      </right>
      <top style="hair">
        <color rgb="FF231F20"/>
      </top>
      <bottom style="hair">
        <color rgb="FF231F20"/>
      </bottom>
      <diagonal/>
    </border>
    <border>
      <left style="hair">
        <color rgb="FF231F20"/>
      </left>
      <right style="hair">
        <color rgb="FF231F20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34F0B1A4-F0FB-4F09-84A2-67BDFF076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'Homework 1 - Question 3'!$B$1</c:f>
              <c:strCache>
                <c:ptCount val="1"/>
                <c:pt idx="0">
                  <c:v>Pizza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1 - Question 3'!$A$2:$A$17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'Homework 1 - Question 3'!$B$2:$B$17</c:f>
              <c:numCache>
                <c:formatCode>General</c:formatCode>
                <c:ptCount val="16"/>
                <c:pt idx="0">
                  <c:v>201</c:v>
                </c:pt>
                <c:pt idx="1">
                  <c:v>207</c:v>
                </c:pt>
                <c:pt idx="2">
                  <c:v>189</c:v>
                </c:pt>
                <c:pt idx="3">
                  <c:v>220</c:v>
                </c:pt>
                <c:pt idx="4">
                  <c:v>216</c:v>
                </c:pt>
                <c:pt idx="5">
                  <c:v>220</c:v>
                </c:pt>
                <c:pt idx="6">
                  <c:v>266</c:v>
                </c:pt>
                <c:pt idx="7">
                  <c:v>224</c:v>
                </c:pt>
                <c:pt idx="8">
                  <c:v>213</c:v>
                </c:pt>
                <c:pt idx="9">
                  <c:v>270</c:v>
                </c:pt>
                <c:pt idx="10">
                  <c:v>268</c:v>
                </c:pt>
                <c:pt idx="11">
                  <c:v>254</c:v>
                </c:pt>
                <c:pt idx="12">
                  <c:v>292</c:v>
                </c:pt>
                <c:pt idx="13">
                  <c:v>290</c:v>
                </c:pt>
                <c:pt idx="14">
                  <c:v>330</c:v>
                </c:pt>
                <c:pt idx="15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3-43CA-B059-51366F53BF5F}"/>
            </c:ext>
          </c:extLst>
        </c:ser>
        <c:ser>
          <c:idx val="1"/>
          <c:order val="1"/>
          <c:tx>
            <c:strRef>
              <c:f>'Homework 1 - Question 3'!$C$1</c:f>
              <c:strCache>
                <c:ptCount val="1"/>
                <c:pt idx="0">
                  <c:v>Salmon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'Homework 1 - Question 3'!$A$2:$A$17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'Homework 1 - Question 3'!$C$2:$C$17</c:f>
              <c:numCache>
                <c:formatCode>General</c:formatCode>
                <c:ptCount val="16"/>
                <c:pt idx="0">
                  <c:v>81</c:v>
                </c:pt>
                <c:pt idx="1">
                  <c:v>100</c:v>
                </c:pt>
                <c:pt idx="2">
                  <c:v>123</c:v>
                </c:pt>
                <c:pt idx="3">
                  <c:v>73</c:v>
                </c:pt>
                <c:pt idx="4">
                  <c:v>86</c:v>
                </c:pt>
                <c:pt idx="5">
                  <c:v>154</c:v>
                </c:pt>
                <c:pt idx="6">
                  <c:v>109</c:v>
                </c:pt>
                <c:pt idx="7">
                  <c:v>104</c:v>
                </c:pt>
                <c:pt idx="8">
                  <c:v>79</c:v>
                </c:pt>
                <c:pt idx="9">
                  <c:v>72</c:v>
                </c:pt>
                <c:pt idx="10">
                  <c:v>9</c:v>
                </c:pt>
                <c:pt idx="11">
                  <c:v>107</c:v>
                </c:pt>
                <c:pt idx="12">
                  <c:v>93</c:v>
                </c:pt>
                <c:pt idx="13">
                  <c:v>80</c:v>
                </c:pt>
                <c:pt idx="14">
                  <c:v>94</c:v>
                </c:pt>
                <c:pt idx="15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3-43CA-B059-51366F53BF5F}"/>
            </c:ext>
          </c:extLst>
        </c:ser>
        <c:ser>
          <c:idx val="2"/>
          <c:order val="2"/>
          <c:tx>
            <c:strRef>
              <c:f>'Homework 1 - Question 3'!$D$1</c:f>
              <c:strCache>
                <c:ptCount val="1"/>
                <c:pt idx="0">
                  <c:v>Steak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'Homework 1 - Question 3'!$A$2:$A$17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'Homework 1 - Question 3'!$D$2:$D$17</c:f>
              <c:numCache>
                <c:formatCode>General</c:formatCode>
                <c:ptCount val="16"/>
                <c:pt idx="0">
                  <c:v>118</c:v>
                </c:pt>
                <c:pt idx="1">
                  <c:v>224</c:v>
                </c:pt>
                <c:pt idx="2">
                  <c:v>160</c:v>
                </c:pt>
                <c:pt idx="3">
                  <c:v>129</c:v>
                </c:pt>
                <c:pt idx="4">
                  <c:v>304</c:v>
                </c:pt>
                <c:pt idx="5">
                  <c:v>127</c:v>
                </c:pt>
                <c:pt idx="6">
                  <c:v>234</c:v>
                </c:pt>
                <c:pt idx="7">
                  <c:v>159</c:v>
                </c:pt>
                <c:pt idx="8">
                  <c:v>109</c:v>
                </c:pt>
                <c:pt idx="9">
                  <c:v>316</c:v>
                </c:pt>
                <c:pt idx="10">
                  <c:v>114</c:v>
                </c:pt>
                <c:pt idx="11">
                  <c:v>221</c:v>
                </c:pt>
                <c:pt idx="12">
                  <c:v>147</c:v>
                </c:pt>
                <c:pt idx="13">
                  <c:v>102</c:v>
                </c:pt>
                <c:pt idx="14">
                  <c:v>295</c:v>
                </c:pt>
                <c:pt idx="15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23-43CA-B059-51366F5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696"/>
        <c:axId val="462659024"/>
      </c:scatterChart>
      <c:valAx>
        <c:axId val="4626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9024"/>
        <c:crosses val="autoZero"/>
        <c:crossBetween val="midCat"/>
      </c:valAx>
      <c:valAx>
        <c:axId val="4626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1 - Question 3'!$F$1</c:f>
              <c:strCache>
                <c:ptCount val="1"/>
                <c:pt idx="0">
                  <c:v>MA pizza (n=2)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3'!$F$2:$F$22</c:f>
              <c:numCache>
                <c:formatCode>General</c:formatCode>
                <c:ptCount val="21"/>
                <c:pt idx="2">
                  <c:v>204</c:v>
                </c:pt>
                <c:pt idx="3">
                  <c:v>198</c:v>
                </c:pt>
                <c:pt idx="4">
                  <c:v>204.5</c:v>
                </c:pt>
                <c:pt idx="5">
                  <c:v>218</c:v>
                </c:pt>
                <c:pt idx="6">
                  <c:v>218</c:v>
                </c:pt>
                <c:pt idx="7">
                  <c:v>243</c:v>
                </c:pt>
                <c:pt idx="8">
                  <c:v>245</c:v>
                </c:pt>
                <c:pt idx="9">
                  <c:v>218.5</c:v>
                </c:pt>
                <c:pt idx="10">
                  <c:v>241.5</c:v>
                </c:pt>
                <c:pt idx="11">
                  <c:v>269</c:v>
                </c:pt>
                <c:pt idx="12">
                  <c:v>261</c:v>
                </c:pt>
                <c:pt idx="13">
                  <c:v>273</c:v>
                </c:pt>
                <c:pt idx="14">
                  <c:v>291</c:v>
                </c:pt>
                <c:pt idx="15">
                  <c:v>310</c:v>
                </c:pt>
                <c:pt idx="16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7-416C-AADF-BBFAE46EF471}"/>
            </c:ext>
          </c:extLst>
        </c:ser>
        <c:ser>
          <c:idx val="1"/>
          <c:order val="1"/>
          <c:tx>
            <c:strRef>
              <c:f>'Homework 1 - Question 3'!$G$1</c:f>
              <c:strCache>
                <c:ptCount val="1"/>
                <c:pt idx="0">
                  <c:v>MA pizza (n=4)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3'!$G$2:$G$22</c:f>
              <c:numCache>
                <c:formatCode>General</c:formatCode>
                <c:ptCount val="21"/>
                <c:pt idx="4">
                  <c:v>204.25</c:v>
                </c:pt>
                <c:pt idx="5">
                  <c:v>208</c:v>
                </c:pt>
                <c:pt idx="6">
                  <c:v>211.25</c:v>
                </c:pt>
                <c:pt idx="7">
                  <c:v>230.5</c:v>
                </c:pt>
                <c:pt idx="8">
                  <c:v>231.5</c:v>
                </c:pt>
                <c:pt idx="9">
                  <c:v>230.75</c:v>
                </c:pt>
                <c:pt idx="10">
                  <c:v>243.25</c:v>
                </c:pt>
                <c:pt idx="11">
                  <c:v>243.75</c:v>
                </c:pt>
                <c:pt idx="12">
                  <c:v>251.25</c:v>
                </c:pt>
                <c:pt idx="13">
                  <c:v>271</c:v>
                </c:pt>
                <c:pt idx="14">
                  <c:v>276</c:v>
                </c:pt>
                <c:pt idx="15">
                  <c:v>291.5</c:v>
                </c:pt>
                <c:pt idx="16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7-416C-AADF-BBFAE46EF471}"/>
            </c:ext>
          </c:extLst>
        </c:ser>
        <c:ser>
          <c:idx val="2"/>
          <c:order val="2"/>
          <c:tx>
            <c:strRef>
              <c:f>'Homework 1 - Question 3'!$H$1</c:f>
              <c:strCache>
                <c:ptCount val="1"/>
                <c:pt idx="0">
                  <c:v>MA salmon (n=2)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3'!$H$2:$H$22</c:f>
              <c:numCache>
                <c:formatCode>General</c:formatCode>
                <c:ptCount val="21"/>
                <c:pt idx="2">
                  <c:v>90.5</c:v>
                </c:pt>
                <c:pt idx="3">
                  <c:v>111.5</c:v>
                </c:pt>
                <c:pt idx="4">
                  <c:v>98</c:v>
                </c:pt>
                <c:pt idx="5">
                  <c:v>79.5</c:v>
                </c:pt>
                <c:pt idx="6">
                  <c:v>120</c:v>
                </c:pt>
                <c:pt idx="7">
                  <c:v>131.5</c:v>
                </c:pt>
                <c:pt idx="8">
                  <c:v>106.5</c:v>
                </c:pt>
                <c:pt idx="9">
                  <c:v>91.5</c:v>
                </c:pt>
                <c:pt idx="10">
                  <c:v>75.5</c:v>
                </c:pt>
                <c:pt idx="11">
                  <c:v>40.5</c:v>
                </c:pt>
                <c:pt idx="12">
                  <c:v>58</c:v>
                </c:pt>
                <c:pt idx="13">
                  <c:v>100</c:v>
                </c:pt>
                <c:pt idx="14">
                  <c:v>86.5</c:v>
                </c:pt>
                <c:pt idx="15">
                  <c:v>87</c:v>
                </c:pt>
                <c:pt idx="1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7-416C-AADF-BBFAE46EF471}"/>
            </c:ext>
          </c:extLst>
        </c:ser>
        <c:ser>
          <c:idx val="3"/>
          <c:order val="3"/>
          <c:tx>
            <c:strRef>
              <c:f>'Homework 1 - Question 3'!$I$1</c:f>
              <c:strCache>
                <c:ptCount val="1"/>
                <c:pt idx="0">
                  <c:v>MA salmon (n=4)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3'!$I$2:$I$22</c:f>
              <c:numCache>
                <c:formatCode>General</c:formatCode>
                <c:ptCount val="21"/>
                <c:pt idx="4">
                  <c:v>94.25</c:v>
                </c:pt>
                <c:pt idx="5">
                  <c:v>95.5</c:v>
                </c:pt>
                <c:pt idx="6">
                  <c:v>109</c:v>
                </c:pt>
                <c:pt idx="7">
                  <c:v>105.5</c:v>
                </c:pt>
                <c:pt idx="8">
                  <c:v>113.25</c:v>
                </c:pt>
                <c:pt idx="9">
                  <c:v>111.5</c:v>
                </c:pt>
                <c:pt idx="10">
                  <c:v>91</c:v>
                </c:pt>
                <c:pt idx="11">
                  <c:v>66</c:v>
                </c:pt>
                <c:pt idx="12">
                  <c:v>66.75</c:v>
                </c:pt>
                <c:pt idx="13">
                  <c:v>70.25</c:v>
                </c:pt>
                <c:pt idx="14">
                  <c:v>72.25</c:v>
                </c:pt>
                <c:pt idx="15">
                  <c:v>93.5</c:v>
                </c:pt>
                <c:pt idx="16">
                  <c:v>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7-416C-AADF-BBFAE46EF471}"/>
            </c:ext>
          </c:extLst>
        </c:ser>
        <c:ser>
          <c:idx val="4"/>
          <c:order val="4"/>
          <c:tx>
            <c:strRef>
              <c:f>'Homework 1 - Question 3'!$J$1</c:f>
              <c:strCache>
                <c:ptCount val="1"/>
                <c:pt idx="0">
                  <c:v>MA Steak (n=2)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3'!$J$2:$J$22</c:f>
              <c:numCache>
                <c:formatCode>General</c:formatCode>
                <c:ptCount val="21"/>
                <c:pt idx="2">
                  <c:v>171</c:v>
                </c:pt>
                <c:pt idx="3">
                  <c:v>192</c:v>
                </c:pt>
                <c:pt idx="4">
                  <c:v>144.5</c:v>
                </c:pt>
                <c:pt idx="5">
                  <c:v>216.5</c:v>
                </c:pt>
                <c:pt idx="6">
                  <c:v>215.5</c:v>
                </c:pt>
                <c:pt idx="7">
                  <c:v>180.5</c:v>
                </c:pt>
                <c:pt idx="8">
                  <c:v>196.5</c:v>
                </c:pt>
                <c:pt idx="9">
                  <c:v>134</c:v>
                </c:pt>
                <c:pt idx="10">
                  <c:v>212.5</c:v>
                </c:pt>
                <c:pt idx="11">
                  <c:v>215</c:v>
                </c:pt>
                <c:pt idx="12">
                  <c:v>167.5</c:v>
                </c:pt>
                <c:pt idx="13">
                  <c:v>184</c:v>
                </c:pt>
                <c:pt idx="14">
                  <c:v>124.5</c:v>
                </c:pt>
                <c:pt idx="15">
                  <c:v>198.5</c:v>
                </c:pt>
                <c:pt idx="16">
                  <c:v>196.5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7-416C-AADF-BBFAE46EF471}"/>
            </c:ext>
          </c:extLst>
        </c:ser>
        <c:ser>
          <c:idx val="5"/>
          <c:order val="5"/>
          <c:tx>
            <c:strRef>
              <c:f>'Homework 1 - Question 3'!$K$1</c:f>
              <c:strCache>
                <c:ptCount val="1"/>
                <c:pt idx="0">
                  <c:v>MA Steak (n=4)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'Homework 1 - Question 3'!$A$2:$E$22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118</c:v>
                  </c:pt>
                  <c:pt idx="1">
                    <c:v>224</c:v>
                  </c:pt>
                  <c:pt idx="2">
                    <c:v>160</c:v>
                  </c:pt>
                  <c:pt idx="3">
                    <c:v>129</c:v>
                  </c:pt>
                  <c:pt idx="4">
                    <c:v>304</c:v>
                  </c:pt>
                  <c:pt idx="5">
                    <c:v>127</c:v>
                  </c:pt>
                  <c:pt idx="6">
                    <c:v>234</c:v>
                  </c:pt>
                  <c:pt idx="7">
                    <c:v>159</c:v>
                  </c:pt>
                  <c:pt idx="8">
                    <c:v>109</c:v>
                  </c:pt>
                  <c:pt idx="9">
                    <c:v>316</c:v>
                  </c:pt>
                  <c:pt idx="10">
                    <c:v>114</c:v>
                  </c:pt>
                  <c:pt idx="11">
                    <c:v>221</c:v>
                  </c:pt>
                  <c:pt idx="12">
                    <c:v>147</c:v>
                  </c:pt>
                  <c:pt idx="13">
                    <c:v>102</c:v>
                  </c:pt>
                  <c:pt idx="14">
                    <c:v>295</c:v>
                  </c:pt>
                  <c:pt idx="15">
                    <c:v>98</c:v>
                  </c:pt>
                  <c:pt idx="16">
                    <c:v>221</c:v>
                  </c:pt>
                  <c:pt idx="17">
                    <c:v>147</c:v>
                  </c:pt>
                  <c:pt idx="18">
                    <c:v>102</c:v>
                  </c:pt>
                  <c:pt idx="19">
                    <c:v>295</c:v>
                  </c:pt>
                  <c:pt idx="20">
                    <c:v>seasonality</c:v>
                  </c:pt>
                </c:lvl>
                <c:lvl>
                  <c:pt idx="0">
                    <c:v>81</c:v>
                  </c:pt>
                  <c:pt idx="1">
                    <c:v>100</c:v>
                  </c:pt>
                  <c:pt idx="2">
                    <c:v>123</c:v>
                  </c:pt>
                  <c:pt idx="3">
                    <c:v>73</c:v>
                  </c:pt>
                  <c:pt idx="4">
                    <c:v>86</c:v>
                  </c:pt>
                  <c:pt idx="5">
                    <c:v>154</c:v>
                  </c:pt>
                  <c:pt idx="6">
                    <c:v>109</c:v>
                  </c:pt>
                  <c:pt idx="7">
                    <c:v>104</c:v>
                  </c:pt>
                  <c:pt idx="8">
                    <c:v>79</c:v>
                  </c:pt>
                  <c:pt idx="9">
                    <c:v>72</c:v>
                  </c:pt>
                  <c:pt idx="10">
                    <c:v>9</c:v>
                  </c:pt>
                  <c:pt idx="11">
                    <c:v>107</c:v>
                  </c:pt>
                  <c:pt idx="12">
                    <c:v>93</c:v>
                  </c:pt>
                  <c:pt idx="13">
                    <c:v>80</c:v>
                  </c:pt>
                  <c:pt idx="14">
                    <c:v>94</c:v>
                  </c:pt>
                  <c:pt idx="15">
                    <c:v>76</c:v>
                  </c:pt>
                  <c:pt idx="16">
                    <c:v>76</c:v>
                  </c:pt>
                  <c:pt idx="20">
                    <c:v>stable</c:v>
                  </c:pt>
                </c:lvl>
                <c:lvl>
                  <c:pt idx="0">
                    <c:v>201</c:v>
                  </c:pt>
                  <c:pt idx="1">
                    <c:v>207</c:v>
                  </c:pt>
                  <c:pt idx="2">
                    <c:v>189</c:v>
                  </c:pt>
                  <c:pt idx="3">
                    <c:v>220</c:v>
                  </c:pt>
                  <c:pt idx="4">
                    <c:v>216</c:v>
                  </c:pt>
                  <c:pt idx="5">
                    <c:v>220</c:v>
                  </c:pt>
                  <c:pt idx="6">
                    <c:v>266</c:v>
                  </c:pt>
                  <c:pt idx="7">
                    <c:v>224</c:v>
                  </c:pt>
                  <c:pt idx="8">
                    <c:v>213</c:v>
                  </c:pt>
                  <c:pt idx="9">
                    <c:v>270</c:v>
                  </c:pt>
                  <c:pt idx="10">
                    <c:v>268</c:v>
                  </c:pt>
                  <c:pt idx="11">
                    <c:v>254</c:v>
                  </c:pt>
                  <c:pt idx="12">
                    <c:v>292</c:v>
                  </c:pt>
                  <c:pt idx="13">
                    <c:v>290</c:v>
                  </c:pt>
                  <c:pt idx="14">
                    <c:v>330</c:v>
                  </c:pt>
                  <c:pt idx="15">
                    <c:v>268</c:v>
                  </c:pt>
                  <c:pt idx="16">
                    <c:v>206</c:v>
                  </c:pt>
                  <c:pt idx="20">
                    <c:v>trend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'Homework 1 - Question 3'!$K$2:$K$22</c:f>
              <c:numCache>
                <c:formatCode>General</c:formatCode>
                <c:ptCount val="21"/>
                <c:pt idx="4">
                  <c:v>157.75</c:v>
                </c:pt>
                <c:pt idx="5">
                  <c:v>204.25</c:v>
                </c:pt>
                <c:pt idx="6">
                  <c:v>180</c:v>
                </c:pt>
                <c:pt idx="7">
                  <c:v>198.5</c:v>
                </c:pt>
                <c:pt idx="8">
                  <c:v>206</c:v>
                </c:pt>
                <c:pt idx="9">
                  <c:v>157.25</c:v>
                </c:pt>
                <c:pt idx="10">
                  <c:v>204.5</c:v>
                </c:pt>
                <c:pt idx="11">
                  <c:v>174.5</c:v>
                </c:pt>
                <c:pt idx="12">
                  <c:v>190</c:v>
                </c:pt>
                <c:pt idx="13">
                  <c:v>199.5</c:v>
                </c:pt>
                <c:pt idx="14">
                  <c:v>146</c:v>
                </c:pt>
                <c:pt idx="15">
                  <c:v>191.25</c:v>
                </c:pt>
                <c:pt idx="16">
                  <c:v>160.5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17-416C-AADF-BBFAE46EF471}"/>
            </c:ext>
          </c:extLst>
        </c:ser>
        <c:ser>
          <c:idx val="6"/>
          <c:order val="6"/>
          <c:tx>
            <c:strRef>
              <c:f>'Homework 1 - Question 3'!$B$1</c:f>
              <c:strCache>
                <c:ptCount val="1"/>
                <c:pt idx="0">
                  <c:v>Pizza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'Homework 1 - Question 3'!$A$2:$A$18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'Homework 1 - Question 3'!$B$2:$B$18</c:f>
              <c:numCache>
                <c:formatCode>General</c:formatCode>
                <c:ptCount val="17"/>
                <c:pt idx="0">
                  <c:v>201</c:v>
                </c:pt>
                <c:pt idx="1">
                  <c:v>207</c:v>
                </c:pt>
                <c:pt idx="2">
                  <c:v>189</c:v>
                </c:pt>
                <c:pt idx="3">
                  <c:v>220</c:v>
                </c:pt>
                <c:pt idx="4">
                  <c:v>216</c:v>
                </c:pt>
                <c:pt idx="5">
                  <c:v>220</c:v>
                </c:pt>
                <c:pt idx="6">
                  <c:v>266</c:v>
                </c:pt>
                <c:pt idx="7">
                  <c:v>224</c:v>
                </c:pt>
                <c:pt idx="8">
                  <c:v>213</c:v>
                </c:pt>
                <c:pt idx="9">
                  <c:v>270</c:v>
                </c:pt>
                <c:pt idx="10">
                  <c:v>268</c:v>
                </c:pt>
                <c:pt idx="11">
                  <c:v>254</c:v>
                </c:pt>
                <c:pt idx="12">
                  <c:v>292</c:v>
                </c:pt>
                <c:pt idx="13">
                  <c:v>290</c:v>
                </c:pt>
                <c:pt idx="14">
                  <c:v>330</c:v>
                </c:pt>
                <c:pt idx="15">
                  <c:v>268</c:v>
                </c:pt>
                <c:pt idx="16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17-416C-AADF-BBFAE46EF471}"/>
            </c:ext>
          </c:extLst>
        </c:ser>
        <c:ser>
          <c:idx val="7"/>
          <c:order val="7"/>
          <c:tx>
            <c:strRef>
              <c:f>'Homework 1 - Question 3'!$C$1</c:f>
              <c:strCache>
                <c:ptCount val="1"/>
                <c:pt idx="0">
                  <c:v>Salmon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'Homework 1 - Question 3'!$A$2:$A$18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'Homework 1 - Question 3'!$C$2:$C$18</c:f>
              <c:numCache>
                <c:formatCode>General</c:formatCode>
                <c:ptCount val="17"/>
                <c:pt idx="0">
                  <c:v>81</c:v>
                </c:pt>
                <c:pt idx="1">
                  <c:v>100</c:v>
                </c:pt>
                <c:pt idx="2">
                  <c:v>123</c:v>
                </c:pt>
                <c:pt idx="3">
                  <c:v>73</c:v>
                </c:pt>
                <c:pt idx="4">
                  <c:v>86</c:v>
                </c:pt>
                <c:pt idx="5">
                  <c:v>154</c:v>
                </c:pt>
                <c:pt idx="6">
                  <c:v>109</c:v>
                </c:pt>
                <c:pt idx="7">
                  <c:v>104</c:v>
                </c:pt>
                <c:pt idx="8">
                  <c:v>79</c:v>
                </c:pt>
                <c:pt idx="9">
                  <c:v>72</c:v>
                </c:pt>
                <c:pt idx="10">
                  <c:v>9</c:v>
                </c:pt>
                <c:pt idx="11">
                  <c:v>107</c:v>
                </c:pt>
                <c:pt idx="12">
                  <c:v>93</c:v>
                </c:pt>
                <c:pt idx="13">
                  <c:v>80</c:v>
                </c:pt>
                <c:pt idx="14">
                  <c:v>94</c:v>
                </c:pt>
                <c:pt idx="15">
                  <c:v>76</c:v>
                </c:pt>
                <c:pt idx="1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17-416C-AADF-BBFAE46EF471}"/>
            </c:ext>
          </c:extLst>
        </c:ser>
        <c:ser>
          <c:idx val="8"/>
          <c:order val="8"/>
          <c:tx>
            <c:strRef>
              <c:f>'Homework 1 - Question 3'!$D$1</c:f>
              <c:strCache>
                <c:ptCount val="1"/>
                <c:pt idx="0">
                  <c:v>Steak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'Homework 1 - Question 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'Homework 1 - Question 3'!$D$2:$D$21</c:f>
              <c:numCache>
                <c:formatCode>General</c:formatCode>
                <c:ptCount val="20"/>
                <c:pt idx="0">
                  <c:v>118</c:v>
                </c:pt>
                <c:pt idx="1">
                  <c:v>224</c:v>
                </c:pt>
                <c:pt idx="2">
                  <c:v>160</c:v>
                </c:pt>
                <c:pt idx="3">
                  <c:v>129</c:v>
                </c:pt>
                <c:pt idx="4">
                  <c:v>304</c:v>
                </c:pt>
                <c:pt idx="5">
                  <c:v>127</c:v>
                </c:pt>
                <c:pt idx="6">
                  <c:v>234</c:v>
                </c:pt>
                <c:pt idx="7">
                  <c:v>159</c:v>
                </c:pt>
                <c:pt idx="8">
                  <c:v>109</c:v>
                </c:pt>
                <c:pt idx="9">
                  <c:v>316</c:v>
                </c:pt>
                <c:pt idx="10">
                  <c:v>114</c:v>
                </c:pt>
                <c:pt idx="11">
                  <c:v>221</c:v>
                </c:pt>
                <c:pt idx="12">
                  <c:v>147</c:v>
                </c:pt>
                <c:pt idx="13">
                  <c:v>102</c:v>
                </c:pt>
                <c:pt idx="14">
                  <c:v>295</c:v>
                </c:pt>
                <c:pt idx="15">
                  <c:v>98</c:v>
                </c:pt>
                <c:pt idx="16">
                  <c:v>221</c:v>
                </c:pt>
                <c:pt idx="17">
                  <c:v>147</c:v>
                </c:pt>
                <c:pt idx="18">
                  <c:v>102</c:v>
                </c:pt>
                <c:pt idx="19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17-416C-AADF-BBFAE46E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89448"/>
        <c:axId val="526686168"/>
      </c:scatterChart>
      <c:valAx>
        <c:axId val="5266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6168"/>
        <c:crosses val="autoZero"/>
        <c:crossBetween val="midCat"/>
      </c:valAx>
      <c:valAx>
        <c:axId val="5266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Pizza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Sheet1!$B$4:$B$20</c:f>
              <c:numCache>
                <c:formatCode>General</c:formatCode>
                <c:ptCount val="17"/>
                <c:pt idx="0">
                  <c:v>201</c:v>
                </c:pt>
                <c:pt idx="1">
                  <c:v>207</c:v>
                </c:pt>
                <c:pt idx="2">
                  <c:v>189</c:v>
                </c:pt>
                <c:pt idx="3">
                  <c:v>220</c:v>
                </c:pt>
                <c:pt idx="4">
                  <c:v>216</c:v>
                </c:pt>
                <c:pt idx="5">
                  <c:v>220</c:v>
                </c:pt>
                <c:pt idx="6">
                  <c:v>266</c:v>
                </c:pt>
                <c:pt idx="7">
                  <c:v>224</c:v>
                </c:pt>
                <c:pt idx="8">
                  <c:v>213</c:v>
                </c:pt>
                <c:pt idx="9">
                  <c:v>270</c:v>
                </c:pt>
                <c:pt idx="10">
                  <c:v>268</c:v>
                </c:pt>
                <c:pt idx="11">
                  <c:v>254</c:v>
                </c:pt>
                <c:pt idx="12">
                  <c:v>292</c:v>
                </c:pt>
                <c:pt idx="13">
                  <c:v>290</c:v>
                </c:pt>
                <c:pt idx="14">
                  <c:v>330</c:v>
                </c:pt>
                <c:pt idx="15">
                  <c:v>268</c:v>
                </c:pt>
                <c:pt idx="16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27B-ABBE-8F642EEAEA8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Salmon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81</c:v>
                </c:pt>
                <c:pt idx="1">
                  <c:v>100</c:v>
                </c:pt>
                <c:pt idx="2">
                  <c:v>123</c:v>
                </c:pt>
                <c:pt idx="3">
                  <c:v>73</c:v>
                </c:pt>
                <c:pt idx="4">
                  <c:v>86</c:v>
                </c:pt>
                <c:pt idx="5">
                  <c:v>154</c:v>
                </c:pt>
                <c:pt idx="6">
                  <c:v>109</c:v>
                </c:pt>
                <c:pt idx="7">
                  <c:v>104</c:v>
                </c:pt>
                <c:pt idx="8">
                  <c:v>79</c:v>
                </c:pt>
                <c:pt idx="9">
                  <c:v>72</c:v>
                </c:pt>
                <c:pt idx="10">
                  <c:v>9</c:v>
                </c:pt>
                <c:pt idx="11">
                  <c:v>107</c:v>
                </c:pt>
                <c:pt idx="12">
                  <c:v>93</c:v>
                </c:pt>
                <c:pt idx="13">
                  <c:v>80</c:v>
                </c:pt>
                <c:pt idx="14">
                  <c:v>94</c:v>
                </c:pt>
                <c:pt idx="15">
                  <c:v>76</c:v>
                </c:pt>
                <c:pt idx="1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4-427B-ABBE-8F642EEAEA8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Steak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118</c:v>
                </c:pt>
                <c:pt idx="1">
                  <c:v>224</c:v>
                </c:pt>
                <c:pt idx="2">
                  <c:v>160</c:v>
                </c:pt>
                <c:pt idx="3">
                  <c:v>129</c:v>
                </c:pt>
                <c:pt idx="4">
                  <c:v>304</c:v>
                </c:pt>
                <c:pt idx="5">
                  <c:v>127</c:v>
                </c:pt>
                <c:pt idx="6">
                  <c:v>234</c:v>
                </c:pt>
                <c:pt idx="7">
                  <c:v>159</c:v>
                </c:pt>
                <c:pt idx="8">
                  <c:v>109</c:v>
                </c:pt>
                <c:pt idx="9">
                  <c:v>316</c:v>
                </c:pt>
                <c:pt idx="10">
                  <c:v>114</c:v>
                </c:pt>
                <c:pt idx="11">
                  <c:v>221</c:v>
                </c:pt>
                <c:pt idx="12">
                  <c:v>147</c:v>
                </c:pt>
                <c:pt idx="13">
                  <c:v>102</c:v>
                </c:pt>
                <c:pt idx="14">
                  <c:v>295</c:v>
                </c:pt>
                <c:pt idx="15">
                  <c:v>98</c:v>
                </c:pt>
                <c:pt idx="16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4-427B-ABBE-8F642EEAEA8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ES Pizza (a=0.5)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1">
                  <c:v>201</c:v>
                </c:pt>
                <c:pt idx="2">
                  <c:v>204</c:v>
                </c:pt>
                <c:pt idx="3">
                  <c:v>196.5</c:v>
                </c:pt>
                <c:pt idx="4">
                  <c:v>208.25</c:v>
                </c:pt>
                <c:pt idx="5">
                  <c:v>212.125</c:v>
                </c:pt>
                <c:pt idx="6">
                  <c:v>216.0625</c:v>
                </c:pt>
                <c:pt idx="7">
                  <c:v>241.03125</c:v>
                </c:pt>
                <c:pt idx="8">
                  <c:v>232.515625</c:v>
                </c:pt>
                <c:pt idx="9">
                  <c:v>222.7578125</c:v>
                </c:pt>
                <c:pt idx="10">
                  <c:v>246.37890625</c:v>
                </c:pt>
                <c:pt idx="11">
                  <c:v>257.189453125</c:v>
                </c:pt>
                <c:pt idx="12">
                  <c:v>255.5947265625</c:v>
                </c:pt>
                <c:pt idx="13">
                  <c:v>273.79736328125</c:v>
                </c:pt>
                <c:pt idx="14">
                  <c:v>281.898681640625</c:v>
                </c:pt>
                <c:pt idx="15">
                  <c:v>305.9493408203125</c:v>
                </c:pt>
                <c:pt idx="16">
                  <c:v>286.97467041015625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4-427B-ABBE-8F642EEAEA8E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 Pizza (a=0.3)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1">
                  <c:v>201</c:v>
                </c:pt>
                <c:pt idx="2">
                  <c:v>202.8</c:v>
                </c:pt>
                <c:pt idx="3">
                  <c:v>198.66</c:v>
                </c:pt>
                <c:pt idx="4">
                  <c:v>205.06200000000001</c:v>
                </c:pt>
                <c:pt idx="5">
                  <c:v>208.3434</c:v>
                </c:pt>
                <c:pt idx="6">
                  <c:v>211.84038000000001</c:v>
                </c:pt>
                <c:pt idx="7">
                  <c:v>228.088266</c:v>
                </c:pt>
                <c:pt idx="8">
                  <c:v>226.86178620000001</c:v>
                </c:pt>
                <c:pt idx="9">
                  <c:v>222.70325034000001</c:v>
                </c:pt>
                <c:pt idx="10">
                  <c:v>236.892275238</c:v>
                </c:pt>
                <c:pt idx="11">
                  <c:v>246.22459266659999</c:v>
                </c:pt>
                <c:pt idx="12">
                  <c:v>248.55721486662</c:v>
                </c:pt>
                <c:pt idx="13">
                  <c:v>261.59005040663402</c:v>
                </c:pt>
                <c:pt idx="14">
                  <c:v>270.11303528464384</c:v>
                </c:pt>
                <c:pt idx="15">
                  <c:v>288.07912469925071</c:v>
                </c:pt>
                <c:pt idx="16">
                  <c:v>282.0553872894755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4-427B-ABBE-8F642EEAEA8E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ES Salmon (a=0.5)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1">
                  <c:v>81</c:v>
                </c:pt>
                <c:pt idx="2">
                  <c:v>90.5</c:v>
                </c:pt>
                <c:pt idx="3">
                  <c:v>106.75</c:v>
                </c:pt>
                <c:pt idx="4">
                  <c:v>89.875</c:v>
                </c:pt>
                <c:pt idx="5">
                  <c:v>87.9375</c:v>
                </c:pt>
                <c:pt idx="6">
                  <c:v>120.96875</c:v>
                </c:pt>
                <c:pt idx="7">
                  <c:v>114.984375</c:v>
                </c:pt>
                <c:pt idx="8">
                  <c:v>109.4921875</c:v>
                </c:pt>
                <c:pt idx="9">
                  <c:v>94.24609375</c:v>
                </c:pt>
                <c:pt idx="10">
                  <c:v>83.123046875</c:v>
                </c:pt>
                <c:pt idx="11">
                  <c:v>46.0615234375</c:v>
                </c:pt>
                <c:pt idx="12">
                  <c:v>76.53076171875</c:v>
                </c:pt>
                <c:pt idx="13">
                  <c:v>84.765380859375</c:v>
                </c:pt>
                <c:pt idx="14">
                  <c:v>82.3826904296875</c:v>
                </c:pt>
                <c:pt idx="15">
                  <c:v>88.19134521484375</c:v>
                </c:pt>
                <c:pt idx="16">
                  <c:v>82.095672607421875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4-427B-ABBE-8F642EEAEA8E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ES Salmon (0.3)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1">
                  <c:v>81</c:v>
                </c:pt>
                <c:pt idx="2">
                  <c:v>86.7</c:v>
                </c:pt>
                <c:pt idx="3">
                  <c:v>97.59</c:v>
                </c:pt>
                <c:pt idx="4">
                  <c:v>90.213000000000008</c:v>
                </c:pt>
                <c:pt idx="5">
                  <c:v>88.949100000000001</c:v>
                </c:pt>
                <c:pt idx="6">
                  <c:v>108.46437</c:v>
                </c:pt>
                <c:pt idx="7">
                  <c:v>108.62505900000001</c:v>
                </c:pt>
                <c:pt idx="8">
                  <c:v>107.2375413</c:v>
                </c:pt>
                <c:pt idx="9">
                  <c:v>98.766278909999997</c:v>
                </c:pt>
                <c:pt idx="10">
                  <c:v>90.736395236999996</c:v>
                </c:pt>
                <c:pt idx="11">
                  <c:v>66.215476665899999</c:v>
                </c:pt>
                <c:pt idx="12">
                  <c:v>78.450833666129995</c:v>
                </c:pt>
                <c:pt idx="13">
                  <c:v>82.815583566290996</c:v>
                </c:pt>
                <c:pt idx="14">
                  <c:v>81.970908496403695</c:v>
                </c:pt>
                <c:pt idx="15">
                  <c:v>85.579635947482586</c:v>
                </c:pt>
                <c:pt idx="16">
                  <c:v>82.705745163237808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D4-427B-ABBE-8F642EEAEA8E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ES Steak (0.5)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Sheet1!$I$4:$I$20</c:f>
              <c:numCache>
                <c:formatCode>General</c:formatCode>
                <c:ptCount val="17"/>
                <c:pt idx="1">
                  <c:v>118</c:v>
                </c:pt>
                <c:pt idx="2">
                  <c:v>171</c:v>
                </c:pt>
                <c:pt idx="3">
                  <c:v>165.5</c:v>
                </c:pt>
                <c:pt idx="4">
                  <c:v>147.25</c:v>
                </c:pt>
                <c:pt idx="5">
                  <c:v>225.625</c:v>
                </c:pt>
                <c:pt idx="6">
                  <c:v>176.3125</c:v>
                </c:pt>
                <c:pt idx="7">
                  <c:v>205.15625</c:v>
                </c:pt>
                <c:pt idx="8">
                  <c:v>182.078125</c:v>
                </c:pt>
                <c:pt idx="9">
                  <c:v>145.5390625</c:v>
                </c:pt>
                <c:pt idx="10">
                  <c:v>230.76953125</c:v>
                </c:pt>
                <c:pt idx="11">
                  <c:v>172.384765625</c:v>
                </c:pt>
                <c:pt idx="12">
                  <c:v>196.6923828125</c:v>
                </c:pt>
                <c:pt idx="13">
                  <c:v>171.84619140625</c:v>
                </c:pt>
                <c:pt idx="14">
                  <c:v>136.923095703125</c:v>
                </c:pt>
                <c:pt idx="15">
                  <c:v>215.9615478515625</c:v>
                </c:pt>
                <c:pt idx="16">
                  <c:v>156.98077392578125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D4-427B-ABBE-8F642EEAEA8E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ES Steak (0.3)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Sheet1!$J$4:$J$20</c:f>
              <c:numCache>
                <c:formatCode>General</c:formatCode>
                <c:ptCount val="17"/>
                <c:pt idx="1">
                  <c:v>118</c:v>
                </c:pt>
                <c:pt idx="2">
                  <c:v>149.80000000000001</c:v>
                </c:pt>
                <c:pt idx="3">
                  <c:v>152.86000000000001</c:v>
                </c:pt>
                <c:pt idx="4">
                  <c:v>145.702</c:v>
                </c:pt>
                <c:pt idx="5">
                  <c:v>193.19139999999999</c:v>
                </c:pt>
                <c:pt idx="6">
                  <c:v>173.33398</c:v>
                </c:pt>
                <c:pt idx="7">
                  <c:v>191.53378599999999</c:v>
                </c:pt>
                <c:pt idx="8">
                  <c:v>181.77365019999999</c:v>
                </c:pt>
                <c:pt idx="9">
                  <c:v>159.94155513999999</c:v>
                </c:pt>
                <c:pt idx="10">
                  <c:v>206.75908859800001</c:v>
                </c:pt>
                <c:pt idx="11">
                  <c:v>178.9313620186</c:v>
                </c:pt>
                <c:pt idx="12">
                  <c:v>191.55195341301999</c:v>
                </c:pt>
                <c:pt idx="13">
                  <c:v>178.186367389114</c:v>
                </c:pt>
                <c:pt idx="14">
                  <c:v>155.33045717237979</c:v>
                </c:pt>
                <c:pt idx="15">
                  <c:v>197.23132002066586</c:v>
                </c:pt>
                <c:pt idx="16">
                  <c:v>167.46192401446609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D4-427B-ABBE-8F642EEA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83872"/>
        <c:axId val="526686496"/>
      </c:scatterChart>
      <c:valAx>
        <c:axId val="5266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6496"/>
        <c:crosses val="autoZero"/>
        <c:crossBetween val="midCat"/>
      </c:valAx>
      <c:valAx>
        <c:axId val="526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Pizza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8928258967629E-2"/>
                  <c:y val="-0.1559817002041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43919510061238E-3"/>
                  <c:y val="-0.20690762613006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Sheet2!$C$4:$C$19</c:f>
              <c:numCache>
                <c:formatCode>General</c:formatCode>
                <c:ptCount val="16"/>
                <c:pt idx="0">
                  <c:v>201</c:v>
                </c:pt>
                <c:pt idx="1">
                  <c:v>207</c:v>
                </c:pt>
                <c:pt idx="2">
                  <c:v>189</c:v>
                </c:pt>
                <c:pt idx="3">
                  <c:v>220</c:v>
                </c:pt>
                <c:pt idx="4">
                  <c:v>216</c:v>
                </c:pt>
                <c:pt idx="5">
                  <c:v>220</c:v>
                </c:pt>
                <c:pt idx="6">
                  <c:v>266</c:v>
                </c:pt>
                <c:pt idx="7">
                  <c:v>224</c:v>
                </c:pt>
                <c:pt idx="8">
                  <c:v>213</c:v>
                </c:pt>
                <c:pt idx="9">
                  <c:v>270</c:v>
                </c:pt>
                <c:pt idx="10">
                  <c:v>268</c:v>
                </c:pt>
                <c:pt idx="11">
                  <c:v>254</c:v>
                </c:pt>
                <c:pt idx="12">
                  <c:v>292</c:v>
                </c:pt>
                <c:pt idx="13">
                  <c:v>290</c:v>
                </c:pt>
                <c:pt idx="14">
                  <c:v>330</c:v>
                </c:pt>
                <c:pt idx="15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D-46B0-AADF-D0C5C2B6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4104"/>
        <c:axId val="462656400"/>
      </c:scatterChart>
      <c:valAx>
        <c:axId val="4626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6400"/>
        <c:crosses val="autoZero"/>
        <c:crossBetween val="midCat"/>
      </c:valAx>
      <c:valAx>
        <c:axId val="4626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64391951006125E-2"/>
                  <c:y val="-0.4700400991542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Sheet2!$G$4:$G$19</c:f>
              <c:numCache>
                <c:formatCode>General</c:formatCode>
                <c:ptCount val="16"/>
                <c:pt idx="0">
                  <c:v>81</c:v>
                </c:pt>
                <c:pt idx="1">
                  <c:v>100</c:v>
                </c:pt>
                <c:pt idx="2">
                  <c:v>123</c:v>
                </c:pt>
                <c:pt idx="3">
                  <c:v>73</c:v>
                </c:pt>
                <c:pt idx="4">
                  <c:v>86</c:v>
                </c:pt>
                <c:pt idx="5">
                  <c:v>154</c:v>
                </c:pt>
                <c:pt idx="6">
                  <c:v>109</c:v>
                </c:pt>
                <c:pt idx="7">
                  <c:v>104</c:v>
                </c:pt>
                <c:pt idx="8">
                  <c:v>79</c:v>
                </c:pt>
                <c:pt idx="9">
                  <c:v>72</c:v>
                </c:pt>
                <c:pt idx="10">
                  <c:v>9</c:v>
                </c:pt>
                <c:pt idx="11">
                  <c:v>107</c:v>
                </c:pt>
                <c:pt idx="12">
                  <c:v>93</c:v>
                </c:pt>
                <c:pt idx="13">
                  <c:v>80</c:v>
                </c:pt>
                <c:pt idx="14">
                  <c:v>94</c:v>
                </c:pt>
                <c:pt idx="1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4EFB-B0D7-DDEBDED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70304"/>
        <c:axId val="363172928"/>
      </c:scatterChart>
      <c:valAx>
        <c:axId val="3631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2928"/>
        <c:crosses val="autoZero"/>
        <c:crossBetween val="midCat"/>
      </c:valAx>
      <c:valAx>
        <c:axId val="3631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08836395450571E-2"/>
                  <c:y val="-0.40445720326625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Sheet2!$I$4:$I$19</c:f>
              <c:numCache>
                <c:formatCode>General</c:formatCode>
                <c:ptCount val="16"/>
                <c:pt idx="0">
                  <c:v>118</c:v>
                </c:pt>
                <c:pt idx="1">
                  <c:v>224</c:v>
                </c:pt>
                <c:pt idx="2">
                  <c:v>160</c:v>
                </c:pt>
                <c:pt idx="3">
                  <c:v>129</c:v>
                </c:pt>
                <c:pt idx="4">
                  <c:v>304</c:v>
                </c:pt>
                <c:pt idx="5">
                  <c:v>127</c:v>
                </c:pt>
                <c:pt idx="6">
                  <c:v>234</c:v>
                </c:pt>
                <c:pt idx="7">
                  <c:v>159</c:v>
                </c:pt>
                <c:pt idx="8">
                  <c:v>109</c:v>
                </c:pt>
                <c:pt idx="9">
                  <c:v>316</c:v>
                </c:pt>
                <c:pt idx="10">
                  <c:v>114</c:v>
                </c:pt>
                <c:pt idx="11">
                  <c:v>221</c:v>
                </c:pt>
                <c:pt idx="12">
                  <c:v>147</c:v>
                </c:pt>
                <c:pt idx="13">
                  <c:v>102</c:v>
                </c:pt>
                <c:pt idx="14">
                  <c:v>295</c:v>
                </c:pt>
                <c:pt idx="1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C-4188-9296-013BBB8C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2464"/>
        <c:axId val="462644264"/>
      </c:scatterChart>
      <c:valAx>
        <c:axId val="4626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4264"/>
        <c:crosses val="autoZero"/>
        <c:crossBetween val="midCat"/>
      </c:valAx>
      <c:valAx>
        <c:axId val="4626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446485</xdr:colOff>
      <xdr:row>20</xdr:row>
      <xdr:rowOff>182166</xdr:rowOff>
    </xdr:from>
    <xdr:to>
      <xdr:col>21</xdr:col>
      <xdr:colOff>160735</xdr:colOff>
      <xdr:row>35</xdr:row>
      <xdr:rowOff>67866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821A4-7C1C-43AE-94E4-40E85D6B9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29765</xdr:colOff>
      <xdr:row>1</xdr:row>
      <xdr:rowOff>166688</xdr:rowOff>
    </xdr:from>
    <xdr:to>
      <xdr:col>22</xdr:col>
      <xdr:colOff>23811</xdr:colOff>
      <xdr:row>20</xdr:row>
      <xdr:rowOff>20240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C95249-6266-48A1-A7EC-34AB105BF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142875</xdr:rowOff>
    </xdr:from>
    <xdr:to>
      <xdr:col>18</xdr:col>
      <xdr:colOff>266700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3BDFC-DA92-4C48-B0CE-9C284ADA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185737</xdr:rowOff>
    </xdr:from>
    <xdr:to>
      <xdr:col>20</xdr:col>
      <xdr:colOff>314325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4AFDD-EB80-4429-A42F-B3A1741B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390525</xdr:colOff>
      <xdr:row>2</xdr:row>
      <xdr:rowOff>290512</xdr:rowOff>
    </xdr:from>
    <xdr:to>
      <xdr:col>28</xdr:col>
      <xdr:colOff>85725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CD5A0-EC31-4A33-A6F2-B4223112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17</xdr:row>
      <xdr:rowOff>128587</xdr:rowOff>
    </xdr:from>
    <xdr:to>
      <xdr:col>20</xdr:col>
      <xdr:colOff>533400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62419-B07F-4153-AACA-09962AB3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F0A0-84FD-45D8-9AB4-CACDA8596872}">
  <dimension ref="A1:K22"/>
  <sheetViews>
    <sheetView zoomScale="85" zoomScaleNormal="85" workbookViewId="0">
      <selection activeCell="G23" sqref="G23"/>
    </sheetView>
  </sheetViews>
  <sheetFormatPr defaultRowHeight="15" x14ac:dyDescent="0.25"/>
  <cols>
    <col min="6" max="6" width="11.7109375" customWidth="1"/>
    <col min="7" max="7" width="9.85546875" customWidth="1"/>
    <col min="8" max="8" width="11.7109375" customWidth="1"/>
    <col min="9" max="9" width="12" customWidth="1"/>
    <col min="10" max="10" width="10" customWidth="1"/>
    <col min="11" max="11" width="10.42578125" customWidth="1"/>
  </cols>
  <sheetData>
    <row r="1" spans="1:11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</v>
      </c>
      <c r="J1" s="10" t="s">
        <v>11</v>
      </c>
      <c r="K1" s="10" t="s">
        <v>12</v>
      </c>
    </row>
    <row r="2" spans="1:11" x14ac:dyDescent="0.25">
      <c r="A2" s="2">
        <v>1</v>
      </c>
      <c r="B2" s="2">
        <v>201</v>
      </c>
      <c r="C2" s="3">
        <v>81</v>
      </c>
      <c r="D2" s="4">
        <v>118</v>
      </c>
      <c r="E2">
        <v>1</v>
      </c>
    </row>
    <row r="3" spans="1:11" x14ac:dyDescent="0.25">
      <c r="A3" s="5">
        <v>2</v>
      </c>
      <c r="B3" s="5">
        <v>207</v>
      </c>
      <c r="C3" s="6">
        <v>100</v>
      </c>
      <c r="D3" s="7">
        <v>224</v>
      </c>
      <c r="E3">
        <v>2</v>
      </c>
    </row>
    <row r="4" spans="1:11" x14ac:dyDescent="0.25">
      <c r="A4" s="5">
        <v>3</v>
      </c>
      <c r="B4" s="5">
        <v>189</v>
      </c>
      <c r="C4" s="6">
        <v>123</v>
      </c>
      <c r="D4" s="7">
        <v>160</v>
      </c>
      <c r="E4">
        <v>3</v>
      </c>
      <c r="F4">
        <f>AVERAGE(B2:B3)</f>
        <v>204</v>
      </c>
      <c r="H4">
        <f>AVERAGE(C2:C3)</f>
        <v>90.5</v>
      </c>
      <c r="J4">
        <f>AVERAGE(D2:D3)</f>
        <v>171</v>
      </c>
    </row>
    <row r="5" spans="1:11" x14ac:dyDescent="0.25">
      <c r="A5" s="5">
        <v>4</v>
      </c>
      <c r="B5" s="5">
        <v>220</v>
      </c>
      <c r="C5" s="6">
        <v>73</v>
      </c>
      <c r="D5" s="7">
        <v>129</v>
      </c>
      <c r="E5">
        <v>4</v>
      </c>
      <c r="F5">
        <f t="shared" ref="F5:F18" si="0">AVERAGE(B3:B4)</f>
        <v>198</v>
      </c>
      <c r="H5">
        <f t="shared" ref="H5:H18" si="1">AVERAGE(C3:C4)</f>
        <v>111.5</v>
      </c>
      <c r="J5">
        <f t="shared" ref="J5:J18" si="2">AVERAGE(D3:D4)</f>
        <v>192</v>
      </c>
    </row>
    <row r="6" spans="1:11" x14ac:dyDescent="0.25">
      <c r="A6" s="5">
        <v>5</v>
      </c>
      <c r="B6" s="5">
        <v>216</v>
      </c>
      <c r="C6" s="6">
        <v>86</v>
      </c>
      <c r="D6" s="7">
        <v>304</v>
      </c>
      <c r="E6">
        <v>5</v>
      </c>
      <c r="F6">
        <f t="shared" si="0"/>
        <v>204.5</v>
      </c>
      <c r="G6">
        <f>AVERAGE(B2:B5)</f>
        <v>204.25</v>
      </c>
      <c r="H6">
        <f t="shared" si="1"/>
        <v>98</v>
      </c>
      <c r="I6">
        <f>AVERAGE(C2:C5)</f>
        <v>94.25</v>
      </c>
      <c r="J6">
        <f t="shared" si="2"/>
        <v>144.5</v>
      </c>
      <c r="K6">
        <f>AVERAGE(D2:D5)</f>
        <v>157.75</v>
      </c>
    </row>
    <row r="7" spans="1:11" x14ac:dyDescent="0.25">
      <c r="A7" s="5">
        <v>6</v>
      </c>
      <c r="B7" s="5">
        <v>220</v>
      </c>
      <c r="C7" s="6">
        <v>154</v>
      </c>
      <c r="D7" s="7">
        <v>127</v>
      </c>
      <c r="E7">
        <v>1</v>
      </c>
      <c r="F7">
        <f t="shared" si="0"/>
        <v>218</v>
      </c>
      <c r="G7">
        <f t="shared" ref="G7:G18" si="3">AVERAGE(B3:B6)</f>
        <v>208</v>
      </c>
      <c r="H7">
        <f t="shared" si="1"/>
        <v>79.5</v>
      </c>
      <c r="I7">
        <f t="shared" ref="I7:I18" si="4">AVERAGE(C3:C6)</f>
        <v>95.5</v>
      </c>
      <c r="J7">
        <f t="shared" si="2"/>
        <v>216.5</v>
      </c>
      <c r="K7">
        <f t="shared" ref="K7:K18" si="5">AVERAGE(D3:D6)</f>
        <v>204.25</v>
      </c>
    </row>
    <row r="8" spans="1:11" x14ac:dyDescent="0.25">
      <c r="A8" s="5">
        <v>7</v>
      </c>
      <c r="B8" s="5">
        <v>266</v>
      </c>
      <c r="C8" s="6">
        <v>109</v>
      </c>
      <c r="D8" s="7">
        <v>234</v>
      </c>
      <c r="E8">
        <v>2</v>
      </c>
      <c r="F8">
        <f t="shared" si="0"/>
        <v>218</v>
      </c>
      <c r="G8">
        <f t="shared" si="3"/>
        <v>211.25</v>
      </c>
      <c r="H8">
        <f t="shared" si="1"/>
        <v>120</v>
      </c>
      <c r="I8">
        <f t="shared" si="4"/>
        <v>109</v>
      </c>
      <c r="J8">
        <f t="shared" si="2"/>
        <v>215.5</v>
      </c>
      <c r="K8">
        <f t="shared" si="5"/>
        <v>180</v>
      </c>
    </row>
    <row r="9" spans="1:11" x14ac:dyDescent="0.25">
      <c r="A9" s="5">
        <v>8</v>
      </c>
      <c r="B9" s="5">
        <v>224</v>
      </c>
      <c r="C9" s="6">
        <v>104</v>
      </c>
      <c r="D9" s="7">
        <v>159</v>
      </c>
      <c r="E9">
        <v>3</v>
      </c>
      <c r="F9">
        <f t="shared" si="0"/>
        <v>243</v>
      </c>
      <c r="G9">
        <f t="shared" si="3"/>
        <v>230.5</v>
      </c>
      <c r="H9">
        <f t="shared" si="1"/>
        <v>131.5</v>
      </c>
      <c r="I9">
        <f t="shared" si="4"/>
        <v>105.5</v>
      </c>
      <c r="J9">
        <f t="shared" si="2"/>
        <v>180.5</v>
      </c>
      <c r="K9">
        <f t="shared" si="5"/>
        <v>198.5</v>
      </c>
    </row>
    <row r="10" spans="1:11" x14ac:dyDescent="0.25">
      <c r="A10" s="5">
        <v>9</v>
      </c>
      <c r="B10" s="5">
        <v>213</v>
      </c>
      <c r="C10" s="6">
        <v>79</v>
      </c>
      <c r="D10" s="7">
        <v>109</v>
      </c>
      <c r="E10">
        <v>4</v>
      </c>
      <c r="F10">
        <f t="shared" si="0"/>
        <v>245</v>
      </c>
      <c r="G10">
        <f t="shared" si="3"/>
        <v>231.5</v>
      </c>
      <c r="H10">
        <f t="shared" si="1"/>
        <v>106.5</v>
      </c>
      <c r="I10">
        <f t="shared" si="4"/>
        <v>113.25</v>
      </c>
      <c r="J10">
        <f t="shared" si="2"/>
        <v>196.5</v>
      </c>
      <c r="K10">
        <f t="shared" si="5"/>
        <v>206</v>
      </c>
    </row>
    <row r="11" spans="1:11" x14ac:dyDescent="0.25">
      <c r="A11" s="5">
        <v>10</v>
      </c>
      <c r="B11" s="5">
        <v>270</v>
      </c>
      <c r="C11" s="6">
        <v>72</v>
      </c>
      <c r="D11" s="7">
        <v>316</v>
      </c>
      <c r="E11">
        <v>5</v>
      </c>
      <c r="F11">
        <f t="shared" si="0"/>
        <v>218.5</v>
      </c>
      <c r="G11">
        <f t="shared" si="3"/>
        <v>230.75</v>
      </c>
      <c r="H11">
        <f t="shared" si="1"/>
        <v>91.5</v>
      </c>
      <c r="I11">
        <f t="shared" si="4"/>
        <v>111.5</v>
      </c>
      <c r="J11">
        <f t="shared" si="2"/>
        <v>134</v>
      </c>
      <c r="K11">
        <f t="shared" si="5"/>
        <v>157.25</v>
      </c>
    </row>
    <row r="12" spans="1:11" x14ac:dyDescent="0.25">
      <c r="A12" s="5">
        <v>11</v>
      </c>
      <c r="B12" s="5">
        <v>268</v>
      </c>
      <c r="C12" s="6">
        <v>9</v>
      </c>
      <c r="D12" s="7">
        <v>114</v>
      </c>
      <c r="E12">
        <v>1</v>
      </c>
      <c r="F12">
        <f t="shared" si="0"/>
        <v>241.5</v>
      </c>
      <c r="G12">
        <f t="shared" si="3"/>
        <v>243.25</v>
      </c>
      <c r="H12">
        <f t="shared" si="1"/>
        <v>75.5</v>
      </c>
      <c r="I12">
        <f t="shared" si="4"/>
        <v>91</v>
      </c>
      <c r="J12">
        <f t="shared" si="2"/>
        <v>212.5</v>
      </c>
      <c r="K12">
        <f t="shared" si="5"/>
        <v>204.5</v>
      </c>
    </row>
    <row r="13" spans="1:11" x14ac:dyDescent="0.25">
      <c r="A13" s="5">
        <v>12</v>
      </c>
      <c r="B13" s="5">
        <v>254</v>
      </c>
      <c r="C13" s="6">
        <v>107</v>
      </c>
      <c r="D13" s="7">
        <v>221</v>
      </c>
      <c r="E13">
        <v>2</v>
      </c>
      <c r="F13">
        <f t="shared" si="0"/>
        <v>269</v>
      </c>
      <c r="G13">
        <f t="shared" si="3"/>
        <v>243.75</v>
      </c>
      <c r="H13">
        <f t="shared" si="1"/>
        <v>40.5</v>
      </c>
      <c r="I13">
        <f t="shared" si="4"/>
        <v>66</v>
      </c>
      <c r="J13">
        <f t="shared" si="2"/>
        <v>215</v>
      </c>
      <c r="K13">
        <f t="shared" si="5"/>
        <v>174.5</v>
      </c>
    </row>
    <row r="14" spans="1:11" x14ac:dyDescent="0.25">
      <c r="A14" s="5">
        <v>13</v>
      </c>
      <c r="B14" s="5">
        <v>292</v>
      </c>
      <c r="C14" s="6">
        <v>93</v>
      </c>
      <c r="D14" s="7">
        <v>147</v>
      </c>
      <c r="E14">
        <v>3</v>
      </c>
      <c r="F14">
        <f t="shared" si="0"/>
        <v>261</v>
      </c>
      <c r="G14">
        <f t="shared" si="3"/>
        <v>251.25</v>
      </c>
      <c r="H14">
        <f t="shared" si="1"/>
        <v>58</v>
      </c>
      <c r="I14">
        <f t="shared" si="4"/>
        <v>66.75</v>
      </c>
      <c r="J14">
        <f t="shared" si="2"/>
        <v>167.5</v>
      </c>
      <c r="K14">
        <f t="shared" si="5"/>
        <v>190</v>
      </c>
    </row>
    <row r="15" spans="1:11" x14ac:dyDescent="0.25">
      <c r="A15" s="5">
        <v>14</v>
      </c>
      <c r="B15" s="5">
        <v>290</v>
      </c>
      <c r="C15" s="6">
        <v>80</v>
      </c>
      <c r="D15" s="7">
        <v>102</v>
      </c>
      <c r="E15">
        <v>4</v>
      </c>
      <c r="F15">
        <f t="shared" si="0"/>
        <v>273</v>
      </c>
      <c r="G15">
        <f t="shared" si="3"/>
        <v>271</v>
      </c>
      <c r="H15">
        <f t="shared" si="1"/>
        <v>100</v>
      </c>
      <c r="I15">
        <f t="shared" si="4"/>
        <v>70.25</v>
      </c>
      <c r="J15">
        <f t="shared" si="2"/>
        <v>184</v>
      </c>
      <c r="K15">
        <f t="shared" si="5"/>
        <v>199.5</v>
      </c>
    </row>
    <row r="16" spans="1:11" x14ac:dyDescent="0.25">
      <c r="A16" s="5">
        <v>15</v>
      </c>
      <c r="B16" s="6">
        <v>330</v>
      </c>
      <c r="C16" s="6">
        <v>94</v>
      </c>
      <c r="D16" s="7">
        <v>295</v>
      </c>
      <c r="E16">
        <v>5</v>
      </c>
      <c r="F16">
        <f t="shared" si="0"/>
        <v>291</v>
      </c>
      <c r="G16">
        <f t="shared" si="3"/>
        <v>276</v>
      </c>
      <c r="H16">
        <f t="shared" si="1"/>
        <v>86.5</v>
      </c>
      <c r="I16">
        <f t="shared" si="4"/>
        <v>72.25</v>
      </c>
      <c r="J16">
        <f t="shared" si="2"/>
        <v>124.5</v>
      </c>
      <c r="K16">
        <f t="shared" si="5"/>
        <v>146</v>
      </c>
    </row>
    <row r="17" spans="1:11" x14ac:dyDescent="0.25">
      <c r="A17" s="5">
        <v>16</v>
      </c>
      <c r="B17" s="6">
        <v>268</v>
      </c>
      <c r="C17" s="8">
        <v>76</v>
      </c>
      <c r="D17" s="7">
        <v>98</v>
      </c>
      <c r="E17">
        <v>1</v>
      </c>
      <c r="F17">
        <f t="shared" si="0"/>
        <v>310</v>
      </c>
      <c r="G17">
        <f t="shared" si="3"/>
        <v>291.5</v>
      </c>
      <c r="H17">
        <f t="shared" si="1"/>
        <v>87</v>
      </c>
      <c r="I17">
        <f t="shared" si="4"/>
        <v>93.5</v>
      </c>
      <c r="J17">
        <f t="shared" si="2"/>
        <v>198.5</v>
      </c>
      <c r="K17">
        <f t="shared" si="5"/>
        <v>191.25</v>
      </c>
    </row>
    <row r="18" spans="1:11" x14ac:dyDescent="0.25">
      <c r="A18" s="9">
        <v>17</v>
      </c>
      <c r="B18">
        <f>B17+(B17-B16)</f>
        <v>206</v>
      </c>
      <c r="C18">
        <f>C17</f>
        <v>76</v>
      </c>
      <c r="D18">
        <f>D13</f>
        <v>221</v>
      </c>
      <c r="E18">
        <v>2</v>
      </c>
      <c r="F18">
        <f t="shared" si="0"/>
        <v>299</v>
      </c>
      <c r="G18">
        <f t="shared" si="3"/>
        <v>295</v>
      </c>
      <c r="H18">
        <f t="shared" si="1"/>
        <v>85</v>
      </c>
      <c r="I18">
        <f t="shared" si="4"/>
        <v>85.75</v>
      </c>
      <c r="J18">
        <f t="shared" si="2"/>
        <v>196.5</v>
      </c>
      <c r="K18">
        <f t="shared" si="5"/>
        <v>160.5</v>
      </c>
    </row>
    <row r="19" spans="1:11" x14ac:dyDescent="0.25">
      <c r="A19" s="9">
        <v>18</v>
      </c>
      <c r="D19">
        <f>D14</f>
        <v>147</v>
      </c>
      <c r="E19">
        <v>3</v>
      </c>
    </row>
    <row r="20" spans="1:11" x14ac:dyDescent="0.25">
      <c r="A20" s="9">
        <v>19</v>
      </c>
      <c r="D20">
        <f>D15</f>
        <v>102</v>
      </c>
      <c r="E20">
        <v>4</v>
      </c>
    </row>
    <row r="21" spans="1:11" x14ac:dyDescent="0.25">
      <c r="A21" s="9">
        <v>20</v>
      </c>
      <c r="D21">
        <f>D16</f>
        <v>295</v>
      </c>
      <c r="E21">
        <v>5</v>
      </c>
    </row>
    <row r="22" spans="1:11" x14ac:dyDescent="0.25">
      <c r="B22" t="s">
        <v>4</v>
      </c>
      <c r="C22" t="s">
        <v>5</v>
      </c>
      <c r="D22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98FC-BA99-4E1A-9638-A4E1BC5693B0}">
  <dimension ref="A1:J20"/>
  <sheetViews>
    <sheetView workbookViewId="0">
      <selection activeCell="E23" sqref="E23"/>
    </sheetView>
  </sheetViews>
  <sheetFormatPr defaultRowHeight="15" x14ac:dyDescent="0.25"/>
  <cols>
    <col min="5" max="6" width="12" bestFit="1" customWidth="1"/>
    <col min="7" max="7" width="14.5703125" customWidth="1"/>
    <col min="8" max="8" width="12.85546875" customWidth="1"/>
  </cols>
  <sheetData>
    <row r="1" spans="1:10" x14ac:dyDescent="0.25">
      <c r="E1" s="10" t="s">
        <v>14</v>
      </c>
      <c r="F1" s="10" t="s">
        <v>14</v>
      </c>
      <c r="G1" t="s">
        <v>14</v>
      </c>
      <c r="H1" t="s">
        <v>14</v>
      </c>
      <c r="I1" t="s">
        <v>14</v>
      </c>
      <c r="J1" t="s">
        <v>14</v>
      </c>
    </row>
    <row r="2" spans="1:10" x14ac:dyDescent="0.25">
      <c r="E2">
        <v>0.5</v>
      </c>
      <c r="F2">
        <v>0.3</v>
      </c>
      <c r="G2">
        <v>0.5</v>
      </c>
      <c r="H2">
        <v>0.3</v>
      </c>
      <c r="I2">
        <v>0.5</v>
      </c>
      <c r="J2">
        <v>0.3</v>
      </c>
    </row>
    <row r="3" spans="1:10" ht="30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</row>
    <row r="4" spans="1:10" x14ac:dyDescent="0.25">
      <c r="A4" s="2">
        <v>1</v>
      </c>
      <c r="B4" s="2">
        <v>201</v>
      </c>
      <c r="C4" s="3">
        <v>81</v>
      </c>
      <c r="D4" s="4">
        <v>118</v>
      </c>
    </row>
    <row r="5" spans="1:10" x14ac:dyDescent="0.25">
      <c r="A5" s="5">
        <v>2</v>
      </c>
      <c r="B5" s="5">
        <v>207</v>
      </c>
      <c r="C5" s="6">
        <v>100</v>
      </c>
      <c r="D5" s="7">
        <v>224</v>
      </c>
      <c r="E5">
        <f>B4</f>
        <v>201</v>
      </c>
      <c r="F5">
        <v>201</v>
      </c>
      <c r="G5">
        <v>81</v>
      </c>
      <c r="H5">
        <v>81</v>
      </c>
      <c r="I5">
        <v>118</v>
      </c>
      <c r="J5">
        <v>118</v>
      </c>
    </row>
    <row r="6" spans="1:10" x14ac:dyDescent="0.25">
      <c r="A6" s="5">
        <v>3</v>
      </c>
      <c r="B6" s="5">
        <v>189</v>
      </c>
      <c r="C6" s="6">
        <v>123</v>
      </c>
      <c r="D6" s="7">
        <v>160</v>
      </c>
      <c r="E6">
        <f>E5+(B5-E5)*E$2</f>
        <v>204</v>
      </c>
      <c r="F6">
        <f>F5+(B5-F5)*F$2</f>
        <v>202.8</v>
      </c>
      <c r="G6">
        <f>G5+(C5-G5)*G$2</f>
        <v>90.5</v>
      </c>
      <c r="H6">
        <f>H5+(C5-H5)*H$2</f>
        <v>86.7</v>
      </c>
      <c r="I6">
        <f>I5+(D5-I5)*I$2</f>
        <v>171</v>
      </c>
      <c r="J6">
        <f>J5+(D5-J5)*J$2</f>
        <v>149.80000000000001</v>
      </c>
    </row>
    <row r="7" spans="1:10" x14ac:dyDescent="0.25">
      <c r="A7" s="5">
        <v>4</v>
      </c>
      <c r="B7" s="5">
        <v>220</v>
      </c>
      <c r="C7" s="6">
        <v>73</v>
      </c>
      <c r="D7" s="7">
        <v>129</v>
      </c>
      <c r="E7">
        <f t="shared" ref="E7:E20" si="0">E6+(B6-E6)*E$2</f>
        <v>196.5</v>
      </c>
      <c r="F7">
        <f t="shared" ref="F7:F19" si="1">F6+(B6-F6)*F$2</f>
        <v>198.66</v>
      </c>
      <c r="G7">
        <f t="shared" ref="G7:G19" si="2">G6+(C6-G6)*G$2</f>
        <v>106.75</v>
      </c>
      <c r="H7">
        <f t="shared" ref="H7:H20" si="3">H6+(C6-H6)*H$2</f>
        <v>97.59</v>
      </c>
      <c r="I7">
        <f t="shared" ref="I7:I20" si="4">I6+(D6-I6)*I$2</f>
        <v>165.5</v>
      </c>
      <c r="J7">
        <f t="shared" ref="J7:J20" si="5">J6+(D6-J6)*J$2</f>
        <v>152.86000000000001</v>
      </c>
    </row>
    <row r="8" spans="1:10" x14ac:dyDescent="0.25">
      <c r="A8" s="5">
        <v>5</v>
      </c>
      <c r="B8" s="5">
        <v>216</v>
      </c>
      <c r="C8" s="6">
        <v>86</v>
      </c>
      <c r="D8" s="7">
        <v>304</v>
      </c>
      <c r="E8">
        <f t="shared" si="0"/>
        <v>208.25</v>
      </c>
      <c r="F8">
        <f t="shared" si="1"/>
        <v>205.06200000000001</v>
      </c>
      <c r="G8">
        <f t="shared" si="2"/>
        <v>89.875</v>
      </c>
      <c r="H8">
        <f t="shared" si="3"/>
        <v>90.213000000000008</v>
      </c>
      <c r="I8">
        <f t="shared" si="4"/>
        <v>147.25</v>
      </c>
      <c r="J8">
        <f t="shared" si="5"/>
        <v>145.702</v>
      </c>
    </row>
    <row r="9" spans="1:10" x14ac:dyDescent="0.25">
      <c r="A9" s="5">
        <v>6</v>
      </c>
      <c r="B9" s="5">
        <v>220</v>
      </c>
      <c r="C9" s="6">
        <v>154</v>
      </c>
      <c r="D9" s="7">
        <v>127</v>
      </c>
      <c r="E9">
        <f t="shared" si="0"/>
        <v>212.125</v>
      </c>
      <c r="F9">
        <f t="shared" si="1"/>
        <v>208.3434</v>
      </c>
      <c r="G9">
        <f t="shared" si="2"/>
        <v>87.9375</v>
      </c>
      <c r="H9">
        <f t="shared" si="3"/>
        <v>88.949100000000001</v>
      </c>
      <c r="I9">
        <f t="shared" si="4"/>
        <v>225.625</v>
      </c>
      <c r="J9">
        <f t="shared" si="5"/>
        <v>193.19139999999999</v>
      </c>
    </row>
    <row r="10" spans="1:10" x14ac:dyDescent="0.25">
      <c r="A10" s="5">
        <v>7</v>
      </c>
      <c r="B10" s="5">
        <v>266</v>
      </c>
      <c r="C10" s="6">
        <v>109</v>
      </c>
      <c r="D10" s="7">
        <v>234</v>
      </c>
      <c r="E10">
        <f t="shared" si="0"/>
        <v>216.0625</v>
      </c>
      <c r="F10">
        <f t="shared" si="1"/>
        <v>211.84038000000001</v>
      </c>
      <c r="G10">
        <f t="shared" si="2"/>
        <v>120.96875</v>
      </c>
      <c r="H10">
        <f t="shared" si="3"/>
        <v>108.46437</v>
      </c>
      <c r="I10">
        <f t="shared" si="4"/>
        <v>176.3125</v>
      </c>
      <c r="J10">
        <f t="shared" si="5"/>
        <v>173.33398</v>
      </c>
    </row>
    <row r="11" spans="1:10" x14ac:dyDescent="0.25">
      <c r="A11" s="5">
        <v>8</v>
      </c>
      <c r="B11" s="5">
        <v>224</v>
      </c>
      <c r="C11" s="6">
        <v>104</v>
      </c>
      <c r="D11" s="7">
        <v>159</v>
      </c>
      <c r="E11">
        <f t="shared" si="0"/>
        <v>241.03125</v>
      </c>
      <c r="F11">
        <f t="shared" si="1"/>
        <v>228.088266</v>
      </c>
      <c r="G11">
        <f t="shared" si="2"/>
        <v>114.984375</v>
      </c>
      <c r="H11">
        <f t="shared" si="3"/>
        <v>108.62505900000001</v>
      </c>
      <c r="I11">
        <f t="shared" si="4"/>
        <v>205.15625</v>
      </c>
      <c r="J11">
        <f t="shared" si="5"/>
        <v>191.53378599999999</v>
      </c>
    </row>
    <row r="12" spans="1:10" x14ac:dyDescent="0.25">
      <c r="A12" s="5">
        <v>9</v>
      </c>
      <c r="B12" s="5">
        <v>213</v>
      </c>
      <c r="C12" s="6">
        <v>79</v>
      </c>
      <c r="D12" s="7">
        <v>109</v>
      </c>
      <c r="E12">
        <f t="shared" si="0"/>
        <v>232.515625</v>
      </c>
      <c r="F12">
        <f t="shared" si="1"/>
        <v>226.86178620000001</v>
      </c>
      <c r="G12">
        <f t="shared" si="2"/>
        <v>109.4921875</v>
      </c>
      <c r="H12">
        <f t="shared" si="3"/>
        <v>107.2375413</v>
      </c>
      <c r="I12">
        <f t="shared" si="4"/>
        <v>182.078125</v>
      </c>
      <c r="J12">
        <f t="shared" si="5"/>
        <v>181.77365019999999</v>
      </c>
    </row>
    <row r="13" spans="1:10" x14ac:dyDescent="0.25">
      <c r="A13" s="5">
        <v>10</v>
      </c>
      <c r="B13" s="5">
        <v>270</v>
      </c>
      <c r="C13" s="6">
        <v>72</v>
      </c>
      <c r="D13" s="7">
        <v>316</v>
      </c>
      <c r="E13">
        <f t="shared" si="0"/>
        <v>222.7578125</v>
      </c>
      <c r="F13">
        <f t="shared" si="1"/>
        <v>222.70325034000001</v>
      </c>
      <c r="G13">
        <f t="shared" si="2"/>
        <v>94.24609375</v>
      </c>
      <c r="H13">
        <f t="shared" si="3"/>
        <v>98.766278909999997</v>
      </c>
      <c r="I13">
        <f t="shared" si="4"/>
        <v>145.5390625</v>
      </c>
      <c r="J13">
        <f t="shared" si="5"/>
        <v>159.94155513999999</v>
      </c>
    </row>
    <row r="14" spans="1:10" x14ac:dyDescent="0.25">
      <c r="A14" s="5">
        <v>11</v>
      </c>
      <c r="B14" s="5">
        <v>268</v>
      </c>
      <c r="C14" s="6">
        <v>9</v>
      </c>
      <c r="D14" s="7">
        <v>114</v>
      </c>
      <c r="E14">
        <f t="shared" si="0"/>
        <v>246.37890625</v>
      </c>
      <c r="F14">
        <f t="shared" si="1"/>
        <v>236.892275238</v>
      </c>
      <c r="G14">
        <f t="shared" si="2"/>
        <v>83.123046875</v>
      </c>
      <c r="H14">
        <f t="shared" si="3"/>
        <v>90.736395236999996</v>
      </c>
      <c r="I14">
        <f t="shared" si="4"/>
        <v>230.76953125</v>
      </c>
      <c r="J14">
        <f t="shared" si="5"/>
        <v>206.75908859800001</v>
      </c>
    </row>
    <row r="15" spans="1:10" x14ac:dyDescent="0.25">
      <c r="A15" s="5">
        <v>12</v>
      </c>
      <c r="B15" s="5">
        <v>254</v>
      </c>
      <c r="C15" s="6">
        <v>107</v>
      </c>
      <c r="D15" s="7">
        <v>221</v>
      </c>
      <c r="E15">
        <f t="shared" si="0"/>
        <v>257.189453125</v>
      </c>
      <c r="F15">
        <f t="shared" si="1"/>
        <v>246.22459266659999</v>
      </c>
      <c r="G15">
        <f t="shared" si="2"/>
        <v>46.0615234375</v>
      </c>
      <c r="H15">
        <f t="shared" si="3"/>
        <v>66.215476665899999</v>
      </c>
      <c r="I15">
        <f t="shared" si="4"/>
        <v>172.384765625</v>
      </c>
      <c r="J15">
        <f t="shared" si="5"/>
        <v>178.9313620186</v>
      </c>
    </row>
    <row r="16" spans="1:10" x14ac:dyDescent="0.25">
      <c r="A16" s="5">
        <v>13</v>
      </c>
      <c r="B16" s="5">
        <v>292</v>
      </c>
      <c r="C16" s="6">
        <v>93</v>
      </c>
      <c r="D16" s="7">
        <v>147</v>
      </c>
      <c r="E16">
        <f t="shared" si="0"/>
        <v>255.5947265625</v>
      </c>
      <c r="F16">
        <f t="shared" si="1"/>
        <v>248.55721486662</v>
      </c>
      <c r="G16">
        <f t="shared" si="2"/>
        <v>76.53076171875</v>
      </c>
      <c r="H16">
        <f t="shared" si="3"/>
        <v>78.450833666129995</v>
      </c>
      <c r="I16">
        <f t="shared" si="4"/>
        <v>196.6923828125</v>
      </c>
      <c r="J16">
        <f t="shared" si="5"/>
        <v>191.55195341301999</v>
      </c>
    </row>
    <row r="17" spans="1:10" x14ac:dyDescent="0.25">
      <c r="A17" s="5">
        <v>14</v>
      </c>
      <c r="B17" s="5">
        <v>290</v>
      </c>
      <c r="C17" s="6">
        <v>80</v>
      </c>
      <c r="D17" s="7">
        <v>102</v>
      </c>
      <c r="E17">
        <f t="shared" si="0"/>
        <v>273.79736328125</v>
      </c>
      <c r="F17">
        <f t="shared" si="1"/>
        <v>261.59005040663402</v>
      </c>
      <c r="G17">
        <f t="shared" si="2"/>
        <v>84.765380859375</v>
      </c>
      <c r="H17">
        <f t="shared" si="3"/>
        <v>82.815583566290996</v>
      </c>
      <c r="I17">
        <f t="shared" si="4"/>
        <v>171.84619140625</v>
      </c>
      <c r="J17">
        <f t="shared" si="5"/>
        <v>178.186367389114</v>
      </c>
    </row>
    <row r="18" spans="1:10" x14ac:dyDescent="0.25">
      <c r="A18" s="5">
        <v>15</v>
      </c>
      <c r="B18" s="6">
        <v>330</v>
      </c>
      <c r="C18" s="6">
        <v>94</v>
      </c>
      <c r="D18" s="7">
        <v>295</v>
      </c>
      <c r="E18">
        <f t="shared" si="0"/>
        <v>281.898681640625</v>
      </c>
      <c r="F18">
        <f t="shared" si="1"/>
        <v>270.11303528464384</v>
      </c>
      <c r="G18">
        <f t="shared" si="2"/>
        <v>82.3826904296875</v>
      </c>
      <c r="H18">
        <f t="shared" si="3"/>
        <v>81.970908496403695</v>
      </c>
      <c r="I18">
        <f t="shared" si="4"/>
        <v>136.923095703125</v>
      </c>
      <c r="J18">
        <f t="shared" si="5"/>
        <v>155.33045717237979</v>
      </c>
    </row>
    <row r="19" spans="1:10" x14ac:dyDescent="0.25">
      <c r="A19" s="5">
        <v>16</v>
      </c>
      <c r="B19" s="6">
        <v>268</v>
      </c>
      <c r="C19" s="8">
        <v>76</v>
      </c>
      <c r="D19" s="7">
        <v>98</v>
      </c>
      <c r="E19">
        <f t="shared" si="0"/>
        <v>305.9493408203125</v>
      </c>
      <c r="F19">
        <f t="shared" si="1"/>
        <v>288.07912469925071</v>
      </c>
      <c r="G19">
        <f t="shared" si="2"/>
        <v>88.19134521484375</v>
      </c>
      <c r="H19">
        <f t="shared" si="3"/>
        <v>85.579635947482586</v>
      </c>
      <c r="I19">
        <f t="shared" si="4"/>
        <v>215.9615478515625</v>
      </c>
      <c r="J19">
        <f t="shared" si="5"/>
        <v>197.23132002066586</v>
      </c>
    </row>
    <row r="20" spans="1:10" x14ac:dyDescent="0.25">
      <c r="A20" s="9">
        <v>17</v>
      </c>
      <c r="B20">
        <f>B19+(B19-B18)</f>
        <v>206</v>
      </c>
      <c r="C20">
        <f>C19</f>
        <v>76</v>
      </c>
      <c r="D20">
        <f>D15</f>
        <v>221</v>
      </c>
      <c r="E20">
        <f t="shared" si="0"/>
        <v>286.97467041015625</v>
      </c>
      <c r="F20">
        <f>F19+(B19-F19)*F$2</f>
        <v>282.0553872894755</v>
      </c>
      <c r="G20">
        <f>G19+(C19-G19)*G$2</f>
        <v>82.095672607421875</v>
      </c>
      <c r="H20">
        <f t="shared" si="3"/>
        <v>82.705745163237808</v>
      </c>
      <c r="I20">
        <f t="shared" si="4"/>
        <v>156.98077392578125</v>
      </c>
      <c r="J20">
        <f t="shared" si="5"/>
        <v>167.46192401446609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BDB6-58B2-4127-93E3-D48A98982CE6}">
  <dimension ref="A1:K24"/>
  <sheetViews>
    <sheetView tabSelected="1" workbookViewId="0">
      <selection activeCell="J38" sqref="J38"/>
    </sheetView>
  </sheetViews>
  <sheetFormatPr defaultRowHeight="15" x14ac:dyDescent="0.25"/>
  <cols>
    <col min="3" max="3" width="11.5703125" bestFit="1" customWidth="1"/>
    <col min="6" max="6" width="8.42578125" bestFit="1" customWidth="1"/>
  </cols>
  <sheetData>
    <row r="1" spans="2:10" x14ac:dyDescent="0.25">
      <c r="B1" t="s">
        <v>21</v>
      </c>
      <c r="C1" t="s">
        <v>22</v>
      </c>
      <c r="D1" t="s">
        <v>23</v>
      </c>
      <c r="E1" t="s">
        <v>24</v>
      </c>
      <c r="G1" t="s">
        <v>22</v>
      </c>
      <c r="I1" t="s">
        <v>22</v>
      </c>
    </row>
    <row r="3" spans="2:10" ht="45.75" thickBot="1" x14ac:dyDescent="0.3">
      <c r="B3" s="1" t="s">
        <v>0</v>
      </c>
      <c r="C3" s="1" t="s">
        <v>1</v>
      </c>
      <c r="D3" s="1"/>
      <c r="E3" s="1"/>
      <c r="F3" s="1" t="s">
        <v>27</v>
      </c>
      <c r="G3" s="1" t="s">
        <v>2</v>
      </c>
      <c r="H3" s="1" t="s">
        <v>28</v>
      </c>
      <c r="I3" s="1" t="s">
        <v>3</v>
      </c>
      <c r="J3" s="10" t="s">
        <v>28</v>
      </c>
    </row>
    <row r="4" spans="2:10" ht="15.75" thickBot="1" x14ac:dyDescent="0.3">
      <c r="B4" s="2">
        <v>1</v>
      </c>
      <c r="C4" s="2">
        <v>201</v>
      </c>
      <c r="D4" s="2">
        <f t="shared" ref="D4:D19" si="0">B4*C4</f>
        <v>201</v>
      </c>
      <c r="E4" s="2">
        <f t="shared" ref="E4:E19" si="1">B4^2</f>
        <v>1</v>
      </c>
      <c r="F4" s="2">
        <f t="shared" ref="F4:F20" si="2">C$24+B4*C$23</f>
        <v>191.79179999999999</v>
      </c>
      <c r="G4" s="3">
        <v>81</v>
      </c>
      <c r="H4" s="3">
        <f t="shared" ref="H4:H20" si="3">G$24+B4*G$23</f>
        <v>102.7941</v>
      </c>
      <c r="I4" s="4">
        <v>118</v>
      </c>
      <c r="J4">
        <f t="shared" ref="J4:J20" si="4">K$24+B4*K$23</f>
        <v>181.90439999999998</v>
      </c>
    </row>
    <row r="5" spans="2:10" ht="15.75" thickBot="1" x14ac:dyDescent="0.3">
      <c r="B5" s="5">
        <v>2</v>
      </c>
      <c r="C5" s="5">
        <v>207</v>
      </c>
      <c r="D5" s="2">
        <f t="shared" si="0"/>
        <v>414</v>
      </c>
      <c r="E5" s="2">
        <f t="shared" si="1"/>
        <v>4</v>
      </c>
      <c r="F5" s="2">
        <f t="shared" si="2"/>
        <v>198.95359999999999</v>
      </c>
      <c r="G5" s="6">
        <v>100</v>
      </c>
      <c r="H5" s="3">
        <f t="shared" si="3"/>
        <v>101.0882</v>
      </c>
      <c r="I5" s="7">
        <v>224</v>
      </c>
      <c r="J5">
        <f t="shared" si="4"/>
        <v>181.4588</v>
      </c>
    </row>
    <row r="6" spans="2:10" ht="15.75" thickBot="1" x14ac:dyDescent="0.3">
      <c r="B6" s="5">
        <v>3</v>
      </c>
      <c r="C6" s="5">
        <v>189</v>
      </c>
      <c r="D6" s="2">
        <f t="shared" si="0"/>
        <v>567</v>
      </c>
      <c r="E6" s="2">
        <f t="shared" si="1"/>
        <v>9</v>
      </c>
      <c r="F6" s="2">
        <f t="shared" si="2"/>
        <v>206.11539999999999</v>
      </c>
      <c r="G6" s="6">
        <v>123</v>
      </c>
      <c r="H6" s="3">
        <f t="shared" si="3"/>
        <v>99.382300000000001</v>
      </c>
      <c r="I6" s="7">
        <v>160</v>
      </c>
      <c r="J6">
        <f t="shared" si="4"/>
        <v>181.01319999999998</v>
      </c>
    </row>
    <row r="7" spans="2:10" ht="15.75" thickBot="1" x14ac:dyDescent="0.3">
      <c r="B7" s="5">
        <v>4</v>
      </c>
      <c r="C7" s="5">
        <v>220</v>
      </c>
      <c r="D7" s="2">
        <f t="shared" si="0"/>
        <v>880</v>
      </c>
      <c r="E7" s="2">
        <f t="shared" si="1"/>
        <v>16</v>
      </c>
      <c r="F7" s="2">
        <f t="shared" si="2"/>
        <v>213.27719999999999</v>
      </c>
      <c r="G7" s="6">
        <v>73</v>
      </c>
      <c r="H7" s="3">
        <f t="shared" si="3"/>
        <v>97.676400000000001</v>
      </c>
      <c r="I7" s="7">
        <v>129</v>
      </c>
      <c r="J7">
        <f t="shared" si="4"/>
        <v>180.5676</v>
      </c>
    </row>
    <row r="8" spans="2:10" ht="15.75" thickBot="1" x14ac:dyDescent="0.3">
      <c r="B8" s="5">
        <v>5</v>
      </c>
      <c r="C8" s="5">
        <v>216</v>
      </c>
      <c r="D8" s="2">
        <f t="shared" si="0"/>
        <v>1080</v>
      </c>
      <c r="E8" s="2">
        <f t="shared" si="1"/>
        <v>25</v>
      </c>
      <c r="F8" s="2">
        <f t="shared" si="2"/>
        <v>220.43899999999999</v>
      </c>
      <c r="G8" s="6">
        <v>86</v>
      </c>
      <c r="H8" s="3">
        <f t="shared" si="3"/>
        <v>95.970500000000001</v>
      </c>
      <c r="I8" s="7">
        <v>304</v>
      </c>
      <c r="J8">
        <f t="shared" si="4"/>
        <v>180.12199999999999</v>
      </c>
    </row>
    <row r="9" spans="2:10" ht="15.75" thickBot="1" x14ac:dyDescent="0.3">
      <c r="B9" s="5">
        <v>6</v>
      </c>
      <c r="C9" s="5">
        <v>220</v>
      </c>
      <c r="D9" s="2">
        <f t="shared" si="0"/>
        <v>1320</v>
      </c>
      <c r="E9" s="2">
        <f t="shared" si="1"/>
        <v>36</v>
      </c>
      <c r="F9" s="2">
        <f t="shared" si="2"/>
        <v>227.60079999999999</v>
      </c>
      <c r="G9" s="6">
        <v>154</v>
      </c>
      <c r="H9" s="3">
        <f t="shared" si="3"/>
        <v>94.264600000000002</v>
      </c>
      <c r="I9" s="7">
        <v>127</v>
      </c>
      <c r="J9">
        <f t="shared" si="4"/>
        <v>179.6764</v>
      </c>
    </row>
    <row r="10" spans="2:10" ht="15.75" thickBot="1" x14ac:dyDescent="0.3">
      <c r="B10" s="5">
        <v>7</v>
      </c>
      <c r="C10" s="5">
        <v>266</v>
      </c>
      <c r="D10" s="2">
        <f t="shared" si="0"/>
        <v>1862</v>
      </c>
      <c r="E10" s="2">
        <f t="shared" si="1"/>
        <v>49</v>
      </c>
      <c r="F10" s="2">
        <f t="shared" si="2"/>
        <v>234.76259999999999</v>
      </c>
      <c r="G10" s="6">
        <v>109</v>
      </c>
      <c r="H10" s="3">
        <f t="shared" si="3"/>
        <v>92.558700000000002</v>
      </c>
      <c r="I10" s="7">
        <v>234</v>
      </c>
      <c r="J10">
        <f t="shared" si="4"/>
        <v>179.23079999999999</v>
      </c>
    </row>
    <row r="11" spans="2:10" ht="15.75" thickBot="1" x14ac:dyDescent="0.3">
      <c r="B11" s="5">
        <v>8</v>
      </c>
      <c r="C11" s="5">
        <v>224</v>
      </c>
      <c r="D11" s="2">
        <f t="shared" si="0"/>
        <v>1792</v>
      </c>
      <c r="E11" s="2">
        <f t="shared" si="1"/>
        <v>64</v>
      </c>
      <c r="F11" s="2">
        <f t="shared" si="2"/>
        <v>241.92439999999999</v>
      </c>
      <c r="G11" s="6">
        <v>104</v>
      </c>
      <c r="H11" s="3">
        <f t="shared" si="3"/>
        <v>90.852800000000002</v>
      </c>
      <c r="I11" s="7">
        <v>159</v>
      </c>
      <c r="J11">
        <f t="shared" si="4"/>
        <v>178.7852</v>
      </c>
    </row>
    <row r="12" spans="2:10" ht="15.75" thickBot="1" x14ac:dyDescent="0.3">
      <c r="B12" s="5">
        <v>9</v>
      </c>
      <c r="C12" s="5">
        <v>213</v>
      </c>
      <c r="D12" s="2">
        <f t="shared" si="0"/>
        <v>1917</v>
      </c>
      <c r="E12" s="2">
        <f t="shared" si="1"/>
        <v>81</v>
      </c>
      <c r="F12" s="2">
        <f t="shared" si="2"/>
        <v>249.08620000000002</v>
      </c>
      <c r="G12" s="6">
        <v>79</v>
      </c>
      <c r="H12" s="3">
        <f t="shared" si="3"/>
        <v>89.146900000000002</v>
      </c>
      <c r="I12" s="7">
        <v>109</v>
      </c>
      <c r="J12">
        <f t="shared" si="4"/>
        <v>178.33959999999999</v>
      </c>
    </row>
    <row r="13" spans="2:10" ht="15.75" thickBot="1" x14ac:dyDescent="0.3">
      <c r="B13" s="5">
        <v>10</v>
      </c>
      <c r="C13" s="5">
        <v>270</v>
      </c>
      <c r="D13" s="2">
        <f t="shared" si="0"/>
        <v>2700</v>
      </c>
      <c r="E13" s="2">
        <f t="shared" si="1"/>
        <v>100</v>
      </c>
      <c r="F13" s="2">
        <f t="shared" si="2"/>
        <v>256.24799999999999</v>
      </c>
      <c r="G13" s="6">
        <v>72</v>
      </c>
      <c r="H13" s="3">
        <f t="shared" si="3"/>
        <v>87.441000000000003</v>
      </c>
      <c r="I13" s="7">
        <v>316</v>
      </c>
      <c r="J13">
        <f t="shared" si="4"/>
        <v>177.89400000000001</v>
      </c>
    </row>
    <row r="14" spans="2:10" ht="15.75" thickBot="1" x14ac:dyDescent="0.3">
      <c r="B14" s="5">
        <v>11</v>
      </c>
      <c r="C14" s="5">
        <v>268</v>
      </c>
      <c r="D14" s="2">
        <f t="shared" si="0"/>
        <v>2948</v>
      </c>
      <c r="E14" s="2">
        <f t="shared" si="1"/>
        <v>121</v>
      </c>
      <c r="F14" s="2">
        <f t="shared" si="2"/>
        <v>263.40980000000002</v>
      </c>
      <c r="G14" s="6">
        <v>9</v>
      </c>
      <c r="H14" s="3">
        <f t="shared" si="3"/>
        <v>85.735100000000003</v>
      </c>
      <c r="I14" s="7">
        <v>114</v>
      </c>
      <c r="J14">
        <f t="shared" si="4"/>
        <v>177.44839999999999</v>
      </c>
    </row>
    <row r="15" spans="2:10" ht="15.75" thickBot="1" x14ac:dyDescent="0.3">
      <c r="B15" s="5">
        <v>12</v>
      </c>
      <c r="C15" s="5">
        <v>254</v>
      </c>
      <c r="D15" s="2">
        <f t="shared" si="0"/>
        <v>3048</v>
      </c>
      <c r="E15" s="2">
        <f t="shared" si="1"/>
        <v>144</v>
      </c>
      <c r="F15" s="2">
        <f t="shared" si="2"/>
        <v>270.57159999999999</v>
      </c>
      <c r="G15" s="6">
        <v>107</v>
      </c>
      <c r="H15" s="3">
        <f t="shared" si="3"/>
        <v>84.029200000000003</v>
      </c>
      <c r="I15" s="7">
        <v>221</v>
      </c>
      <c r="J15">
        <f t="shared" si="4"/>
        <v>177.00280000000001</v>
      </c>
    </row>
    <row r="16" spans="2:10" ht="15.75" thickBot="1" x14ac:dyDescent="0.3">
      <c r="B16" s="5">
        <v>13</v>
      </c>
      <c r="C16" s="5">
        <v>292</v>
      </c>
      <c r="D16" s="2">
        <f t="shared" si="0"/>
        <v>3796</v>
      </c>
      <c r="E16" s="2">
        <f t="shared" si="1"/>
        <v>169</v>
      </c>
      <c r="F16" s="2">
        <f t="shared" si="2"/>
        <v>277.73340000000002</v>
      </c>
      <c r="G16" s="6">
        <v>93</v>
      </c>
      <c r="H16" s="3">
        <f t="shared" si="3"/>
        <v>82.323300000000003</v>
      </c>
      <c r="I16" s="7">
        <v>147</v>
      </c>
      <c r="J16">
        <f t="shared" si="4"/>
        <v>176.55719999999999</v>
      </c>
    </row>
    <row r="17" spans="1:11" ht="15.75" thickBot="1" x14ac:dyDescent="0.3">
      <c r="B17" s="5">
        <v>14</v>
      </c>
      <c r="C17" s="5">
        <v>290</v>
      </c>
      <c r="D17" s="2">
        <f t="shared" si="0"/>
        <v>4060</v>
      </c>
      <c r="E17" s="2">
        <f t="shared" si="1"/>
        <v>196</v>
      </c>
      <c r="F17" s="2">
        <f t="shared" si="2"/>
        <v>284.89519999999999</v>
      </c>
      <c r="G17" s="6">
        <v>80</v>
      </c>
      <c r="H17" s="3">
        <f t="shared" si="3"/>
        <v>80.617400000000004</v>
      </c>
      <c r="I17" s="7">
        <v>102</v>
      </c>
      <c r="J17">
        <f t="shared" si="4"/>
        <v>176.11159999999998</v>
      </c>
    </row>
    <row r="18" spans="1:11" ht="15.75" thickBot="1" x14ac:dyDescent="0.3">
      <c r="B18" s="5">
        <v>15</v>
      </c>
      <c r="C18" s="6">
        <v>330</v>
      </c>
      <c r="D18" s="2">
        <f t="shared" si="0"/>
        <v>4950</v>
      </c>
      <c r="E18" s="2">
        <f t="shared" si="1"/>
        <v>225</v>
      </c>
      <c r="F18" s="2">
        <f t="shared" si="2"/>
        <v>292.05700000000002</v>
      </c>
      <c r="G18" s="6">
        <v>94</v>
      </c>
      <c r="H18" s="3">
        <f t="shared" si="3"/>
        <v>78.911500000000004</v>
      </c>
      <c r="I18" s="7">
        <v>295</v>
      </c>
      <c r="J18">
        <f t="shared" si="4"/>
        <v>175.666</v>
      </c>
    </row>
    <row r="19" spans="1:11" ht="15.75" thickBot="1" x14ac:dyDescent="0.3">
      <c r="A19" s="9"/>
      <c r="B19" s="5">
        <v>16</v>
      </c>
      <c r="C19" s="6">
        <v>268</v>
      </c>
      <c r="D19" s="2">
        <f t="shared" si="0"/>
        <v>4288</v>
      </c>
      <c r="E19" s="2">
        <f t="shared" si="1"/>
        <v>256</v>
      </c>
      <c r="F19" s="2">
        <f t="shared" si="2"/>
        <v>299.21879999999999</v>
      </c>
      <c r="G19" s="8">
        <v>76</v>
      </c>
      <c r="H19" s="3">
        <f t="shared" si="3"/>
        <v>77.205600000000004</v>
      </c>
      <c r="I19" s="7">
        <v>98</v>
      </c>
      <c r="J19">
        <f t="shared" si="4"/>
        <v>175.22039999999998</v>
      </c>
    </row>
    <row r="20" spans="1:11" ht="15.75" thickBot="1" x14ac:dyDescent="0.3">
      <c r="A20" s="11"/>
      <c r="B20" s="11">
        <v>17</v>
      </c>
      <c r="C20" s="12"/>
      <c r="D20" s="11"/>
      <c r="E20" s="11"/>
      <c r="F20" s="2">
        <f t="shared" si="2"/>
        <v>306.38060000000002</v>
      </c>
      <c r="G20" s="8"/>
      <c r="H20" s="3">
        <f t="shared" si="3"/>
        <v>75.499700000000004</v>
      </c>
      <c r="I20" s="13"/>
      <c r="J20">
        <f t="shared" si="4"/>
        <v>174.7748</v>
      </c>
    </row>
    <row r="21" spans="1:11" x14ac:dyDescent="0.25">
      <c r="A21" t="s">
        <v>25</v>
      </c>
      <c r="B21">
        <f>SUM(B4:B19)</f>
        <v>136</v>
      </c>
      <c r="C21">
        <f>SUM(C4:C19)</f>
        <v>3928</v>
      </c>
      <c r="D21">
        <f>SUM(D4:D19)</f>
        <v>35823</v>
      </c>
      <c r="E21">
        <f>SUM(E4:E19)</f>
        <v>1496</v>
      </c>
      <c r="F21" s="2"/>
      <c r="G21">
        <f>SUM(G4:G19)</f>
        <v>1440</v>
      </c>
      <c r="I21">
        <f>SUM(I4:I19)</f>
        <v>2857</v>
      </c>
    </row>
    <row r="22" spans="1:11" x14ac:dyDescent="0.25">
      <c r="C22" s="11"/>
    </row>
    <row r="23" spans="1:11" x14ac:dyDescent="0.25">
      <c r="B23" t="s">
        <v>26</v>
      </c>
      <c r="C23">
        <v>7.1618000000000004</v>
      </c>
      <c r="F23" t="s">
        <v>26</v>
      </c>
      <c r="G23">
        <v>-1.7059</v>
      </c>
      <c r="J23" t="s">
        <v>26</v>
      </c>
      <c r="K23">
        <v>-0.4456</v>
      </c>
    </row>
    <row r="24" spans="1:11" x14ac:dyDescent="0.25">
      <c r="B24" t="s">
        <v>14</v>
      </c>
      <c r="C24">
        <v>184.63</v>
      </c>
      <c r="F24" t="s">
        <v>14</v>
      </c>
      <c r="G24">
        <v>104.5</v>
      </c>
      <c r="J24" t="s">
        <v>14</v>
      </c>
      <c r="K24">
        <v>182.35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 1 - Question 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Evrim Dalkiran</dc:creator>
  <cp:lastModifiedBy>admin</cp:lastModifiedBy>
  <dcterms:created xsi:type="dcterms:W3CDTF">2021-01-29T19:49:25Z</dcterms:created>
  <dcterms:modified xsi:type="dcterms:W3CDTF">2021-02-25T14:11:40Z</dcterms:modified>
</cp:coreProperties>
</file>