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9555" windowHeight="5460" firstSheet="3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state="hidden" r:id="rId5"/>
    <sheet name="Sheet6" sheetId="6" r:id="rId6"/>
    <sheet name="Sheet7" sheetId="7" r:id="rId7"/>
    <sheet name="Sheet8" sheetId="8" r:id="rId8"/>
    <sheet name="Sheet9" sheetId="9" r:id="rId9"/>
  </sheets>
  <calcPr calcId="145621"/>
</workbook>
</file>

<file path=xl/calcChain.xml><?xml version="1.0" encoding="utf-8"?>
<calcChain xmlns="http://schemas.openxmlformats.org/spreadsheetml/2006/main">
  <c r="F82" i="8" l="1"/>
  <c r="H67" i="8" l="1"/>
  <c r="H68" i="8" s="1"/>
  <c r="H69" i="8" s="1"/>
  <c r="H70" i="8" s="1"/>
  <c r="I125" i="8"/>
  <c r="I13" i="9"/>
  <c r="I14" i="9" s="1"/>
  <c r="I15" i="9" s="1"/>
  <c r="I16" i="9" s="1"/>
  <c r="I17" i="9" s="1"/>
  <c r="I18" i="9" s="1"/>
  <c r="I12" i="9"/>
  <c r="I11" i="9"/>
  <c r="H11" i="9"/>
  <c r="H12" i="9" s="1"/>
  <c r="H13" i="9" s="1"/>
  <c r="H14" i="9" s="1"/>
  <c r="H15" i="9" s="1"/>
  <c r="H16" i="9" s="1"/>
  <c r="H17" i="9" s="1"/>
  <c r="H18" i="9" s="1"/>
  <c r="C209" i="8"/>
  <c r="D209" i="8" s="1"/>
  <c r="C208" i="8"/>
  <c r="D208" i="8" s="1"/>
  <c r="C207" i="8"/>
  <c r="D207" i="8" s="1"/>
  <c r="C206" i="8"/>
  <c r="D206" i="8" s="1"/>
  <c r="D205" i="8"/>
  <c r="C205" i="8"/>
  <c r="D204" i="8"/>
  <c r="C204" i="8"/>
  <c r="C203" i="8"/>
  <c r="D203" i="8" s="1"/>
  <c r="C202" i="8"/>
  <c r="D202" i="8" s="1"/>
  <c r="C201" i="8"/>
  <c r="D201" i="8" s="1"/>
  <c r="C200" i="8"/>
  <c r="D200" i="8" s="1"/>
  <c r="D199" i="8"/>
  <c r="C199" i="8"/>
  <c r="D198" i="8"/>
  <c r="C198" i="8"/>
  <c r="C197" i="8"/>
  <c r="D197" i="8" s="1"/>
  <c r="C196" i="8"/>
  <c r="D196" i="8" s="1"/>
  <c r="C195" i="8"/>
  <c r="D195" i="8" s="1"/>
  <c r="C194" i="8"/>
  <c r="D194" i="8" s="1"/>
  <c r="D193" i="8"/>
  <c r="C193" i="8"/>
  <c r="D192" i="8"/>
  <c r="C192" i="8"/>
  <c r="C191" i="8"/>
  <c r="D191" i="8" s="1"/>
  <c r="C190" i="8"/>
  <c r="D190" i="8" s="1"/>
  <c r="B190" i="8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D7" i="9" s="1"/>
  <c r="B18" i="9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17" i="9"/>
  <c r="H152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0" i="8"/>
  <c r="C9" i="8"/>
  <c r="C8" i="8"/>
  <c r="C7" i="8"/>
  <c r="C6" i="8"/>
  <c r="C5" i="8"/>
  <c r="C4" i="8"/>
  <c r="F102" i="8" l="1"/>
  <c r="E106" i="8"/>
  <c r="E175" i="8"/>
  <c r="E202" i="8"/>
  <c r="D8" i="9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F31" i="1"/>
  <c r="H54" i="7"/>
  <c r="I50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55" i="7"/>
  <c r="E54" i="7"/>
  <c r="D54" i="7"/>
  <c r="C54" i="7"/>
  <c r="F58" i="7"/>
  <c r="F68" i="7"/>
  <c r="F66" i="7"/>
  <c r="F67" i="7"/>
  <c r="E67" i="7"/>
  <c r="D67" i="7"/>
  <c r="C67" i="7"/>
  <c r="E66" i="7"/>
  <c r="D66" i="7"/>
  <c r="C66" i="7"/>
  <c r="E61" i="7"/>
  <c r="D61" i="7"/>
  <c r="C61" i="7"/>
  <c r="F60" i="7"/>
  <c r="E60" i="7"/>
  <c r="D60" i="7"/>
  <c r="C60" i="7"/>
  <c r="E57" i="7"/>
  <c r="D57" i="7"/>
  <c r="C57" i="7"/>
  <c r="F65" i="7"/>
  <c r="F64" i="7"/>
  <c r="E65" i="7"/>
  <c r="D65" i="7"/>
  <c r="C65" i="7"/>
  <c r="E64" i="7"/>
  <c r="D64" i="7"/>
  <c r="C64" i="7"/>
  <c r="L34" i="7"/>
  <c r="K34" i="7"/>
  <c r="J34" i="7"/>
  <c r="K30" i="7"/>
  <c r="F63" i="7"/>
  <c r="E63" i="7"/>
  <c r="D63" i="7"/>
  <c r="C63" i="7"/>
  <c r="D50" i="6"/>
  <c r="D49" i="6"/>
  <c r="D48" i="6"/>
  <c r="C51" i="6"/>
  <c r="D51" i="6" s="1"/>
  <c r="C50" i="6"/>
  <c r="C49" i="6"/>
  <c r="C48" i="6"/>
  <c r="C47" i="6"/>
  <c r="F57" i="7" l="1"/>
  <c r="K4" i="1"/>
  <c r="K14" i="1"/>
  <c r="Q24" i="1"/>
  <c r="P24" i="1"/>
  <c r="O24" i="1"/>
  <c r="F27" i="1"/>
  <c r="F26" i="1"/>
  <c r="F25" i="1"/>
  <c r="E34" i="1"/>
  <c r="D33" i="1"/>
  <c r="F33" i="1" s="1"/>
  <c r="D32" i="1"/>
  <c r="F32" i="1" s="1"/>
  <c r="D31" i="1"/>
  <c r="D30" i="1"/>
  <c r="F30" i="1" s="1"/>
  <c r="D29" i="1"/>
  <c r="F29" i="1" s="1"/>
  <c r="D28" i="1"/>
  <c r="F28" i="1" s="1"/>
  <c r="D27" i="1"/>
  <c r="D26" i="1"/>
  <c r="D25" i="1"/>
  <c r="D24" i="1"/>
  <c r="F24" i="1" s="1"/>
  <c r="D23" i="1"/>
  <c r="F23" i="1" s="1"/>
  <c r="D22" i="1"/>
  <c r="F22" i="1" s="1"/>
  <c r="D21" i="1"/>
  <c r="F21" i="1" s="1"/>
  <c r="O10" i="1" l="1"/>
  <c r="O9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3" i="1"/>
  <c r="K13" i="1"/>
  <c r="K6" i="1"/>
  <c r="J15" i="1"/>
  <c r="K15" i="1" s="1"/>
  <c r="J14" i="1"/>
  <c r="J13" i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J5" i="1"/>
  <c r="K5" i="1" s="1"/>
  <c r="J4" i="1"/>
  <c r="J3" i="1"/>
  <c r="C3" i="1"/>
  <c r="H9" i="3"/>
  <c r="H8" i="3"/>
  <c r="B32" i="3"/>
  <c r="H67" i="3"/>
  <c r="H66" i="3"/>
  <c r="H65" i="3"/>
  <c r="G67" i="3"/>
  <c r="G66" i="3"/>
  <c r="G65" i="3"/>
  <c r="J42" i="2"/>
  <c r="I43" i="2"/>
  <c r="I41" i="2"/>
  <c r="I40" i="2"/>
  <c r="I38" i="2"/>
  <c r="I39" i="2"/>
  <c r="H11" i="2"/>
  <c r="H10" i="2"/>
  <c r="H9" i="2"/>
  <c r="H8" i="2"/>
  <c r="H7" i="2"/>
  <c r="H6" i="2"/>
  <c r="H5" i="2"/>
  <c r="H4" i="2"/>
  <c r="H3" i="2"/>
  <c r="G12" i="2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11" i="2"/>
  <c r="D16" i="1"/>
  <c r="D34" i="1" s="1"/>
  <c r="F34" i="1" s="1"/>
  <c r="C15" i="1"/>
  <c r="E15" i="1" s="1"/>
  <c r="C14" i="1"/>
  <c r="G14" i="1" s="1"/>
  <c r="C13" i="1"/>
  <c r="G13" i="1" s="1"/>
  <c r="C12" i="1"/>
  <c r="E12" i="1" s="1"/>
  <c r="C11" i="1"/>
  <c r="C10" i="1"/>
  <c r="E10" i="1" s="1"/>
  <c r="C9" i="1"/>
  <c r="G9" i="1" s="1"/>
  <c r="C8" i="1"/>
  <c r="G8" i="1" s="1"/>
  <c r="C7" i="1"/>
  <c r="E7" i="1" s="1"/>
  <c r="C6" i="1"/>
  <c r="G6" i="1" s="1"/>
  <c r="C5" i="1"/>
  <c r="G5" i="1" s="1"/>
  <c r="C4" i="1"/>
  <c r="G4" i="1" s="1"/>
  <c r="E3" i="1"/>
  <c r="G11" i="1" l="1"/>
  <c r="E11" i="1"/>
  <c r="O15" i="1"/>
  <c r="O4" i="1"/>
  <c r="O5" i="1"/>
  <c r="O7" i="1"/>
  <c r="O11" i="1"/>
  <c r="O12" i="1"/>
  <c r="O13" i="1"/>
  <c r="O14" i="1"/>
  <c r="K16" i="1"/>
  <c r="E8" i="1"/>
  <c r="G7" i="1"/>
  <c r="E9" i="1"/>
  <c r="G10" i="1"/>
  <c r="G12" i="1"/>
  <c r="E4" i="1"/>
  <c r="G3" i="1"/>
  <c r="G15" i="1"/>
  <c r="E13" i="1"/>
  <c r="E14" i="1"/>
  <c r="E5" i="1"/>
  <c r="E6" i="1"/>
  <c r="O17" i="1" l="1"/>
  <c r="G17" i="1"/>
</calcChain>
</file>

<file path=xl/sharedStrings.xml><?xml version="1.0" encoding="utf-8"?>
<sst xmlns="http://schemas.openxmlformats.org/spreadsheetml/2006/main" count="289" uniqueCount="64">
  <si>
    <t>Rockets</t>
  </si>
  <si>
    <t>2 Shot</t>
  </si>
  <si>
    <t>Booster</t>
  </si>
  <si>
    <t>HP</t>
  </si>
  <si>
    <t>Gravity</t>
  </si>
  <si>
    <t>Grenades</t>
  </si>
  <si>
    <t>Homeless</t>
  </si>
  <si>
    <t>Bounce</t>
  </si>
  <si>
    <t>1 Shot</t>
  </si>
  <si>
    <t>Seeker</t>
  </si>
  <si>
    <t>Grenad</t>
  </si>
  <si>
    <t>Pilot Horiz</t>
  </si>
  <si>
    <t>Pilot Vert, standing</t>
  </si>
  <si>
    <t>Mech walking</t>
  </si>
  <si>
    <t>Mech Flying Horiz</t>
  </si>
  <si>
    <t>Mech Flying Vert</t>
  </si>
  <si>
    <t>A</t>
  </si>
  <si>
    <t>B</t>
  </si>
  <si>
    <t>C</t>
  </si>
  <si>
    <t>D</t>
  </si>
  <si>
    <t>E</t>
  </si>
  <si>
    <t>F</t>
  </si>
  <si>
    <t>1A</t>
  </si>
  <si>
    <t>1B</t>
  </si>
  <si>
    <t>1C</t>
  </si>
  <si>
    <t>1D</t>
  </si>
  <si>
    <t>1E</t>
  </si>
  <si>
    <t>1F</t>
  </si>
  <si>
    <t>Grenade</t>
  </si>
  <si>
    <t>12F</t>
  </si>
  <si>
    <t>13A</t>
  </si>
  <si>
    <t>13B</t>
  </si>
  <si>
    <t>13C</t>
  </si>
  <si>
    <t>13D</t>
  </si>
  <si>
    <t>13E</t>
  </si>
  <si>
    <t>13F</t>
  </si>
  <si>
    <t>3E</t>
  </si>
  <si>
    <t>3F</t>
  </si>
  <si>
    <t>Crate</t>
  </si>
  <si>
    <t>Attempt</t>
  </si>
  <si>
    <t>-</t>
  </si>
  <si>
    <t>DS</t>
  </si>
  <si>
    <t>Total</t>
  </si>
  <si>
    <t>Mahira +12%</t>
  </si>
  <si>
    <t>Mahes+6%</t>
  </si>
  <si>
    <t>No buff</t>
  </si>
  <si>
    <t>Mahires +12%</t>
  </si>
  <si>
    <t>Base</t>
  </si>
  <si>
    <t>Mod</t>
  </si>
  <si>
    <t>Gold</t>
  </si>
  <si>
    <t>Chain</t>
  </si>
  <si>
    <t>Strikes</t>
  </si>
  <si>
    <t>Grandmas</t>
  </si>
  <si>
    <t>Farms</t>
  </si>
  <si>
    <t>Factories</t>
  </si>
  <si>
    <t>Mines</t>
  </si>
  <si>
    <t>Shipments</t>
  </si>
  <si>
    <t>Alch Labs</t>
  </si>
  <si>
    <t>Portals</t>
  </si>
  <si>
    <t>Milk</t>
  </si>
  <si>
    <t>Helpers</t>
  </si>
  <si>
    <t>Workers</t>
  </si>
  <si>
    <t>Engineers</t>
  </si>
  <si>
    <t>Overseers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</si>
</sst>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47" fontId="0" fillId="0" borderId="0" xfId="0" applyNumberFormat="1" applyAlignment="1">
      <alignment vertical="center"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topLeftCell="A19" workbookViewId="0">
      <selection activeCell="E33" sqref="E33"/>
    </sheetView>
  </sheetViews>
  <sheetFormatPr defaultRowHeight="15" x14ac:dyDescent="0.25"/>
  <cols>
    <col min="5" max="5" width="9.140625" customWidth="1"/>
    <col min="6" max="6" width="14.7109375" customWidth="1"/>
  </cols>
  <sheetData>
    <row r="2" spans="1:15" x14ac:dyDescent="0.25">
      <c r="J2" s="1">
        <v>4.0509259259259258E-5</v>
      </c>
      <c r="M2" s="1">
        <v>2.3148148148148147E-5</v>
      </c>
    </row>
    <row r="3" spans="1:15" x14ac:dyDescent="0.25">
      <c r="A3">
        <v>1</v>
      </c>
      <c r="B3" s="2">
        <v>7.4224537037037043E-4</v>
      </c>
      <c r="C3" s="1">
        <f>B3</f>
        <v>7.4224537037037043E-4</v>
      </c>
      <c r="D3" s="2">
        <v>7.127314814814814E-4</v>
      </c>
      <c r="E3" s="1">
        <f t="shared" ref="E3:E14" si="0">C3-D3</f>
        <v>2.9513888888889036E-5</v>
      </c>
      <c r="F3" s="1">
        <v>0</v>
      </c>
      <c r="G3" s="1">
        <f>C3-F3</f>
        <v>7.4224537037037043E-4</v>
      </c>
      <c r="I3" s="1">
        <v>6.7129629629629625E-4</v>
      </c>
      <c r="J3" s="1">
        <f>I3+$J$2</f>
        <v>7.1180555555555548E-4</v>
      </c>
      <c r="K3" s="1">
        <f>D3-J3</f>
        <v>9.2592592592592032E-7</v>
      </c>
      <c r="M3" s="1">
        <v>7.5231481481481471E-4</v>
      </c>
      <c r="N3" s="1">
        <f>M3-M2</f>
        <v>7.2916666666666659E-4</v>
      </c>
      <c r="O3" s="1"/>
    </row>
    <row r="4" spans="1:15" x14ac:dyDescent="0.25">
      <c r="A4">
        <v>2</v>
      </c>
      <c r="B4" s="2">
        <v>1.3196759259259262E-3</v>
      </c>
      <c r="C4" s="1">
        <f>B4-B3</f>
        <v>5.7743055555555575E-4</v>
      </c>
      <c r="D4" s="2">
        <v>5.2928240740740746E-4</v>
      </c>
      <c r="E4" s="1">
        <f t="shared" si="0"/>
        <v>4.814814814814829E-5</v>
      </c>
      <c r="F4" s="1">
        <v>1.1574074074074073E-5</v>
      </c>
      <c r="G4" s="1">
        <f t="shared" ref="G4:G15" si="1">C4-F4</f>
        <v>5.6585648148148164E-4</v>
      </c>
      <c r="I4" s="1">
        <v>4.9768518518518521E-4</v>
      </c>
      <c r="J4" s="1">
        <f t="shared" ref="J4:J15" si="2">I4+$J$2</f>
        <v>5.3819444444444444E-4</v>
      </c>
      <c r="K4" s="1">
        <f>J4-D4</f>
        <v>8.9120370370369831E-6</v>
      </c>
      <c r="M4" s="1">
        <v>1.3541666666666667E-3</v>
      </c>
      <c r="N4" s="1">
        <f>M4-M3</f>
        <v>6.01851851851852E-4</v>
      </c>
      <c r="O4" s="1">
        <f t="shared" ref="O4:O15" si="3">N4-C4</f>
        <v>2.4421296296296257E-5</v>
      </c>
    </row>
    <row r="5" spans="1:15" x14ac:dyDescent="0.25">
      <c r="A5">
        <v>3</v>
      </c>
      <c r="B5" s="2">
        <v>2.4174768518518516E-3</v>
      </c>
      <c r="C5" s="1">
        <f t="shared" ref="C5:C15" si="4">B5-B4</f>
        <v>1.0978009259259255E-3</v>
      </c>
      <c r="D5" s="2">
        <v>9.7372685185185181E-4</v>
      </c>
      <c r="E5" s="1">
        <f t="shared" si="0"/>
        <v>1.2407407407407365E-4</v>
      </c>
      <c r="F5" s="1">
        <v>6.9444444444444444E-5</v>
      </c>
      <c r="G5" s="1">
        <f t="shared" si="1"/>
        <v>1.028356481481481E-3</v>
      </c>
      <c r="I5" s="1">
        <v>1.1111111111111111E-3</v>
      </c>
      <c r="J5" s="1">
        <f t="shared" si="2"/>
        <v>1.1516203703703703E-3</v>
      </c>
      <c r="K5" s="1">
        <f t="shared" ref="K5:K15" si="5">J5-D5</f>
        <v>1.7789351851851853E-4</v>
      </c>
      <c r="M5" s="1">
        <v>2.6504629629629625E-3</v>
      </c>
      <c r="N5" s="1">
        <f t="shared" ref="N5:N15" si="6">M5-M4</f>
        <v>1.2962962962962958E-3</v>
      </c>
      <c r="O5" s="1">
        <f t="shared" si="3"/>
        <v>1.9849537037037036E-4</v>
      </c>
    </row>
    <row r="6" spans="1:15" x14ac:dyDescent="0.25">
      <c r="A6">
        <v>4</v>
      </c>
      <c r="B6" s="2">
        <v>3.6021990740740736E-3</v>
      </c>
      <c r="C6" s="1">
        <f t="shared" si="4"/>
        <v>1.184722222222222E-3</v>
      </c>
      <c r="D6" s="2">
        <v>1.1267361111111111E-3</v>
      </c>
      <c r="E6" s="1">
        <f t="shared" si="0"/>
        <v>5.7986111111110869E-5</v>
      </c>
      <c r="F6" s="1">
        <v>2.3148148148148147E-5</v>
      </c>
      <c r="G6" s="1">
        <f t="shared" si="1"/>
        <v>1.1615740740740738E-3</v>
      </c>
      <c r="I6" s="1">
        <v>1.1342592592592591E-3</v>
      </c>
      <c r="J6" s="1">
        <f t="shared" si="2"/>
        <v>1.1747685185185183E-3</v>
      </c>
      <c r="K6" s="1">
        <f t="shared" si="5"/>
        <v>4.8032407407407225E-5</v>
      </c>
      <c r="M6" s="1">
        <v>3.8657407407407408E-3</v>
      </c>
      <c r="N6" s="1">
        <f t="shared" si="6"/>
        <v>1.2152777777777782E-3</v>
      </c>
      <c r="O6" s="1"/>
    </row>
    <row r="7" spans="1:15" x14ac:dyDescent="0.25">
      <c r="A7">
        <v>5</v>
      </c>
      <c r="B7" s="2">
        <v>4.6224537037037041E-3</v>
      </c>
      <c r="C7" s="1">
        <f t="shared" si="4"/>
        <v>1.0202546296296305E-3</v>
      </c>
      <c r="D7" s="2">
        <v>9.4976851851851852E-4</v>
      </c>
      <c r="E7" s="1">
        <f t="shared" si="0"/>
        <v>7.0486111111111986E-5</v>
      </c>
      <c r="F7" s="1">
        <v>0</v>
      </c>
      <c r="G7" s="1">
        <f t="shared" si="1"/>
        <v>1.0202546296296305E-3</v>
      </c>
      <c r="I7" s="1">
        <v>9.7222222222222209E-4</v>
      </c>
      <c r="J7" s="1">
        <f t="shared" si="2"/>
        <v>1.0127314814814814E-3</v>
      </c>
      <c r="K7" s="1">
        <f t="shared" si="5"/>
        <v>6.2962962962962907E-5</v>
      </c>
      <c r="M7" s="1">
        <v>5.0231481481481481E-3</v>
      </c>
      <c r="N7" s="1">
        <f t="shared" si="6"/>
        <v>1.1574074074074073E-3</v>
      </c>
      <c r="O7" s="1">
        <f t="shared" si="3"/>
        <v>1.3715277777777684E-4</v>
      </c>
    </row>
    <row r="8" spans="1:15" x14ac:dyDescent="0.25">
      <c r="A8">
        <v>61</v>
      </c>
      <c r="B8" s="2">
        <v>5.6364583333333336E-3</v>
      </c>
      <c r="C8" s="1">
        <f t="shared" si="4"/>
        <v>1.0140046296296295E-3</v>
      </c>
      <c r="D8" s="2">
        <v>9.7662037037037053E-4</v>
      </c>
      <c r="E8" s="1">
        <f t="shared" si="0"/>
        <v>3.7384259259258925E-5</v>
      </c>
      <c r="F8" s="1">
        <v>0</v>
      </c>
      <c r="G8" s="1">
        <f t="shared" si="1"/>
        <v>1.0140046296296295E-3</v>
      </c>
      <c r="I8" s="1">
        <v>9.4907407407407408E-4</v>
      </c>
      <c r="J8" s="1">
        <f t="shared" si="2"/>
        <v>9.8958333333333342E-4</v>
      </c>
      <c r="K8" s="1">
        <f t="shared" si="5"/>
        <v>1.2962962962962885E-5</v>
      </c>
      <c r="M8" s="1">
        <v>6.0069444444444441E-3</v>
      </c>
      <c r="N8" s="1">
        <f t="shared" si="6"/>
        <v>9.8379629629629598E-4</v>
      </c>
      <c r="O8" s="1"/>
    </row>
    <row r="9" spans="1:15" x14ac:dyDescent="0.25">
      <c r="A9">
        <v>62</v>
      </c>
      <c r="B9" s="2">
        <v>6.6968749999999988E-3</v>
      </c>
      <c r="C9" s="1">
        <f t="shared" si="4"/>
        <v>1.0604166666666652E-3</v>
      </c>
      <c r="D9" s="2">
        <v>1.0238425925925925E-3</v>
      </c>
      <c r="E9" s="1">
        <f t="shared" si="0"/>
        <v>3.6574074074072769E-5</v>
      </c>
      <c r="F9" s="1">
        <v>2.3148148148148147E-5</v>
      </c>
      <c r="G9" s="1">
        <f t="shared" si="1"/>
        <v>1.037268518518517E-3</v>
      </c>
      <c r="I9" s="1">
        <v>2.0023148148148148E-3</v>
      </c>
      <c r="J9" s="1">
        <f t="shared" si="2"/>
        <v>2.0428240740740741E-3</v>
      </c>
      <c r="K9" s="1">
        <f t="shared" si="5"/>
        <v>1.0189814814814816E-3</v>
      </c>
      <c r="M9" s="1">
        <v>8.0555555555555554E-3</v>
      </c>
      <c r="N9" s="1">
        <f t="shared" si="6"/>
        <v>2.0486111111111113E-3</v>
      </c>
      <c r="O9" s="1">
        <f t="shared" si="3"/>
        <v>9.8819444444444605E-4</v>
      </c>
    </row>
    <row r="10" spans="1:15" x14ac:dyDescent="0.25">
      <c r="A10">
        <v>63</v>
      </c>
      <c r="B10" s="2">
        <v>7.2643518518518517E-3</v>
      </c>
      <c r="C10" s="1">
        <f t="shared" si="4"/>
        <v>5.6747685185185286E-4</v>
      </c>
      <c r="D10" s="2">
        <v>5.0451388888888887E-4</v>
      </c>
      <c r="E10" s="1">
        <f t="shared" si="0"/>
        <v>6.2962962962963991E-5</v>
      </c>
      <c r="F10" s="1">
        <v>2.3148148148148147E-5</v>
      </c>
      <c r="G10" s="1">
        <f t="shared" si="1"/>
        <v>5.4432870370370475E-4</v>
      </c>
      <c r="I10" s="1">
        <v>7.8703703703703705E-4</v>
      </c>
      <c r="J10" s="1">
        <f t="shared" si="2"/>
        <v>8.2754629629629628E-4</v>
      </c>
      <c r="K10" s="1">
        <f t="shared" si="5"/>
        <v>3.230324074074074E-4</v>
      </c>
      <c r="M10" s="1">
        <v>8.9120370370370378E-3</v>
      </c>
      <c r="N10" s="1">
        <f t="shared" si="6"/>
        <v>8.5648148148148237E-4</v>
      </c>
      <c r="O10" s="1">
        <f t="shared" si="3"/>
        <v>2.8900462962962951E-4</v>
      </c>
    </row>
    <row r="11" spans="1:15" x14ac:dyDescent="0.25">
      <c r="A11">
        <v>71</v>
      </c>
      <c r="B11" s="2">
        <v>7.8511574074074074E-3</v>
      </c>
      <c r="C11" s="1">
        <f t="shared" si="4"/>
        <v>5.8680555555555569E-4</v>
      </c>
      <c r="D11" s="2">
        <v>5.3252314814814807E-4</v>
      </c>
      <c r="E11" s="1">
        <f>C11-D11</f>
        <v>5.4282407407407621E-5</v>
      </c>
      <c r="F11" s="1">
        <v>2.3148148148148147E-5</v>
      </c>
      <c r="G11" s="1">
        <f t="shared" si="1"/>
        <v>5.6365740740740757E-4</v>
      </c>
      <c r="I11" s="1">
        <v>6.4814814814814813E-4</v>
      </c>
      <c r="J11" s="1">
        <f t="shared" si="2"/>
        <v>6.8865740740740736E-4</v>
      </c>
      <c r="K11" s="1">
        <f t="shared" si="5"/>
        <v>1.5613425925925929E-4</v>
      </c>
      <c r="M11" s="1">
        <v>9.6064814814814815E-3</v>
      </c>
      <c r="N11" s="1">
        <f t="shared" si="6"/>
        <v>6.9444444444444371E-4</v>
      </c>
      <c r="O11" s="1">
        <f t="shared" si="3"/>
        <v>1.0763888888888802E-4</v>
      </c>
    </row>
    <row r="12" spans="1:15" x14ac:dyDescent="0.25">
      <c r="A12">
        <v>72</v>
      </c>
      <c r="B12" s="2">
        <v>8.6496527777777787E-3</v>
      </c>
      <c r="C12" s="1">
        <f t="shared" si="4"/>
        <v>7.9849537037037129E-4</v>
      </c>
      <c r="D12" s="2">
        <v>7.0358796296296304E-4</v>
      </c>
      <c r="E12" s="1">
        <f t="shared" si="0"/>
        <v>9.4907407407408243E-5</v>
      </c>
      <c r="F12" s="1">
        <v>6.9444444444444444E-5</v>
      </c>
      <c r="G12" s="1">
        <f t="shared" si="1"/>
        <v>7.2905092592592683E-4</v>
      </c>
      <c r="I12" s="1">
        <v>6.3657407407407402E-4</v>
      </c>
      <c r="J12" s="1">
        <f t="shared" si="2"/>
        <v>6.7708333333333325E-4</v>
      </c>
      <c r="K12" s="1">
        <f>D12-J12</f>
        <v>2.6504629629629795E-5</v>
      </c>
      <c r="M12" s="1">
        <v>1.037037037037037E-2</v>
      </c>
      <c r="N12" s="1">
        <f t="shared" si="6"/>
        <v>7.638888888888886E-4</v>
      </c>
      <c r="O12" s="1">
        <f t="shared" si="3"/>
        <v>-3.4606481481482682E-5</v>
      </c>
    </row>
    <row r="13" spans="1:15" x14ac:dyDescent="0.25">
      <c r="A13">
        <v>8</v>
      </c>
      <c r="B13" s="2">
        <v>9.8322916666666663E-3</v>
      </c>
      <c r="C13" s="1">
        <f t="shared" si="4"/>
        <v>1.1826388888888876E-3</v>
      </c>
      <c r="D13" s="2">
        <v>1.1789351851851852E-3</v>
      </c>
      <c r="E13" s="1">
        <f t="shared" si="0"/>
        <v>3.7037037037023803E-6</v>
      </c>
      <c r="F13" s="1">
        <v>0</v>
      </c>
      <c r="G13" s="1">
        <f t="shared" si="1"/>
        <v>1.1826388888888876E-3</v>
      </c>
      <c r="I13" s="1">
        <v>1.2384259259259258E-3</v>
      </c>
      <c r="J13" s="1">
        <f t="shared" si="2"/>
        <v>1.278935185185185E-3</v>
      </c>
      <c r="K13" s="1">
        <f t="shared" si="5"/>
        <v>9.9999999999999829E-5</v>
      </c>
      <c r="M13" s="1">
        <v>1.1736111111111109E-2</v>
      </c>
      <c r="N13" s="1">
        <f t="shared" si="6"/>
        <v>1.3657407407407385E-3</v>
      </c>
      <c r="O13" s="1">
        <f t="shared" si="3"/>
        <v>1.8310185185185096E-4</v>
      </c>
    </row>
    <row r="14" spans="1:15" x14ac:dyDescent="0.25">
      <c r="A14">
        <v>91</v>
      </c>
      <c r="B14" s="2">
        <v>1.0509722222222224E-2</v>
      </c>
      <c r="C14" s="1">
        <f t="shared" si="4"/>
        <v>6.7743055555555785E-4</v>
      </c>
      <c r="D14" s="2">
        <v>6.7743055555555558E-4</v>
      </c>
      <c r="E14" s="1">
        <f t="shared" si="0"/>
        <v>2.2768245622195593E-18</v>
      </c>
      <c r="F14" s="1">
        <v>0</v>
      </c>
      <c r="G14" s="1">
        <f t="shared" si="1"/>
        <v>6.7743055555555785E-4</v>
      </c>
      <c r="I14" s="1">
        <v>6.4814814814814813E-4</v>
      </c>
      <c r="J14" s="1">
        <f t="shared" si="2"/>
        <v>6.8865740740740736E-4</v>
      </c>
      <c r="K14" s="1">
        <f>J14-D14</f>
        <v>1.1226851851851784E-5</v>
      </c>
      <c r="M14" s="1">
        <v>1.2499999999999999E-2</v>
      </c>
      <c r="N14" s="1">
        <f t="shared" si="6"/>
        <v>7.6388888888889034E-4</v>
      </c>
      <c r="O14" s="1">
        <f t="shared" si="3"/>
        <v>8.6458333333332485E-5</v>
      </c>
    </row>
    <row r="15" spans="1:15" x14ac:dyDescent="0.25">
      <c r="A15">
        <v>92</v>
      </c>
      <c r="B15" s="2">
        <v>1.3321759259259261E-2</v>
      </c>
      <c r="C15" s="1">
        <f t="shared" si="4"/>
        <v>2.8120370370370365E-3</v>
      </c>
      <c r="D15" s="2">
        <v>2.8120370370370369E-3</v>
      </c>
      <c r="E15" s="1">
        <f>C15-D15</f>
        <v>0</v>
      </c>
      <c r="F15" s="1">
        <v>9.2592592592592588E-5</v>
      </c>
      <c r="G15" s="1">
        <f t="shared" si="1"/>
        <v>2.719444444444444E-3</v>
      </c>
      <c r="I15" s="1">
        <v>2.9050925925925928E-3</v>
      </c>
      <c r="J15" s="1">
        <f t="shared" si="2"/>
        <v>2.945601851851852E-3</v>
      </c>
      <c r="K15" s="1">
        <f t="shared" si="5"/>
        <v>1.3356481481481509E-4</v>
      </c>
      <c r="M15" s="1">
        <v>1.5590277777777778E-2</v>
      </c>
      <c r="N15" s="1">
        <f t="shared" si="6"/>
        <v>3.0902777777777786E-3</v>
      </c>
      <c r="O15" s="1">
        <f t="shared" si="3"/>
        <v>2.7824074074074209E-4</v>
      </c>
    </row>
    <row r="16" spans="1:15" x14ac:dyDescent="0.25">
      <c r="D16" s="1">
        <f>SUM(D3:D15)</f>
        <v>1.2701736111111112E-2</v>
      </c>
      <c r="K16" s="1">
        <f>SUM(K3:K15)</f>
        <v>2.0811342592592591E-3</v>
      </c>
    </row>
    <row r="17" spans="3:17" x14ac:dyDescent="0.25">
      <c r="G17" s="1">
        <f>SUM(G3:G15)</f>
        <v>1.2986111111111113E-2</v>
      </c>
      <c r="O17" s="1">
        <f>SUM(O3:O15)</f>
        <v>2.2581018518518497E-3</v>
      </c>
    </row>
    <row r="21" spans="3:17" x14ac:dyDescent="0.25">
      <c r="C21">
        <v>1</v>
      </c>
      <c r="D21" s="1">
        <f>D3</f>
        <v>7.127314814814814E-4</v>
      </c>
      <c r="E21" s="2">
        <v>6.1608796296296292E-4</v>
      </c>
      <c r="F21" s="1">
        <f>D21-E21</f>
        <v>9.6643518518518476E-5</v>
      </c>
    </row>
    <row r="22" spans="3:17" x14ac:dyDescent="0.25">
      <c r="C22">
        <v>2</v>
      </c>
      <c r="D22" s="1">
        <f t="shared" ref="D22:D34" si="7">D4</f>
        <v>5.2928240740740746E-4</v>
      </c>
      <c r="E22" s="2">
        <v>4.3923611111111116E-4</v>
      </c>
      <c r="F22" s="1">
        <f t="shared" ref="F22:F34" si="8">D22-E22</f>
        <v>9.0046296296296294E-5</v>
      </c>
    </row>
    <row r="23" spans="3:17" x14ac:dyDescent="0.25">
      <c r="C23">
        <v>3</v>
      </c>
      <c r="D23" s="1">
        <f t="shared" si="7"/>
        <v>9.7372685185185181E-4</v>
      </c>
      <c r="E23" s="2">
        <v>7.9247685185185183E-4</v>
      </c>
      <c r="F23" s="1">
        <f t="shared" si="8"/>
        <v>1.8124999999999999E-4</v>
      </c>
    </row>
    <row r="24" spans="3:17" x14ac:dyDescent="0.25">
      <c r="C24">
        <v>4</v>
      </c>
      <c r="D24" s="1">
        <f t="shared" si="7"/>
        <v>1.1267361111111111E-3</v>
      </c>
      <c r="E24" s="2">
        <v>9.3622685185185182E-4</v>
      </c>
      <c r="F24" s="1">
        <f t="shared" si="8"/>
        <v>1.905092592592593E-4</v>
      </c>
      <c r="M24">
        <v>15853</v>
      </c>
      <c r="N24">
        <v>22336</v>
      </c>
      <c r="O24">
        <f>N24-M24</f>
        <v>6483</v>
      </c>
      <c r="P24">
        <f>O24/3600</f>
        <v>1.8008333333333333</v>
      </c>
      <c r="Q24">
        <f>(P24-1)*60</f>
        <v>48.05</v>
      </c>
    </row>
    <row r="25" spans="3:17" x14ac:dyDescent="0.25">
      <c r="C25">
        <v>5</v>
      </c>
      <c r="D25" s="1">
        <f t="shared" si="7"/>
        <v>9.4976851851851852E-4</v>
      </c>
      <c r="E25" s="2">
        <v>6.9293981481481474E-4</v>
      </c>
      <c r="F25" s="1">
        <f t="shared" si="8"/>
        <v>2.5682870370370378E-4</v>
      </c>
    </row>
    <row r="26" spans="3:17" x14ac:dyDescent="0.25">
      <c r="C26">
        <v>61</v>
      </c>
      <c r="D26" s="1">
        <f t="shared" si="7"/>
        <v>9.7662037037037053E-4</v>
      </c>
      <c r="E26" s="2">
        <v>8.2187500000000001E-4</v>
      </c>
      <c r="F26" s="1">
        <f t="shared" si="8"/>
        <v>1.5474537037037052E-4</v>
      </c>
    </row>
    <row r="27" spans="3:17" x14ac:dyDescent="0.25">
      <c r="C27">
        <v>62</v>
      </c>
      <c r="D27" s="1">
        <f t="shared" si="7"/>
        <v>1.0238425925925925E-3</v>
      </c>
      <c r="E27" s="2">
        <v>8.5601851851851854E-4</v>
      </c>
      <c r="F27" s="1">
        <f t="shared" si="8"/>
        <v>1.6782407407407393E-4</v>
      </c>
    </row>
    <row r="28" spans="3:17" x14ac:dyDescent="0.25">
      <c r="C28">
        <v>63</v>
      </c>
      <c r="D28" s="1">
        <f t="shared" si="7"/>
        <v>5.0451388888888887E-4</v>
      </c>
      <c r="E28" s="2">
        <v>4.3206018518518512E-4</v>
      </c>
      <c r="F28" s="1">
        <f t="shared" si="8"/>
        <v>7.2453703703703753E-5</v>
      </c>
    </row>
    <row r="29" spans="3:17" x14ac:dyDescent="0.25">
      <c r="C29">
        <v>71</v>
      </c>
      <c r="D29" s="1">
        <f t="shared" si="7"/>
        <v>5.3252314814814807E-4</v>
      </c>
      <c r="E29" s="2">
        <v>4.0150462962962964E-4</v>
      </c>
      <c r="F29" s="1">
        <f t="shared" si="8"/>
        <v>1.3101851851851843E-4</v>
      </c>
    </row>
    <row r="30" spans="3:17" x14ac:dyDescent="0.25">
      <c r="C30">
        <v>72</v>
      </c>
      <c r="D30" s="1">
        <f t="shared" si="7"/>
        <v>7.0358796296296304E-4</v>
      </c>
      <c r="E30" s="2">
        <v>6.0046296296296302E-4</v>
      </c>
      <c r="F30" s="1">
        <f t="shared" si="8"/>
        <v>1.0312500000000003E-4</v>
      </c>
    </row>
    <row r="31" spans="3:17" x14ac:dyDescent="0.25">
      <c r="C31">
        <v>8</v>
      </c>
      <c r="D31" s="1">
        <f t="shared" si="7"/>
        <v>1.1789351851851852E-3</v>
      </c>
      <c r="E31" s="2">
        <v>8.9108796296296288E-4</v>
      </c>
      <c r="F31" s="1">
        <f>D31-E31</f>
        <v>2.8784722222222232E-4</v>
      </c>
    </row>
    <row r="32" spans="3:17" x14ac:dyDescent="0.25">
      <c r="C32">
        <v>91</v>
      </c>
      <c r="D32" s="1">
        <f t="shared" si="7"/>
        <v>6.7743055555555558E-4</v>
      </c>
      <c r="E32" s="2">
        <v>5.1157407407407412E-4</v>
      </c>
      <c r="F32" s="1">
        <f t="shared" si="8"/>
        <v>1.6585648148148145E-4</v>
      </c>
    </row>
    <row r="33" spans="3:6" x14ac:dyDescent="0.25">
      <c r="C33">
        <v>92</v>
      </c>
      <c r="D33" s="1">
        <f t="shared" si="7"/>
        <v>2.8120370370370369E-3</v>
      </c>
      <c r="E33" s="2">
        <v>1.9178240740740742E-3</v>
      </c>
      <c r="F33" s="1">
        <f t="shared" si="8"/>
        <v>8.9421296296296276E-4</v>
      </c>
    </row>
    <row r="34" spans="3:6" x14ac:dyDescent="0.25">
      <c r="D34" s="1">
        <f t="shared" si="7"/>
        <v>1.2701736111111112E-2</v>
      </c>
      <c r="E34" s="1">
        <f>SUM(E21:E33)</f>
        <v>9.909374999999998E-3</v>
      </c>
      <c r="F34" s="1">
        <f t="shared" si="8"/>
        <v>2.7923611111111135E-3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4"/>
  <sheetViews>
    <sheetView topLeftCell="B1" workbookViewId="0">
      <selection activeCell="K29" sqref="K29:K34"/>
    </sheetView>
  </sheetViews>
  <sheetFormatPr defaultRowHeight="15" x14ac:dyDescent="0.25"/>
  <sheetData>
    <row r="2" spans="2:15" x14ac:dyDescent="0.25">
      <c r="L2">
        <v>0</v>
      </c>
      <c r="M2" t="s">
        <v>3</v>
      </c>
    </row>
    <row r="3" spans="2:15" x14ac:dyDescent="0.25">
      <c r="B3">
        <v>0</v>
      </c>
      <c r="C3">
        <v>0</v>
      </c>
      <c r="D3" t="s">
        <v>1</v>
      </c>
      <c r="F3" t="s">
        <v>1</v>
      </c>
      <c r="G3">
        <v>2</v>
      </c>
      <c r="H3">
        <f>G3/32</f>
        <v>6.25E-2</v>
      </c>
      <c r="J3" t="s">
        <v>8</v>
      </c>
      <c r="K3" t="s">
        <v>8</v>
      </c>
      <c r="L3">
        <v>1</v>
      </c>
      <c r="M3" t="s">
        <v>0</v>
      </c>
      <c r="N3">
        <v>4</v>
      </c>
      <c r="O3" t="s">
        <v>2</v>
      </c>
    </row>
    <row r="4" spans="2:15" x14ac:dyDescent="0.25">
      <c r="B4">
        <v>1</v>
      </c>
      <c r="C4">
        <v>1</v>
      </c>
      <c r="D4" t="s">
        <v>2</v>
      </c>
      <c r="F4" t="s">
        <v>2</v>
      </c>
      <c r="G4">
        <v>2</v>
      </c>
      <c r="H4">
        <f t="shared" ref="H4:H11" si="0">G4/32</f>
        <v>6.25E-2</v>
      </c>
      <c r="J4" t="s">
        <v>8</v>
      </c>
      <c r="K4" t="s">
        <v>8</v>
      </c>
      <c r="L4">
        <v>2</v>
      </c>
      <c r="M4" t="s">
        <v>1</v>
      </c>
      <c r="N4">
        <v>0</v>
      </c>
      <c r="O4" t="s">
        <v>3</v>
      </c>
    </row>
    <row r="5" spans="2:15" x14ac:dyDescent="0.25">
      <c r="C5">
        <v>2</v>
      </c>
      <c r="D5" t="s">
        <v>3</v>
      </c>
      <c r="F5" t="s">
        <v>3</v>
      </c>
      <c r="G5">
        <v>7</v>
      </c>
      <c r="H5">
        <f t="shared" si="0"/>
        <v>0.21875</v>
      </c>
      <c r="J5" t="s">
        <v>1</v>
      </c>
      <c r="K5" t="s">
        <v>1</v>
      </c>
      <c r="L5">
        <v>3</v>
      </c>
      <c r="M5" t="s">
        <v>2</v>
      </c>
      <c r="N5">
        <v>16</v>
      </c>
      <c r="O5" t="s">
        <v>1</v>
      </c>
    </row>
    <row r="6" spans="2:15" x14ac:dyDescent="0.25">
      <c r="C6">
        <v>3</v>
      </c>
      <c r="D6" t="s">
        <v>0</v>
      </c>
      <c r="F6" t="s">
        <v>0</v>
      </c>
      <c r="G6">
        <v>6</v>
      </c>
      <c r="H6">
        <f t="shared" si="0"/>
        <v>0.1875</v>
      </c>
      <c r="J6" t="s">
        <v>1</v>
      </c>
      <c r="K6" t="s">
        <v>1</v>
      </c>
      <c r="L6">
        <v>4</v>
      </c>
      <c r="M6" t="s">
        <v>4</v>
      </c>
      <c r="N6">
        <v>2</v>
      </c>
      <c r="O6" t="s">
        <v>0</v>
      </c>
    </row>
    <row r="7" spans="2:15" x14ac:dyDescent="0.25">
      <c r="C7">
        <v>4</v>
      </c>
      <c r="D7" t="s">
        <v>4</v>
      </c>
      <c r="F7" t="s">
        <v>4</v>
      </c>
      <c r="G7">
        <v>5</v>
      </c>
      <c r="H7">
        <f t="shared" si="0"/>
        <v>0.15625</v>
      </c>
      <c r="J7" t="s">
        <v>2</v>
      </c>
      <c r="K7" t="s">
        <v>2</v>
      </c>
      <c r="L7">
        <v>5</v>
      </c>
      <c r="M7" t="s">
        <v>0</v>
      </c>
      <c r="N7">
        <v>6</v>
      </c>
      <c r="O7" t="s">
        <v>4</v>
      </c>
    </row>
    <row r="8" spans="2:15" x14ac:dyDescent="0.25">
      <c r="C8">
        <v>5</v>
      </c>
      <c r="D8" t="s">
        <v>5</v>
      </c>
      <c r="F8" t="s">
        <v>5</v>
      </c>
      <c r="G8">
        <v>4</v>
      </c>
      <c r="H8">
        <f t="shared" si="0"/>
        <v>0.125</v>
      </c>
      <c r="J8" t="s">
        <v>2</v>
      </c>
      <c r="K8" t="s">
        <v>2</v>
      </c>
      <c r="L8">
        <v>6</v>
      </c>
      <c r="M8" t="s">
        <v>9</v>
      </c>
      <c r="N8" t="s">
        <v>18</v>
      </c>
      <c r="O8" t="s">
        <v>5</v>
      </c>
    </row>
    <row r="9" spans="2:15" x14ac:dyDescent="0.25">
      <c r="C9">
        <v>6</v>
      </c>
      <c r="D9" t="s">
        <v>6</v>
      </c>
      <c r="F9" t="s">
        <v>6</v>
      </c>
      <c r="G9">
        <v>2</v>
      </c>
      <c r="H9">
        <f t="shared" si="0"/>
        <v>6.25E-2</v>
      </c>
      <c r="J9" t="s">
        <v>7</v>
      </c>
      <c r="K9" t="s">
        <v>7</v>
      </c>
      <c r="L9">
        <v>7</v>
      </c>
      <c r="M9" t="s">
        <v>4</v>
      </c>
      <c r="N9" t="s">
        <v>26</v>
      </c>
      <c r="O9" t="s">
        <v>9</v>
      </c>
    </row>
    <row r="10" spans="2:15" x14ac:dyDescent="0.25">
      <c r="C10">
        <v>7</v>
      </c>
      <c r="D10" t="s">
        <v>5</v>
      </c>
      <c r="F10" t="s">
        <v>8</v>
      </c>
      <c r="G10">
        <v>2</v>
      </c>
      <c r="H10">
        <f t="shared" si="0"/>
        <v>6.25E-2</v>
      </c>
      <c r="J10" t="s">
        <v>7</v>
      </c>
      <c r="K10" t="s">
        <v>7</v>
      </c>
      <c r="L10">
        <v>8</v>
      </c>
      <c r="M10" t="s">
        <v>3</v>
      </c>
      <c r="N10" t="s">
        <v>24</v>
      </c>
      <c r="O10" t="s">
        <v>7</v>
      </c>
    </row>
    <row r="11" spans="2:15" x14ac:dyDescent="0.25">
      <c r="C11">
        <f>C10+1</f>
        <v>8</v>
      </c>
      <c r="D11" t="s">
        <v>5</v>
      </c>
      <c r="F11" t="s">
        <v>7</v>
      </c>
      <c r="G11">
        <v>2</v>
      </c>
      <c r="H11">
        <f t="shared" si="0"/>
        <v>6.25E-2</v>
      </c>
      <c r="J11" t="s">
        <v>7</v>
      </c>
      <c r="K11" t="s">
        <v>4</v>
      </c>
      <c r="L11">
        <v>9</v>
      </c>
      <c r="M11" t="s">
        <v>5</v>
      </c>
      <c r="N11">
        <v>14</v>
      </c>
      <c r="O11" t="s">
        <v>8</v>
      </c>
    </row>
    <row r="12" spans="2:15" x14ac:dyDescent="0.25">
      <c r="C12">
        <f t="shared" ref="C12:C34" si="1">C11+1</f>
        <v>9</v>
      </c>
      <c r="D12" t="s">
        <v>0</v>
      </c>
      <c r="G12">
        <f>SUM(G3:G11)</f>
        <v>32</v>
      </c>
      <c r="J12" t="s">
        <v>4</v>
      </c>
      <c r="K12" t="s">
        <v>4</v>
      </c>
      <c r="L12" t="s">
        <v>16</v>
      </c>
      <c r="M12" t="s">
        <v>8</v>
      </c>
    </row>
    <row r="13" spans="2:15" x14ac:dyDescent="0.25">
      <c r="C13">
        <f t="shared" si="1"/>
        <v>10</v>
      </c>
      <c r="D13" t="s">
        <v>3</v>
      </c>
      <c r="J13" t="s">
        <v>4</v>
      </c>
      <c r="K13" t="s">
        <v>4</v>
      </c>
      <c r="L13" t="s">
        <v>17</v>
      </c>
      <c r="M13" t="s">
        <v>4</v>
      </c>
    </row>
    <row r="14" spans="2:15" x14ac:dyDescent="0.25">
      <c r="C14">
        <f t="shared" si="1"/>
        <v>11</v>
      </c>
      <c r="D14" t="s">
        <v>0</v>
      </c>
      <c r="J14" t="s">
        <v>4</v>
      </c>
      <c r="K14" t="s">
        <v>4</v>
      </c>
      <c r="L14" t="s">
        <v>18</v>
      </c>
      <c r="M14" t="s">
        <v>9</v>
      </c>
    </row>
    <row r="15" spans="2:15" x14ac:dyDescent="0.25">
      <c r="C15">
        <f t="shared" si="1"/>
        <v>12</v>
      </c>
      <c r="D15" t="s">
        <v>5</v>
      </c>
      <c r="J15" t="s">
        <v>4</v>
      </c>
      <c r="K15" t="s">
        <v>4</v>
      </c>
      <c r="L15" t="s">
        <v>19</v>
      </c>
      <c r="M15" t="s">
        <v>3</v>
      </c>
    </row>
    <row r="16" spans="2:15" x14ac:dyDescent="0.25">
      <c r="C16">
        <f t="shared" si="1"/>
        <v>13</v>
      </c>
      <c r="D16" t="s">
        <v>2</v>
      </c>
      <c r="J16" t="s">
        <v>4</v>
      </c>
      <c r="K16" t="s">
        <v>5</v>
      </c>
      <c r="L16" t="s">
        <v>20</v>
      </c>
      <c r="M16" t="s">
        <v>4</v>
      </c>
    </row>
    <row r="17" spans="3:13" x14ac:dyDescent="0.25">
      <c r="C17">
        <f t="shared" si="1"/>
        <v>14</v>
      </c>
      <c r="D17" t="s">
        <v>0</v>
      </c>
      <c r="J17" t="s">
        <v>5</v>
      </c>
      <c r="K17" t="s">
        <v>5</v>
      </c>
      <c r="L17" t="s">
        <v>21</v>
      </c>
      <c r="M17" t="s">
        <v>5</v>
      </c>
    </row>
    <row r="18" spans="3:13" x14ac:dyDescent="0.25">
      <c r="C18">
        <f t="shared" si="1"/>
        <v>15</v>
      </c>
      <c r="D18" t="s">
        <v>3</v>
      </c>
      <c r="J18" t="s">
        <v>5</v>
      </c>
      <c r="K18" t="s">
        <v>5</v>
      </c>
      <c r="L18">
        <v>10</v>
      </c>
      <c r="M18" t="s">
        <v>7</v>
      </c>
    </row>
    <row r="19" spans="3:13" x14ac:dyDescent="0.25">
      <c r="C19">
        <f t="shared" si="1"/>
        <v>16</v>
      </c>
      <c r="D19" t="s">
        <v>7</v>
      </c>
      <c r="J19" t="s">
        <v>5</v>
      </c>
      <c r="K19" t="s">
        <v>5</v>
      </c>
      <c r="L19">
        <v>11</v>
      </c>
      <c r="M19" t="s">
        <v>3</v>
      </c>
    </row>
    <row r="20" spans="3:13" x14ac:dyDescent="0.25">
      <c r="C20">
        <f t="shared" si="1"/>
        <v>17</v>
      </c>
      <c r="D20" t="s">
        <v>7</v>
      </c>
      <c r="J20" t="s">
        <v>5</v>
      </c>
      <c r="K20" t="s">
        <v>6</v>
      </c>
      <c r="L20">
        <v>12</v>
      </c>
      <c r="M20" t="s">
        <v>0</v>
      </c>
    </row>
    <row r="21" spans="3:13" x14ac:dyDescent="0.25">
      <c r="C21">
        <f t="shared" si="1"/>
        <v>18</v>
      </c>
      <c r="D21" t="s">
        <v>4</v>
      </c>
      <c r="J21" t="s">
        <v>6</v>
      </c>
      <c r="K21" t="s">
        <v>6</v>
      </c>
      <c r="L21">
        <v>13</v>
      </c>
      <c r="M21" t="s">
        <v>7</v>
      </c>
    </row>
    <row r="22" spans="3:13" x14ac:dyDescent="0.25">
      <c r="C22">
        <f t="shared" si="1"/>
        <v>19</v>
      </c>
      <c r="D22" t="s">
        <v>3</v>
      </c>
      <c r="J22" t="s">
        <v>6</v>
      </c>
      <c r="K22" t="s">
        <v>3</v>
      </c>
      <c r="L22">
        <v>14</v>
      </c>
      <c r="M22" t="s">
        <v>0</v>
      </c>
    </row>
    <row r="23" spans="3:13" x14ac:dyDescent="0.25">
      <c r="C23">
        <f t="shared" si="1"/>
        <v>20</v>
      </c>
      <c r="D23" t="s">
        <v>8</v>
      </c>
      <c r="J23" t="s">
        <v>3</v>
      </c>
      <c r="K23" t="s">
        <v>3</v>
      </c>
      <c r="L23">
        <v>15</v>
      </c>
      <c r="M23" t="s">
        <v>3</v>
      </c>
    </row>
    <row r="24" spans="3:13" x14ac:dyDescent="0.25">
      <c r="C24">
        <f t="shared" si="1"/>
        <v>21</v>
      </c>
      <c r="D24" t="s">
        <v>3</v>
      </c>
      <c r="J24" t="s">
        <v>3</v>
      </c>
      <c r="K24" t="s">
        <v>3</v>
      </c>
      <c r="L24">
        <v>16</v>
      </c>
      <c r="M24" t="s">
        <v>5</v>
      </c>
    </row>
    <row r="25" spans="3:13" x14ac:dyDescent="0.25">
      <c r="C25">
        <f t="shared" si="1"/>
        <v>22</v>
      </c>
      <c r="D25" t="s">
        <v>3</v>
      </c>
      <c r="J25" t="s">
        <v>3</v>
      </c>
      <c r="K25" t="s">
        <v>3</v>
      </c>
      <c r="L25">
        <v>17</v>
      </c>
      <c r="M25" t="s">
        <v>2</v>
      </c>
    </row>
    <row r="26" spans="3:13" x14ac:dyDescent="0.25">
      <c r="C26">
        <f t="shared" si="1"/>
        <v>23</v>
      </c>
      <c r="D26" t="s">
        <v>1</v>
      </c>
      <c r="J26" t="s">
        <v>3</v>
      </c>
      <c r="K26" t="s">
        <v>3</v>
      </c>
      <c r="L26">
        <v>18</v>
      </c>
      <c r="M26" t="s">
        <v>4</v>
      </c>
    </row>
    <row r="27" spans="3:13" x14ac:dyDescent="0.25">
      <c r="C27">
        <f t="shared" si="1"/>
        <v>24</v>
      </c>
      <c r="D27" t="s">
        <v>8</v>
      </c>
      <c r="J27" t="s">
        <v>3</v>
      </c>
      <c r="K27" t="s">
        <v>3</v>
      </c>
      <c r="L27">
        <v>19</v>
      </c>
      <c r="M27" t="s">
        <v>1</v>
      </c>
    </row>
    <row r="28" spans="3:13" x14ac:dyDescent="0.25">
      <c r="C28">
        <f t="shared" si="1"/>
        <v>25</v>
      </c>
      <c r="D28" t="s">
        <v>4</v>
      </c>
      <c r="J28" t="s">
        <v>3</v>
      </c>
      <c r="K28" t="s">
        <v>3</v>
      </c>
      <c r="L28" t="s">
        <v>22</v>
      </c>
      <c r="M28" t="s">
        <v>5</v>
      </c>
    </row>
    <row r="29" spans="3:13" x14ac:dyDescent="0.25">
      <c r="C29">
        <f t="shared" si="1"/>
        <v>26</v>
      </c>
      <c r="D29" t="s">
        <v>7</v>
      </c>
      <c r="J29" t="s">
        <v>3</v>
      </c>
      <c r="K29" t="s">
        <v>0</v>
      </c>
      <c r="L29" t="s">
        <v>23</v>
      </c>
      <c r="M29" t="s">
        <v>0</v>
      </c>
    </row>
    <row r="30" spans="3:13" x14ac:dyDescent="0.25">
      <c r="C30">
        <f t="shared" si="1"/>
        <v>27</v>
      </c>
      <c r="D30" t="s">
        <v>3</v>
      </c>
      <c r="J30" t="s">
        <v>0</v>
      </c>
      <c r="K30" t="s">
        <v>0</v>
      </c>
      <c r="L30" t="s">
        <v>24</v>
      </c>
      <c r="M30" t="s">
        <v>3</v>
      </c>
    </row>
    <row r="31" spans="3:13" x14ac:dyDescent="0.25">
      <c r="C31">
        <f t="shared" si="1"/>
        <v>28</v>
      </c>
      <c r="D31" t="s">
        <v>6</v>
      </c>
      <c r="J31" t="s">
        <v>0</v>
      </c>
      <c r="K31" t="s">
        <v>0</v>
      </c>
      <c r="L31" t="s">
        <v>25</v>
      </c>
      <c r="M31" t="s">
        <v>0</v>
      </c>
    </row>
    <row r="32" spans="3:13" x14ac:dyDescent="0.25">
      <c r="C32">
        <f t="shared" si="1"/>
        <v>29</v>
      </c>
      <c r="D32" t="s">
        <v>4</v>
      </c>
      <c r="J32" t="s">
        <v>0</v>
      </c>
      <c r="K32" t="s">
        <v>0</v>
      </c>
      <c r="L32" t="s">
        <v>26</v>
      </c>
      <c r="M32" t="s">
        <v>8</v>
      </c>
    </row>
    <row r="33" spans="3:13" x14ac:dyDescent="0.25">
      <c r="C33">
        <f t="shared" si="1"/>
        <v>30</v>
      </c>
      <c r="D33" t="s">
        <v>4</v>
      </c>
      <c r="J33" t="s">
        <v>0</v>
      </c>
      <c r="K33" t="s">
        <v>0</v>
      </c>
      <c r="L33" t="s">
        <v>27</v>
      </c>
      <c r="M33" t="s">
        <v>3</v>
      </c>
    </row>
    <row r="34" spans="3:13" x14ac:dyDescent="0.25">
      <c r="C34">
        <f t="shared" si="1"/>
        <v>31</v>
      </c>
      <c r="D34" t="s">
        <v>0</v>
      </c>
      <c r="J34" t="s">
        <v>0</v>
      </c>
      <c r="K34" t="s">
        <v>0</v>
      </c>
    </row>
    <row r="36" spans="3:13" x14ac:dyDescent="0.25">
      <c r="F36" t="s">
        <v>1</v>
      </c>
      <c r="G36">
        <v>6.25E-2</v>
      </c>
    </row>
    <row r="37" spans="3:13" x14ac:dyDescent="0.25">
      <c r="F37" t="s">
        <v>2</v>
      </c>
      <c r="G37">
        <v>6.25E-2</v>
      </c>
    </row>
    <row r="38" spans="3:13" x14ac:dyDescent="0.25">
      <c r="F38" t="s">
        <v>3</v>
      </c>
      <c r="G38">
        <v>0.21875</v>
      </c>
      <c r="I38">
        <f>G36+G37+G39</f>
        <v>0.28125</v>
      </c>
    </row>
    <row r="39" spans="3:13" x14ac:dyDescent="0.25">
      <c r="F39" t="s">
        <v>0</v>
      </c>
      <c r="G39">
        <v>0.15625</v>
      </c>
      <c r="I39">
        <f>(2*G39)*(G39*2)</f>
        <v>9.765625E-2</v>
      </c>
    </row>
    <row r="40" spans="3:13" x14ac:dyDescent="0.25">
      <c r="F40" t="s">
        <v>4</v>
      </c>
      <c r="G40">
        <v>0.15625</v>
      </c>
      <c r="I40">
        <f>G36*2+G39*2</f>
        <v>0.4375</v>
      </c>
    </row>
    <row r="41" spans="3:13" x14ac:dyDescent="0.25">
      <c r="F41" t="s">
        <v>10</v>
      </c>
      <c r="G41">
        <v>0.125</v>
      </c>
      <c r="I41">
        <f>2*G37+2*G39</f>
        <v>0.4375</v>
      </c>
    </row>
    <row r="42" spans="3:13" x14ac:dyDescent="0.25">
      <c r="F42" t="s">
        <v>9</v>
      </c>
      <c r="G42">
        <v>6.25E-2</v>
      </c>
      <c r="J42">
        <f>I41*I40</f>
        <v>0.19140625</v>
      </c>
    </row>
    <row r="43" spans="3:13" x14ac:dyDescent="0.25">
      <c r="F43" t="s">
        <v>8</v>
      </c>
      <c r="G43">
        <v>6.25E-2</v>
      </c>
      <c r="I43">
        <f>I41*I40*I38</f>
        <v>5.38330078125E-2</v>
      </c>
    </row>
    <row r="44" spans="3:13" x14ac:dyDescent="0.25">
      <c r="F44" t="s">
        <v>7</v>
      </c>
      <c r="G44">
        <v>9.375E-2</v>
      </c>
    </row>
  </sheetData>
  <sortState ref="K4:K34">
    <sortCondition ref="K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8"/>
  <sheetViews>
    <sheetView topLeftCell="A3" workbookViewId="0">
      <selection activeCell="O18" sqref="O18"/>
    </sheetView>
  </sheetViews>
  <sheetFormatPr defaultRowHeight="15" x14ac:dyDescent="0.25"/>
  <sheetData>
    <row r="2" spans="2:15" x14ac:dyDescent="0.25">
      <c r="B2" t="s">
        <v>11</v>
      </c>
      <c r="D2" t="s">
        <v>12</v>
      </c>
      <c r="J2" t="s">
        <v>13</v>
      </c>
      <c r="L2" t="s">
        <v>14</v>
      </c>
      <c r="N2" t="s">
        <v>15</v>
      </c>
    </row>
    <row r="3" spans="2:15" x14ac:dyDescent="0.25">
      <c r="B3">
        <v>0</v>
      </c>
      <c r="D3">
        <v>0</v>
      </c>
      <c r="J3">
        <v>0</v>
      </c>
      <c r="L3">
        <v>0</v>
      </c>
      <c r="N3">
        <v>0</v>
      </c>
    </row>
    <row r="4" spans="2:15" x14ac:dyDescent="0.25">
      <c r="B4">
        <v>0</v>
      </c>
      <c r="D4">
        <v>1</v>
      </c>
      <c r="J4">
        <v>1</v>
      </c>
      <c r="L4">
        <v>1</v>
      </c>
      <c r="N4">
        <v>2</v>
      </c>
    </row>
    <row r="5" spans="2:15" x14ac:dyDescent="0.25">
      <c r="B5">
        <v>0</v>
      </c>
      <c r="D5">
        <v>1</v>
      </c>
      <c r="J5">
        <v>1</v>
      </c>
      <c r="L5">
        <v>1</v>
      </c>
      <c r="N5">
        <v>2</v>
      </c>
    </row>
    <row r="6" spans="2:15" x14ac:dyDescent="0.25">
      <c r="B6">
        <v>1</v>
      </c>
      <c r="D6">
        <v>1</v>
      </c>
      <c r="J6">
        <v>1</v>
      </c>
      <c r="L6">
        <v>1</v>
      </c>
      <c r="N6">
        <v>2</v>
      </c>
    </row>
    <row r="7" spans="2:15" x14ac:dyDescent="0.25">
      <c r="B7">
        <v>0</v>
      </c>
      <c r="D7">
        <v>1</v>
      </c>
      <c r="J7">
        <v>1</v>
      </c>
      <c r="L7">
        <v>1</v>
      </c>
      <c r="N7">
        <v>2</v>
      </c>
    </row>
    <row r="8" spans="2:15" x14ac:dyDescent="0.25">
      <c r="B8">
        <v>1</v>
      </c>
      <c r="D8">
        <v>1</v>
      </c>
      <c r="H8">
        <f>SUM(J3:J10)</f>
        <v>9</v>
      </c>
      <c r="J8">
        <v>2</v>
      </c>
      <c r="L8">
        <v>2</v>
      </c>
      <c r="N8">
        <v>2</v>
      </c>
    </row>
    <row r="9" spans="2:15" x14ac:dyDescent="0.25">
      <c r="B9">
        <v>0</v>
      </c>
      <c r="D9">
        <v>1</v>
      </c>
      <c r="H9">
        <f>SUM(L3:L13)</f>
        <v>16</v>
      </c>
      <c r="J9">
        <v>1</v>
      </c>
      <c r="L9">
        <v>1</v>
      </c>
      <c r="N9">
        <v>2</v>
      </c>
    </row>
    <row r="10" spans="2:15" x14ac:dyDescent="0.25">
      <c r="B10">
        <v>1</v>
      </c>
      <c r="D10">
        <v>1</v>
      </c>
      <c r="J10">
        <v>2</v>
      </c>
      <c r="L10">
        <v>2</v>
      </c>
      <c r="N10">
        <v>2</v>
      </c>
    </row>
    <row r="11" spans="2:15" x14ac:dyDescent="0.25">
      <c r="B11">
        <v>1</v>
      </c>
      <c r="D11">
        <v>1</v>
      </c>
      <c r="J11">
        <v>2</v>
      </c>
      <c r="L11">
        <v>2</v>
      </c>
      <c r="N11">
        <v>2</v>
      </c>
    </row>
    <row r="12" spans="2:15" x14ac:dyDescent="0.25">
      <c r="B12">
        <v>1</v>
      </c>
      <c r="D12">
        <v>1</v>
      </c>
      <c r="J12">
        <v>2</v>
      </c>
      <c r="L12">
        <v>2</v>
      </c>
      <c r="N12">
        <v>2</v>
      </c>
    </row>
    <row r="13" spans="2:15" x14ac:dyDescent="0.25">
      <c r="B13">
        <v>1</v>
      </c>
      <c r="D13">
        <v>1</v>
      </c>
      <c r="J13">
        <v>2</v>
      </c>
      <c r="L13">
        <v>3</v>
      </c>
      <c r="N13">
        <v>2</v>
      </c>
    </row>
    <row r="14" spans="2:15" x14ac:dyDescent="0.25">
      <c r="B14">
        <v>1</v>
      </c>
      <c r="D14">
        <v>1</v>
      </c>
      <c r="J14">
        <v>2</v>
      </c>
      <c r="L14">
        <v>3</v>
      </c>
      <c r="N14">
        <v>2</v>
      </c>
    </row>
    <row r="15" spans="2:15" x14ac:dyDescent="0.25">
      <c r="B15">
        <v>1</v>
      </c>
      <c r="D15">
        <v>1</v>
      </c>
      <c r="J15">
        <v>2</v>
      </c>
      <c r="L15">
        <v>3</v>
      </c>
      <c r="N15">
        <v>2</v>
      </c>
    </row>
    <row r="16" spans="2:15" x14ac:dyDescent="0.25">
      <c r="B16">
        <v>2</v>
      </c>
      <c r="D16">
        <v>1</v>
      </c>
      <c r="L16">
        <v>3</v>
      </c>
      <c r="N16">
        <v>2</v>
      </c>
      <c r="O16">
        <v>54</v>
      </c>
    </row>
    <row r="17" spans="2:15" x14ac:dyDescent="0.25">
      <c r="B17">
        <v>1</v>
      </c>
      <c r="D17">
        <v>1</v>
      </c>
      <c r="O17">
        <v>32</v>
      </c>
    </row>
    <row r="18" spans="2:15" x14ac:dyDescent="0.25">
      <c r="B18">
        <v>2</v>
      </c>
      <c r="D18">
        <v>1</v>
      </c>
    </row>
    <row r="19" spans="2:15" x14ac:dyDescent="0.25">
      <c r="B19">
        <v>2</v>
      </c>
      <c r="D19">
        <v>1</v>
      </c>
    </row>
    <row r="20" spans="2:15" x14ac:dyDescent="0.25">
      <c r="B20">
        <v>2</v>
      </c>
      <c r="D20">
        <v>1</v>
      </c>
    </row>
    <row r="21" spans="2:15" x14ac:dyDescent="0.25">
      <c r="B21">
        <v>2</v>
      </c>
      <c r="D21">
        <v>1</v>
      </c>
    </row>
    <row r="22" spans="2:15" x14ac:dyDescent="0.25">
      <c r="B22">
        <v>2</v>
      </c>
      <c r="D22">
        <v>1</v>
      </c>
    </row>
    <row r="23" spans="2:15" x14ac:dyDescent="0.25">
      <c r="B23">
        <v>2</v>
      </c>
      <c r="D23">
        <v>1</v>
      </c>
    </row>
    <row r="24" spans="2:15" x14ac:dyDescent="0.25">
      <c r="B24">
        <v>2</v>
      </c>
      <c r="D24">
        <v>1</v>
      </c>
    </row>
    <row r="25" spans="2:15" x14ac:dyDescent="0.25">
      <c r="B25">
        <v>3</v>
      </c>
      <c r="D25">
        <v>1</v>
      </c>
    </row>
    <row r="26" spans="2:15" x14ac:dyDescent="0.25">
      <c r="B26">
        <v>2</v>
      </c>
      <c r="D26">
        <v>1</v>
      </c>
    </row>
    <row r="27" spans="2:15" x14ac:dyDescent="0.25">
      <c r="B27">
        <v>3</v>
      </c>
      <c r="D27">
        <v>1</v>
      </c>
    </row>
    <row r="28" spans="2:15" x14ac:dyDescent="0.25">
      <c r="B28">
        <v>2</v>
      </c>
      <c r="D28">
        <v>1</v>
      </c>
    </row>
    <row r="29" spans="2:15" x14ac:dyDescent="0.25">
      <c r="B29">
        <v>3</v>
      </c>
      <c r="D29">
        <v>1</v>
      </c>
    </row>
    <row r="30" spans="2:15" x14ac:dyDescent="0.25">
      <c r="B30">
        <v>3</v>
      </c>
      <c r="D30">
        <v>1</v>
      </c>
    </row>
    <row r="31" spans="2:15" x14ac:dyDescent="0.25">
      <c r="D31">
        <v>1</v>
      </c>
    </row>
    <row r="32" spans="2:15" x14ac:dyDescent="0.25">
      <c r="B32">
        <f>SUM(B3:B29)</f>
        <v>38</v>
      </c>
      <c r="D32">
        <v>1</v>
      </c>
    </row>
    <row r="33" spans="4:4" x14ac:dyDescent="0.25">
      <c r="D33">
        <v>1</v>
      </c>
    </row>
    <row r="34" spans="4:4" x14ac:dyDescent="0.25">
      <c r="D34">
        <v>1</v>
      </c>
    </row>
    <row r="35" spans="4:4" x14ac:dyDescent="0.25">
      <c r="D35">
        <v>2</v>
      </c>
    </row>
    <row r="36" spans="4:4" x14ac:dyDescent="0.25">
      <c r="D36">
        <v>2</v>
      </c>
    </row>
    <row r="37" spans="4:4" x14ac:dyDescent="0.25">
      <c r="D37">
        <v>2</v>
      </c>
    </row>
    <row r="38" spans="4:4" x14ac:dyDescent="0.25">
      <c r="D38">
        <v>2</v>
      </c>
    </row>
    <row r="39" spans="4:4" x14ac:dyDescent="0.25">
      <c r="D39">
        <v>2</v>
      </c>
    </row>
    <row r="40" spans="4:4" x14ac:dyDescent="0.25">
      <c r="D40">
        <v>2</v>
      </c>
    </row>
    <row r="41" spans="4:4" x14ac:dyDescent="0.25">
      <c r="D41">
        <v>2</v>
      </c>
    </row>
    <row r="42" spans="4:4" x14ac:dyDescent="0.25">
      <c r="D42">
        <v>2</v>
      </c>
    </row>
    <row r="43" spans="4:4" x14ac:dyDescent="0.25">
      <c r="D43">
        <v>2</v>
      </c>
    </row>
    <row r="44" spans="4:4" x14ac:dyDescent="0.25">
      <c r="D44">
        <v>2</v>
      </c>
    </row>
    <row r="45" spans="4:4" x14ac:dyDescent="0.25">
      <c r="D45">
        <v>2</v>
      </c>
    </row>
    <row r="46" spans="4:4" x14ac:dyDescent="0.25">
      <c r="D46">
        <v>2</v>
      </c>
    </row>
    <row r="47" spans="4:4" x14ac:dyDescent="0.25">
      <c r="D47">
        <v>2</v>
      </c>
    </row>
    <row r="48" spans="4:4" x14ac:dyDescent="0.25">
      <c r="D48">
        <v>2</v>
      </c>
    </row>
    <row r="49" spans="4:6" x14ac:dyDescent="0.25">
      <c r="D49">
        <v>2</v>
      </c>
    </row>
    <row r="50" spans="4:6" x14ac:dyDescent="0.25">
      <c r="D50">
        <v>2</v>
      </c>
    </row>
    <row r="51" spans="4:6" x14ac:dyDescent="0.25">
      <c r="D51">
        <v>2</v>
      </c>
    </row>
    <row r="52" spans="4:6" x14ac:dyDescent="0.25">
      <c r="D52">
        <v>2</v>
      </c>
    </row>
    <row r="53" spans="4:6" x14ac:dyDescent="0.25">
      <c r="D53">
        <v>2</v>
      </c>
    </row>
    <row r="54" spans="4:6" x14ac:dyDescent="0.25">
      <c r="D54">
        <v>2</v>
      </c>
    </row>
    <row r="55" spans="4:6" x14ac:dyDescent="0.25">
      <c r="D55">
        <v>2</v>
      </c>
    </row>
    <row r="56" spans="4:6" x14ac:dyDescent="0.25">
      <c r="D56">
        <v>2</v>
      </c>
    </row>
    <row r="57" spans="4:6" x14ac:dyDescent="0.25">
      <c r="D57">
        <v>2</v>
      </c>
    </row>
    <row r="58" spans="4:6" x14ac:dyDescent="0.25">
      <c r="D58">
        <v>2</v>
      </c>
    </row>
    <row r="59" spans="4:6" x14ac:dyDescent="0.25">
      <c r="D59">
        <v>2</v>
      </c>
    </row>
    <row r="60" spans="4:6" x14ac:dyDescent="0.25">
      <c r="D60">
        <v>2</v>
      </c>
    </row>
    <row r="61" spans="4:6" x14ac:dyDescent="0.25">
      <c r="D61">
        <v>2</v>
      </c>
    </row>
    <row r="62" spans="4:6" x14ac:dyDescent="0.25">
      <c r="D62">
        <v>2</v>
      </c>
    </row>
    <row r="63" spans="4:6" x14ac:dyDescent="0.25">
      <c r="D63">
        <v>2</v>
      </c>
    </row>
    <row r="64" spans="4:6" x14ac:dyDescent="0.25">
      <c r="D64">
        <v>2</v>
      </c>
      <c r="F64">
        <v>356</v>
      </c>
    </row>
    <row r="65" spans="4:8" x14ac:dyDescent="0.25">
      <c r="D65">
        <v>2</v>
      </c>
      <c r="F65">
        <v>339</v>
      </c>
      <c r="G65">
        <f>F64-F65</f>
        <v>17</v>
      </c>
      <c r="H65">
        <f>32*0.5</f>
        <v>16</v>
      </c>
    </row>
    <row r="66" spans="4:8" x14ac:dyDescent="0.25">
      <c r="D66">
        <v>3</v>
      </c>
      <c r="F66">
        <v>290</v>
      </c>
      <c r="G66">
        <f>F65-F66</f>
        <v>49</v>
      </c>
      <c r="H66">
        <f>32*1.5</f>
        <v>48</v>
      </c>
    </row>
    <row r="67" spans="4:8" x14ac:dyDescent="0.25">
      <c r="D67">
        <v>3</v>
      </c>
      <c r="F67">
        <v>209</v>
      </c>
      <c r="G67">
        <f>F66-F67</f>
        <v>81</v>
      </c>
      <c r="H67">
        <f>32*2.5</f>
        <v>80</v>
      </c>
    </row>
    <row r="68" spans="4:8" x14ac:dyDescent="0.25">
      <c r="D68">
        <v>3</v>
      </c>
    </row>
    <row r="69" spans="4:8" x14ac:dyDescent="0.25">
      <c r="D69">
        <v>3</v>
      </c>
    </row>
    <row r="70" spans="4:8" x14ac:dyDescent="0.25">
      <c r="D70">
        <v>3</v>
      </c>
    </row>
    <row r="71" spans="4:8" x14ac:dyDescent="0.25">
      <c r="D71">
        <v>3</v>
      </c>
    </row>
    <row r="72" spans="4:8" x14ac:dyDescent="0.25">
      <c r="D72">
        <v>3</v>
      </c>
    </row>
    <row r="73" spans="4:8" x14ac:dyDescent="0.25">
      <c r="D73">
        <v>3</v>
      </c>
    </row>
    <row r="74" spans="4:8" x14ac:dyDescent="0.25">
      <c r="D74">
        <v>3</v>
      </c>
    </row>
    <row r="75" spans="4:8" x14ac:dyDescent="0.25">
      <c r="D75">
        <v>3</v>
      </c>
    </row>
    <row r="76" spans="4:8" x14ac:dyDescent="0.25">
      <c r="D76">
        <v>3</v>
      </c>
    </row>
    <row r="77" spans="4:8" x14ac:dyDescent="0.25">
      <c r="D77">
        <v>3</v>
      </c>
    </row>
    <row r="78" spans="4:8" x14ac:dyDescent="0.25">
      <c r="D78">
        <v>3</v>
      </c>
    </row>
    <row r="79" spans="4:8" x14ac:dyDescent="0.25">
      <c r="D79">
        <v>3</v>
      </c>
    </row>
    <row r="80" spans="4:8" x14ac:dyDescent="0.25">
      <c r="D80">
        <v>3</v>
      </c>
    </row>
    <row r="81" spans="4:4" x14ac:dyDescent="0.25">
      <c r="D81">
        <v>3</v>
      </c>
    </row>
    <row r="82" spans="4:4" x14ac:dyDescent="0.25">
      <c r="D82">
        <v>3</v>
      </c>
    </row>
    <row r="83" spans="4:4" x14ac:dyDescent="0.25">
      <c r="D83">
        <v>3</v>
      </c>
    </row>
    <row r="84" spans="4:4" x14ac:dyDescent="0.25">
      <c r="D84">
        <v>3</v>
      </c>
    </row>
    <row r="85" spans="4:4" x14ac:dyDescent="0.25">
      <c r="D85">
        <v>3</v>
      </c>
    </row>
    <row r="86" spans="4:4" x14ac:dyDescent="0.25">
      <c r="D86">
        <v>3</v>
      </c>
    </row>
    <row r="87" spans="4:4" x14ac:dyDescent="0.25">
      <c r="D87">
        <v>3</v>
      </c>
    </row>
    <row r="88" spans="4:4" x14ac:dyDescent="0.25">
      <c r="D88">
        <v>3</v>
      </c>
    </row>
    <row r="89" spans="4:4" x14ac:dyDescent="0.25">
      <c r="D89">
        <v>3</v>
      </c>
    </row>
    <row r="90" spans="4:4" x14ac:dyDescent="0.25">
      <c r="D90">
        <v>3</v>
      </c>
    </row>
    <row r="91" spans="4:4" x14ac:dyDescent="0.25">
      <c r="D91">
        <v>3</v>
      </c>
    </row>
    <row r="92" spans="4:4" x14ac:dyDescent="0.25">
      <c r="D92">
        <v>3</v>
      </c>
    </row>
    <row r="93" spans="4:4" x14ac:dyDescent="0.25">
      <c r="D93">
        <v>3</v>
      </c>
    </row>
    <row r="94" spans="4:4" x14ac:dyDescent="0.25">
      <c r="D94">
        <v>3</v>
      </c>
    </row>
    <row r="95" spans="4:4" x14ac:dyDescent="0.25">
      <c r="D95">
        <v>3</v>
      </c>
    </row>
    <row r="96" spans="4:4" x14ac:dyDescent="0.25">
      <c r="D96">
        <v>3</v>
      </c>
    </row>
    <row r="97" spans="4:4" x14ac:dyDescent="0.25">
      <c r="D97">
        <v>3</v>
      </c>
    </row>
    <row r="98" spans="4:4" x14ac:dyDescent="0.25">
      <c r="D98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0"/>
  <sheetViews>
    <sheetView workbookViewId="0">
      <selection activeCell="C15" sqref="C15"/>
    </sheetView>
  </sheetViews>
  <sheetFormatPr defaultRowHeight="15" x14ac:dyDescent="0.25"/>
  <sheetData>
    <row r="4" spans="2:8" x14ac:dyDescent="0.25">
      <c r="B4" t="s">
        <v>29</v>
      </c>
      <c r="C4" t="s">
        <v>7</v>
      </c>
      <c r="G4" t="s">
        <v>36</v>
      </c>
      <c r="H4" t="s">
        <v>0</v>
      </c>
    </row>
    <row r="5" spans="2:8" x14ac:dyDescent="0.25">
      <c r="B5">
        <v>130</v>
      </c>
      <c r="C5" t="s">
        <v>0</v>
      </c>
      <c r="G5" t="s">
        <v>37</v>
      </c>
      <c r="H5" t="s">
        <v>1</v>
      </c>
    </row>
    <row r="6" spans="2:8" x14ac:dyDescent="0.25">
      <c r="B6">
        <v>131</v>
      </c>
      <c r="C6" t="s">
        <v>3</v>
      </c>
      <c r="G6">
        <v>40</v>
      </c>
      <c r="H6" t="s">
        <v>2</v>
      </c>
    </row>
    <row r="7" spans="2:8" x14ac:dyDescent="0.25">
      <c r="B7">
        <v>132</v>
      </c>
      <c r="C7" t="s">
        <v>28</v>
      </c>
      <c r="G7">
        <v>41</v>
      </c>
      <c r="H7" t="s">
        <v>4</v>
      </c>
    </row>
    <row r="8" spans="2:8" x14ac:dyDescent="0.25">
      <c r="B8">
        <v>133</v>
      </c>
      <c r="C8" t="s">
        <v>2</v>
      </c>
      <c r="G8">
        <v>42</v>
      </c>
      <c r="H8" t="s">
        <v>28</v>
      </c>
    </row>
    <row r="9" spans="2:8" x14ac:dyDescent="0.25">
      <c r="B9">
        <v>134</v>
      </c>
      <c r="C9" t="s">
        <v>3</v>
      </c>
      <c r="G9">
        <v>43</v>
      </c>
      <c r="H9" t="s">
        <v>9</v>
      </c>
    </row>
    <row r="10" spans="2:8" x14ac:dyDescent="0.25">
      <c r="B10">
        <v>135</v>
      </c>
      <c r="C10" t="s">
        <v>0</v>
      </c>
      <c r="G10">
        <v>44</v>
      </c>
      <c r="H10" t="s">
        <v>28</v>
      </c>
    </row>
    <row r="11" spans="2:8" x14ac:dyDescent="0.25">
      <c r="B11">
        <v>136</v>
      </c>
      <c r="C11" t="s">
        <v>8</v>
      </c>
      <c r="G11">
        <v>45</v>
      </c>
      <c r="H11" t="s">
        <v>7</v>
      </c>
    </row>
    <row r="12" spans="2:8" x14ac:dyDescent="0.25">
      <c r="B12">
        <v>137</v>
      </c>
      <c r="C12" t="s">
        <v>0</v>
      </c>
      <c r="G12">
        <v>46</v>
      </c>
      <c r="H12" t="s">
        <v>3</v>
      </c>
    </row>
    <row r="13" spans="2:8" x14ac:dyDescent="0.25">
      <c r="B13">
        <v>138</v>
      </c>
      <c r="C13" t="s">
        <v>9</v>
      </c>
      <c r="G13">
        <v>47</v>
      </c>
      <c r="H13" t="s">
        <v>8</v>
      </c>
    </row>
    <row r="14" spans="2:8" x14ac:dyDescent="0.25">
      <c r="B14">
        <v>139</v>
      </c>
      <c r="C14" t="s">
        <v>3</v>
      </c>
      <c r="G14">
        <v>48</v>
      </c>
      <c r="H14" t="s">
        <v>0</v>
      </c>
    </row>
    <row r="15" spans="2:8" x14ac:dyDescent="0.25">
      <c r="B15" t="s">
        <v>30</v>
      </c>
      <c r="C15" t="s">
        <v>0</v>
      </c>
    </row>
    <row r="16" spans="2:8" x14ac:dyDescent="0.25">
      <c r="B16" t="s">
        <v>31</v>
      </c>
      <c r="C16" t="s">
        <v>28</v>
      </c>
    </row>
    <row r="17" spans="2:3" x14ac:dyDescent="0.25">
      <c r="B17" t="s">
        <v>32</v>
      </c>
      <c r="C17" t="s">
        <v>3</v>
      </c>
    </row>
    <row r="18" spans="2:3" x14ac:dyDescent="0.25">
      <c r="B18" t="s">
        <v>33</v>
      </c>
      <c r="C18" t="s">
        <v>28</v>
      </c>
    </row>
    <row r="19" spans="2:3" x14ac:dyDescent="0.25">
      <c r="B19" t="s">
        <v>34</v>
      </c>
      <c r="C19" t="s">
        <v>9</v>
      </c>
    </row>
    <row r="20" spans="2:3" x14ac:dyDescent="0.25">
      <c r="B20" t="s">
        <v>35</v>
      </c>
      <c r="C20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1"/>
  <sheetViews>
    <sheetView topLeftCell="B16" workbookViewId="0">
      <selection activeCell="A31" sqref="A31:H42"/>
    </sheetView>
  </sheetViews>
  <sheetFormatPr defaultRowHeight="15" x14ac:dyDescent="0.25"/>
  <sheetData>
    <row r="2" spans="1:8" x14ac:dyDescent="0.25">
      <c r="C2" t="s">
        <v>38</v>
      </c>
    </row>
    <row r="3" spans="1:8" x14ac:dyDescent="0.25">
      <c r="A3" t="s">
        <v>39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</row>
    <row r="4" spans="1:8" x14ac:dyDescent="0.25">
      <c r="A4">
        <v>1</v>
      </c>
      <c r="B4" t="s">
        <v>16</v>
      </c>
      <c r="F4" t="s">
        <v>21</v>
      </c>
    </row>
    <row r="5" spans="1:8" x14ac:dyDescent="0.25">
      <c r="A5">
        <v>2</v>
      </c>
      <c r="D5" t="s">
        <v>16</v>
      </c>
      <c r="G5" t="s">
        <v>16</v>
      </c>
    </row>
    <row r="6" spans="1:8" x14ac:dyDescent="0.25">
      <c r="A6">
        <v>3</v>
      </c>
      <c r="E6" t="s">
        <v>16</v>
      </c>
    </row>
    <row r="7" spans="1:8" x14ac:dyDescent="0.25">
      <c r="A7">
        <v>4</v>
      </c>
      <c r="H7" t="s">
        <v>40</v>
      </c>
    </row>
    <row r="8" spans="1:8" x14ac:dyDescent="0.25">
      <c r="A8">
        <v>5</v>
      </c>
      <c r="C8" t="s">
        <v>16</v>
      </c>
      <c r="F8" t="s">
        <v>16</v>
      </c>
    </row>
    <row r="9" spans="1:8" x14ac:dyDescent="0.25">
      <c r="A9">
        <v>6</v>
      </c>
      <c r="H9" t="s">
        <v>40</v>
      </c>
    </row>
    <row r="10" spans="1:8" x14ac:dyDescent="0.25">
      <c r="A10">
        <v>7</v>
      </c>
      <c r="H10" t="s">
        <v>40</v>
      </c>
    </row>
    <row r="11" spans="1:8" x14ac:dyDescent="0.25">
      <c r="A11">
        <v>8</v>
      </c>
      <c r="F11" t="s">
        <v>16</v>
      </c>
    </row>
    <row r="12" spans="1:8" x14ac:dyDescent="0.25">
      <c r="A12">
        <v>9</v>
      </c>
      <c r="B12" t="s">
        <v>16</v>
      </c>
      <c r="F12" t="s">
        <v>21</v>
      </c>
      <c r="G12" t="s">
        <v>21</v>
      </c>
    </row>
    <row r="13" spans="1:8" x14ac:dyDescent="0.25">
      <c r="A13">
        <v>10</v>
      </c>
      <c r="H13" t="s">
        <v>40</v>
      </c>
    </row>
    <row r="14" spans="1:8" x14ac:dyDescent="0.25">
      <c r="A14">
        <v>11</v>
      </c>
      <c r="H14" t="s">
        <v>40</v>
      </c>
    </row>
    <row r="15" spans="1:8" x14ac:dyDescent="0.25">
      <c r="A15">
        <v>12</v>
      </c>
      <c r="B15" t="s">
        <v>16</v>
      </c>
      <c r="E15" t="s">
        <v>16</v>
      </c>
    </row>
    <row r="16" spans="1:8" x14ac:dyDescent="0.25">
      <c r="A16">
        <v>13</v>
      </c>
      <c r="H16" t="s">
        <v>40</v>
      </c>
    </row>
    <row r="17" spans="1:8" x14ac:dyDescent="0.25">
      <c r="A17">
        <v>14</v>
      </c>
      <c r="C17" t="s">
        <v>41</v>
      </c>
    </row>
    <row r="18" spans="1:8" x14ac:dyDescent="0.25">
      <c r="A18">
        <v>15</v>
      </c>
      <c r="H18" t="s">
        <v>40</v>
      </c>
    </row>
    <row r="19" spans="1:8" x14ac:dyDescent="0.25">
      <c r="A19">
        <v>16</v>
      </c>
      <c r="E19" t="s">
        <v>16</v>
      </c>
    </row>
    <row r="20" spans="1:8" x14ac:dyDescent="0.25">
      <c r="A20">
        <v>17</v>
      </c>
      <c r="H20" t="s">
        <v>40</v>
      </c>
    </row>
    <row r="21" spans="1:8" x14ac:dyDescent="0.25">
      <c r="A21">
        <v>18</v>
      </c>
      <c r="D21" t="s">
        <v>21</v>
      </c>
    </row>
    <row r="22" spans="1:8" x14ac:dyDescent="0.25">
      <c r="A22">
        <v>19</v>
      </c>
      <c r="B22" t="s">
        <v>16</v>
      </c>
    </row>
    <row r="23" spans="1:8" x14ac:dyDescent="0.25">
      <c r="A23">
        <v>20</v>
      </c>
      <c r="H23" t="s">
        <v>40</v>
      </c>
    </row>
    <row r="24" spans="1:8" x14ac:dyDescent="0.25">
      <c r="A24">
        <v>21</v>
      </c>
      <c r="D24" t="s">
        <v>16</v>
      </c>
      <c r="F24" t="s">
        <v>16</v>
      </c>
    </row>
    <row r="25" spans="1:8" x14ac:dyDescent="0.25">
      <c r="A25">
        <v>22</v>
      </c>
      <c r="H25" t="s">
        <v>40</v>
      </c>
    </row>
    <row r="26" spans="1:8" x14ac:dyDescent="0.25">
      <c r="A26">
        <v>23</v>
      </c>
      <c r="C26" t="s">
        <v>21</v>
      </c>
      <c r="E26" t="s">
        <v>16</v>
      </c>
    </row>
    <row r="27" spans="1:8" x14ac:dyDescent="0.25">
      <c r="A27">
        <v>24</v>
      </c>
      <c r="E27" t="s">
        <v>21</v>
      </c>
    </row>
    <row r="28" spans="1:8" x14ac:dyDescent="0.25">
      <c r="A28">
        <v>25</v>
      </c>
      <c r="H28" t="s">
        <v>40</v>
      </c>
    </row>
    <row r="29" spans="1:8" x14ac:dyDescent="0.25">
      <c r="A29">
        <v>26</v>
      </c>
      <c r="H29" t="s">
        <v>40</v>
      </c>
    </row>
    <row r="30" spans="1:8" x14ac:dyDescent="0.25">
      <c r="A30">
        <v>27</v>
      </c>
      <c r="D30" t="s">
        <v>21</v>
      </c>
    </row>
    <row r="31" spans="1:8" x14ac:dyDescent="0.25">
      <c r="A31">
        <v>28</v>
      </c>
      <c r="H31" t="s">
        <v>40</v>
      </c>
    </row>
    <row r="32" spans="1:8" x14ac:dyDescent="0.25">
      <c r="A32">
        <v>29</v>
      </c>
      <c r="H32" t="s">
        <v>40</v>
      </c>
    </row>
    <row r="33" spans="1:8" x14ac:dyDescent="0.25">
      <c r="A33">
        <v>30</v>
      </c>
      <c r="H33" t="s">
        <v>40</v>
      </c>
    </row>
    <row r="34" spans="1:8" x14ac:dyDescent="0.25">
      <c r="A34">
        <v>31</v>
      </c>
      <c r="H34" t="s">
        <v>40</v>
      </c>
    </row>
    <row r="35" spans="1:8" x14ac:dyDescent="0.25">
      <c r="A35">
        <v>32</v>
      </c>
      <c r="H35" t="s">
        <v>40</v>
      </c>
    </row>
    <row r="36" spans="1:8" x14ac:dyDescent="0.25">
      <c r="A36">
        <v>33</v>
      </c>
      <c r="H36" t="s">
        <v>40</v>
      </c>
    </row>
    <row r="37" spans="1:8" x14ac:dyDescent="0.25">
      <c r="A37">
        <v>34</v>
      </c>
      <c r="H37" t="s">
        <v>40</v>
      </c>
    </row>
    <row r="38" spans="1:8" x14ac:dyDescent="0.25">
      <c r="A38">
        <v>35</v>
      </c>
      <c r="H38" t="s">
        <v>40</v>
      </c>
    </row>
    <row r="39" spans="1:8" x14ac:dyDescent="0.25">
      <c r="A39">
        <v>36</v>
      </c>
      <c r="H39" t="s">
        <v>40</v>
      </c>
    </row>
    <row r="40" spans="1:8" x14ac:dyDescent="0.25">
      <c r="A40">
        <v>37</v>
      </c>
      <c r="H40" t="s">
        <v>40</v>
      </c>
    </row>
    <row r="41" spans="1:8" x14ac:dyDescent="0.25">
      <c r="A41">
        <v>38</v>
      </c>
      <c r="H41" t="s">
        <v>40</v>
      </c>
    </row>
    <row r="42" spans="1:8" x14ac:dyDescent="0.25">
      <c r="A42">
        <v>39</v>
      </c>
      <c r="H42" t="s">
        <v>40</v>
      </c>
    </row>
    <row r="47" spans="1:8" x14ac:dyDescent="0.25">
      <c r="B47" t="s">
        <v>42</v>
      </c>
      <c r="C47">
        <f>30*6</f>
        <v>180</v>
      </c>
    </row>
    <row r="48" spans="1:8" x14ac:dyDescent="0.25">
      <c r="B48" t="s">
        <v>16</v>
      </c>
      <c r="C48">
        <f>COUNTIF(B4:G33,"A")</f>
        <v>15</v>
      </c>
      <c r="D48">
        <f>C48/C47</f>
        <v>8.3333333333333329E-2</v>
      </c>
    </row>
    <row r="49" spans="2:4" x14ac:dyDescent="0.25">
      <c r="B49" t="s">
        <v>21</v>
      </c>
      <c r="C49">
        <f>COUNTIF(B4:G33,"F")</f>
        <v>7</v>
      </c>
      <c r="D49">
        <f>C49/C47</f>
        <v>3.888888888888889E-2</v>
      </c>
    </row>
    <row r="50" spans="2:4" x14ac:dyDescent="0.25">
      <c r="B50" t="s">
        <v>41</v>
      </c>
      <c r="C50">
        <f>COUNTIF(B4:G33,"DS")</f>
        <v>1</v>
      </c>
      <c r="D50">
        <f>C50/C47</f>
        <v>5.5555555555555558E-3</v>
      </c>
    </row>
    <row r="51" spans="2:4" x14ac:dyDescent="0.25">
      <c r="C51">
        <f>SUM(C48:C50)</f>
        <v>23</v>
      </c>
      <c r="D51">
        <f>C51/C47</f>
        <v>0.12777777777777777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8"/>
  <sheetViews>
    <sheetView topLeftCell="B7" workbookViewId="0">
      <selection activeCell="H54" sqref="H54"/>
    </sheetView>
  </sheetViews>
  <sheetFormatPr defaultRowHeight="15" x14ac:dyDescent="0.25"/>
  <cols>
    <col min="1" max="1" width="12" customWidth="1"/>
  </cols>
  <sheetData>
    <row r="3" spans="1:7" x14ac:dyDescent="0.25">
      <c r="C3" t="s">
        <v>16</v>
      </c>
      <c r="D3" t="s">
        <v>21</v>
      </c>
      <c r="E3" t="s">
        <v>19</v>
      </c>
    </row>
    <row r="4" spans="1:7" x14ac:dyDescent="0.25">
      <c r="B4">
        <v>1</v>
      </c>
      <c r="C4">
        <v>1</v>
      </c>
      <c r="D4">
        <v>1</v>
      </c>
      <c r="E4">
        <v>0</v>
      </c>
      <c r="G4">
        <f>C4*$C$55+D4*$D$55+E4*$E$55</f>
        <v>9000</v>
      </c>
    </row>
    <row r="5" spans="1:7" x14ac:dyDescent="0.25">
      <c r="B5">
        <v>2</v>
      </c>
      <c r="C5">
        <v>3</v>
      </c>
      <c r="D5">
        <v>0</v>
      </c>
      <c r="E5">
        <v>0</v>
      </c>
      <c r="G5">
        <f t="shared" ref="G5:G53" si="0">C5*$C$55+D5*$D$55+E5*$E$55</f>
        <v>9000</v>
      </c>
    </row>
    <row r="6" spans="1:7" x14ac:dyDescent="0.25">
      <c r="B6">
        <v>3</v>
      </c>
      <c r="C6">
        <v>4</v>
      </c>
      <c r="D6">
        <v>3</v>
      </c>
      <c r="E6">
        <v>0</v>
      </c>
      <c r="G6">
        <f t="shared" si="0"/>
        <v>30000</v>
      </c>
    </row>
    <row r="7" spans="1:7" x14ac:dyDescent="0.25">
      <c r="B7">
        <v>4</v>
      </c>
      <c r="C7">
        <v>1</v>
      </c>
      <c r="D7">
        <v>0</v>
      </c>
      <c r="E7">
        <v>0</v>
      </c>
      <c r="G7">
        <f t="shared" si="0"/>
        <v>3000</v>
      </c>
    </row>
    <row r="8" spans="1:7" x14ac:dyDescent="0.25">
      <c r="B8">
        <v>5</v>
      </c>
      <c r="C8">
        <v>2</v>
      </c>
      <c r="D8">
        <v>1</v>
      </c>
      <c r="E8">
        <v>0</v>
      </c>
      <c r="G8">
        <f t="shared" si="0"/>
        <v>12000</v>
      </c>
    </row>
    <row r="9" spans="1:7" x14ac:dyDescent="0.25">
      <c r="B9">
        <v>6</v>
      </c>
      <c r="C9">
        <v>2</v>
      </c>
      <c r="D9">
        <v>2</v>
      </c>
      <c r="E9">
        <v>0</v>
      </c>
      <c r="G9">
        <f t="shared" si="0"/>
        <v>18000</v>
      </c>
    </row>
    <row r="10" spans="1:7" x14ac:dyDescent="0.25">
      <c r="B10">
        <v>7</v>
      </c>
      <c r="C10">
        <v>5</v>
      </c>
      <c r="D10">
        <v>0</v>
      </c>
      <c r="E10">
        <v>0</v>
      </c>
      <c r="G10">
        <f t="shared" si="0"/>
        <v>15000</v>
      </c>
    </row>
    <row r="11" spans="1:7" x14ac:dyDescent="0.25">
      <c r="B11">
        <v>8</v>
      </c>
      <c r="C11">
        <v>1</v>
      </c>
      <c r="D11">
        <v>0</v>
      </c>
      <c r="E11">
        <v>0</v>
      </c>
      <c r="G11">
        <f t="shared" si="0"/>
        <v>3000</v>
      </c>
    </row>
    <row r="12" spans="1:7" x14ac:dyDescent="0.25">
      <c r="B12">
        <v>9</v>
      </c>
      <c r="C12">
        <v>1</v>
      </c>
      <c r="D12">
        <v>1</v>
      </c>
      <c r="E12">
        <v>0</v>
      </c>
      <c r="G12">
        <f t="shared" si="0"/>
        <v>9000</v>
      </c>
    </row>
    <row r="13" spans="1:7" x14ac:dyDescent="0.25">
      <c r="B13">
        <v>10</v>
      </c>
      <c r="C13">
        <v>2</v>
      </c>
      <c r="D13">
        <v>1</v>
      </c>
      <c r="E13">
        <v>0</v>
      </c>
      <c r="G13">
        <f t="shared" si="0"/>
        <v>12000</v>
      </c>
    </row>
    <row r="14" spans="1:7" x14ac:dyDescent="0.25">
      <c r="A14" t="s">
        <v>43</v>
      </c>
      <c r="B14">
        <v>11</v>
      </c>
      <c r="C14">
        <v>2</v>
      </c>
      <c r="D14">
        <v>1</v>
      </c>
      <c r="E14">
        <v>0</v>
      </c>
      <c r="G14">
        <f t="shared" si="0"/>
        <v>12000</v>
      </c>
    </row>
    <row r="15" spans="1:7" x14ac:dyDescent="0.25">
      <c r="B15">
        <v>12</v>
      </c>
      <c r="C15">
        <v>1</v>
      </c>
      <c r="D15">
        <v>0</v>
      </c>
      <c r="E15">
        <v>1</v>
      </c>
      <c r="G15">
        <f t="shared" si="0"/>
        <v>9400</v>
      </c>
    </row>
    <row r="16" spans="1:7" x14ac:dyDescent="0.25">
      <c r="A16">
        <v>38</v>
      </c>
      <c r="B16">
        <v>13</v>
      </c>
      <c r="C16">
        <v>2</v>
      </c>
      <c r="D16">
        <v>3</v>
      </c>
      <c r="E16">
        <v>0</v>
      </c>
      <c r="G16">
        <f t="shared" si="0"/>
        <v>24000</v>
      </c>
    </row>
    <row r="17" spans="1:11" x14ac:dyDescent="0.25">
      <c r="A17">
        <v>40</v>
      </c>
      <c r="B17">
        <v>14</v>
      </c>
      <c r="C17">
        <v>1</v>
      </c>
      <c r="D17">
        <v>3</v>
      </c>
      <c r="E17">
        <v>0</v>
      </c>
      <c r="G17">
        <f t="shared" si="0"/>
        <v>21000</v>
      </c>
    </row>
    <row r="18" spans="1:11" x14ac:dyDescent="0.25">
      <c r="B18">
        <v>15</v>
      </c>
      <c r="C18">
        <v>1</v>
      </c>
      <c r="D18">
        <v>0</v>
      </c>
      <c r="E18">
        <v>0</v>
      </c>
      <c r="G18">
        <f t="shared" si="0"/>
        <v>3000</v>
      </c>
    </row>
    <row r="19" spans="1:11" x14ac:dyDescent="0.25">
      <c r="B19">
        <v>16</v>
      </c>
      <c r="C19">
        <v>2</v>
      </c>
      <c r="D19">
        <v>2</v>
      </c>
      <c r="E19">
        <v>0</v>
      </c>
      <c r="G19">
        <f t="shared" si="0"/>
        <v>18000</v>
      </c>
    </row>
    <row r="20" spans="1:11" x14ac:dyDescent="0.25">
      <c r="B20">
        <v>17</v>
      </c>
      <c r="C20">
        <v>3</v>
      </c>
      <c r="D20">
        <v>2</v>
      </c>
      <c r="E20">
        <v>0</v>
      </c>
      <c r="G20">
        <f t="shared" si="0"/>
        <v>21000</v>
      </c>
    </row>
    <row r="21" spans="1:11" x14ac:dyDescent="0.25">
      <c r="B21">
        <v>18</v>
      </c>
      <c r="C21">
        <v>1</v>
      </c>
      <c r="D21">
        <v>1</v>
      </c>
      <c r="E21">
        <v>2</v>
      </c>
      <c r="G21">
        <f t="shared" si="0"/>
        <v>21800</v>
      </c>
    </row>
    <row r="22" spans="1:11" x14ac:dyDescent="0.25">
      <c r="B22">
        <v>19</v>
      </c>
      <c r="C22">
        <v>3</v>
      </c>
      <c r="D22">
        <v>1</v>
      </c>
      <c r="E22">
        <v>0</v>
      </c>
      <c r="G22">
        <f t="shared" si="0"/>
        <v>15000</v>
      </c>
    </row>
    <row r="23" spans="1:11" x14ac:dyDescent="0.25">
      <c r="B23">
        <v>20</v>
      </c>
      <c r="C23">
        <v>3</v>
      </c>
      <c r="D23">
        <v>0</v>
      </c>
      <c r="E23">
        <v>0</v>
      </c>
      <c r="G23">
        <f t="shared" si="0"/>
        <v>9000</v>
      </c>
    </row>
    <row r="24" spans="1:11" x14ac:dyDescent="0.25">
      <c r="A24" t="s">
        <v>44</v>
      </c>
      <c r="B24">
        <v>21</v>
      </c>
      <c r="C24">
        <v>1</v>
      </c>
      <c r="D24">
        <v>0</v>
      </c>
      <c r="E24">
        <v>0</v>
      </c>
      <c r="G24">
        <f t="shared" si="0"/>
        <v>3000</v>
      </c>
    </row>
    <row r="25" spans="1:11" x14ac:dyDescent="0.25">
      <c r="B25">
        <v>22</v>
      </c>
      <c r="C25">
        <v>2</v>
      </c>
      <c r="D25">
        <v>2</v>
      </c>
      <c r="E25">
        <v>0</v>
      </c>
      <c r="G25">
        <f t="shared" si="0"/>
        <v>18000</v>
      </c>
    </row>
    <row r="26" spans="1:11" x14ac:dyDescent="0.25">
      <c r="B26">
        <v>23</v>
      </c>
      <c r="C26">
        <v>5</v>
      </c>
      <c r="D26">
        <v>1</v>
      </c>
      <c r="E26">
        <v>1</v>
      </c>
      <c r="G26">
        <f t="shared" si="0"/>
        <v>27400</v>
      </c>
    </row>
    <row r="27" spans="1:11" x14ac:dyDescent="0.25">
      <c r="B27">
        <v>24</v>
      </c>
      <c r="C27">
        <v>4</v>
      </c>
      <c r="D27">
        <v>1</v>
      </c>
      <c r="E27">
        <v>0</v>
      </c>
      <c r="G27">
        <f t="shared" si="0"/>
        <v>18000</v>
      </c>
    </row>
    <row r="28" spans="1:11" x14ac:dyDescent="0.25">
      <c r="B28">
        <v>25</v>
      </c>
      <c r="C28">
        <v>2</v>
      </c>
      <c r="D28">
        <v>1</v>
      </c>
      <c r="E28">
        <v>0</v>
      </c>
      <c r="G28">
        <f t="shared" si="0"/>
        <v>12000</v>
      </c>
    </row>
    <row r="29" spans="1:11" x14ac:dyDescent="0.25">
      <c r="B29">
        <v>26</v>
      </c>
      <c r="C29">
        <v>4</v>
      </c>
      <c r="D29">
        <v>0</v>
      </c>
      <c r="E29">
        <v>0</v>
      </c>
      <c r="G29">
        <f t="shared" si="0"/>
        <v>12000</v>
      </c>
    </row>
    <row r="30" spans="1:11" x14ac:dyDescent="0.25">
      <c r="B30">
        <v>27</v>
      </c>
      <c r="C30">
        <v>2</v>
      </c>
      <c r="D30">
        <v>3</v>
      </c>
      <c r="E30">
        <v>1</v>
      </c>
      <c r="G30">
        <f t="shared" si="0"/>
        <v>30400</v>
      </c>
      <c r="K30">
        <f>35/31</f>
        <v>1.1290322580645162</v>
      </c>
    </row>
    <row r="31" spans="1:11" x14ac:dyDescent="0.25">
      <c r="B31">
        <v>28</v>
      </c>
      <c r="C31">
        <v>1</v>
      </c>
      <c r="D31">
        <v>1</v>
      </c>
      <c r="E31">
        <v>0</v>
      </c>
      <c r="G31">
        <f t="shared" si="0"/>
        <v>9000</v>
      </c>
    </row>
    <row r="32" spans="1:11" x14ac:dyDescent="0.25">
      <c r="B32">
        <v>29</v>
      </c>
      <c r="C32">
        <v>0</v>
      </c>
      <c r="D32">
        <v>1</v>
      </c>
      <c r="E32">
        <v>1</v>
      </c>
      <c r="G32">
        <f t="shared" si="0"/>
        <v>12400</v>
      </c>
    </row>
    <row r="33" spans="1:12" x14ac:dyDescent="0.25">
      <c r="B33">
        <v>30</v>
      </c>
      <c r="C33">
        <v>3</v>
      </c>
      <c r="D33">
        <v>0</v>
      </c>
      <c r="E33">
        <v>0</v>
      </c>
      <c r="G33">
        <f t="shared" si="0"/>
        <v>9000</v>
      </c>
      <c r="J33" s="3"/>
    </row>
    <row r="34" spans="1:12" x14ac:dyDescent="0.25">
      <c r="A34" t="s">
        <v>45</v>
      </c>
      <c r="B34">
        <v>31</v>
      </c>
      <c r="C34">
        <v>4</v>
      </c>
      <c r="D34">
        <v>1</v>
      </c>
      <c r="E34">
        <v>1</v>
      </c>
      <c r="G34">
        <f t="shared" si="0"/>
        <v>24400</v>
      </c>
      <c r="J34">
        <f>31/400</f>
        <v>7.7499999999999999E-2</v>
      </c>
      <c r="K34">
        <f>35/400</f>
        <v>8.7499999999999994E-2</v>
      </c>
      <c r="L34">
        <f>K34/J34</f>
        <v>1.129032258064516</v>
      </c>
    </row>
    <row r="35" spans="1:12" x14ac:dyDescent="0.25">
      <c r="B35">
        <v>32</v>
      </c>
      <c r="C35">
        <v>2</v>
      </c>
      <c r="D35">
        <v>0</v>
      </c>
      <c r="E35">
        <v>0</v>
      </c>
      <c r="G35">
        <f t="shared" si="0"/>
        <v>6000</v>
      </c>
    </row>
    <row r="36" spans="1:12" x14ac:dyDescent="0.25">
      <c r="B36">
        <v>33</v>
      </c>
      <c r="C36">
        <v>2</v>
      </c>
      <c r="D36">
        <v>0</v>
      </c>
      <c r="E36">
        <v>2</v>
      </c>
      <c r="G36">
        <f t="shared" si="0"/>
        <v>18800</v>
      </c>
    </row>
    <row r="37" spans="1:12" x14ac:dyDescent="0.25">
      <c r="B37">
        <v>34</v>
      </c>
      <c r="C37">
        <v>1</v>
      </c>
      <c r="D37">
        <v>1</v>
      </c>
      <c r="E37">
        <v>0</v>
      </c>
      <c r="G37">
        <f t="shared" si="0"/>
        <v>9000</v>
      </c>
    </row>
    <row r="38" spans="1:12" x14ac:dyDescent="0.25">
      <c r="B38">
        <v>35</v>
      </c>
      <c r="C38">
        <v>2</v>
      </c>
      <c r="D38">
        <v>2</v>
      </c>
      <c r="E38">
        <v>0</v>
      </c>
      <c r="G38">
        <f t="shared" si="0"/>
        <v>18000</v>
      </c>
    </row>
    <row r="39" spans="1:12" x14ac:dyDescent="0.25">
      <c r="B39">
        <v>36</v>
      </c>
      <c r="C39">
        <v>1</v>
      </c>
      <c r="D39">
        <v>0</v>
      </c>
      <c r="E39">
        <v>0</v>
      </c>
      <c r="G39">
        <f t="shared" si="0"/>
        <v>3000</v>
      </c>
    </row>
    <row r="40" spans="1:12" x14ac:dyDescent="0.25">
      <c r="B40">
        <v>37</v>
      </c>
      <c r="C40">
        <v>1</v>
      </c>
      <c r="D40">
        <v>1</v>
      </c>
      <c r="E40">
        <v>0</v>
      </c>
      <c r="G40">
        <f t="shared" si="0"/>
        <v>9000</v>
      </c>
    </row>
    <row r="41" spans="1:12" x14ac:dyDescent="0.25">
      <c r="B41">
        <v>38</v>
      </c>
      <c r="C41">
        <v>2</v>
      </c>
      <c r="D41">
        <v>1</v>
      </c>
      <c r="E41">
        <v>1</v>
      </c>
      <c r="G41">
        <f t="shared" si="0"/>
        <v>18400</v>
      </c>
    </row>
    <row r="42" spans="1:12" x14ac:dyDescent="0.25">
      <c r="B42">
        <v>39</v>
      </c>
      <c r="C42">
        <v>1</v>
      </c>
      <c r="D42">
        <v>1</v>
      </c>
      <c r="E42">
        <v>1</v>
      </c>
      <c r="G42">
        <f t="shared" si="0"/>
        <v>15400</v>
      </c>
    </row>
    <row r="43" spans="1:12" x14ac:dyDescent="0.25">
      <c r="B43">
        <v>40</v>
      </c>
      <c r="C43">
        <v>2</v>
      </c>
      <c r="D43">
        <v>0</v>
      </c>
      <c r="E43">
        <v>0</v>
      </c>
      <c r="G43">
        <f t="shared" si="0"/>
        <v>6000</v>
      </c>
    </row>
    <row r="44" spans="1:12" x14ac:dyDescent="0.25">
      <c r="A44" t="s">
        <v>46</v>
      </c>
      <c r="B44">
        <v>41</v>
      </c>
      <c r="C44">
        <v>2</v>
      </c>
      <c r="D44">
        <v>0</v>
      </c>
      <c r="E44">
        <v>0</v>
      </c>
      <c r="G44">
        <f t="shared" si="0"/>
        <v>6000</v>
      </c>
    </row>
    <row r="45" spans="1:12" x14ac:dyDescent="0.25">
      <c r="B45">
        <v>42</v>
      </c>
      <c r="C45">
        <v>3</v>
      </c>
      <c r="D45">
        <v>0</v>
      </c>
      <c r="E45">
        <v>0</v>
      </c>
      <c r="G45">
        <f t="shared" si="0"/>
        <v>9000</v>
      </c>
    </row>
    <row r="46" spans="1:12" x14ac:dyDescent="0.25">
      <c r="B46">
        <v>43</v>
      </c>
      <c r="C46">
        <v>0</v>
      </c>
      <c r="D46">
        <v>0</v>
      </c>
      <c r="E46">
        <v>0</v>
      </c>
      <c r="G46">
        <f t="shared" si="0"/>
        <v>0</v>
      </c>
    </row>
    <row r="47" spans="1:12" x14ac:dyDescent="0.25">
      <c r="B47">
        <v>44</v>
      </c>
      <c r="C47">
        <v>2</v>
      </c>
      <c r="D47">
        <v>2</v>
      </c>
      <c r="E47">
        <v>0</v>
      </c>
      <c r="G47">
        <f t="shared" si="0"/>
        <v>18000</v>
      </c>
    </row>
    <row r="48" spans="1:12" x14ac:dyDescent="0.25">
      <c r="B48">
        <v>45</v>
      </c>
      <c r="C48">
        <v>1</v>
      </c>
      <c r="D48">
        <v>2</v>
      </c>
      <c r="E48">
        <v>1</v>
      </c>
      <c r="G48">
        <f t="shared" si="0"/>
        <v>21400</v>
      </c>
    </row>
    <row r="49" spans="2:9" x14ac:dyDescent="0.25">
      <c r="B49">
        <v>46</v>
      </c>
      <c r="C49">
        <v>0</v>
      </c>
      <c r="D49">
        <v>1</v>
      </c>
      <c r="E49">
        <v>1</v>
      </c>
      <c r="G49">
        <f t="shared" si="0"/>
        <v>12400</v>
      </c>
    </row>
    <row r="50" spans="2:9" x14ac:dyDescent="0.25">
      <c r="B50">
        <v>47</v>
      </c>
      <c r="C50">
        <v>2</v>
      </c>
      <c r="D50">
        <v>0</v>
      </c>
      <c r="E50">
        <v>1</v>
      </c>
      <c r="G50">
        <f t="shared" si="0"/>
        <v>12400</v>
      </c>
      <c r="I50">
        <f>MAX(G4:G53)</f>
        <v>30400</v>
      </c>
    </row>
    <row r="51" spans="2:9" x14ac:dyDescent="0.25">
      <c r="B51">
        <v>48</v>
      </c>
      <c r="C51">
        <v>0</v>
      </c>
      <c r="D51">
        <v>0</v>
      </c>
      <c r="E51">
        <v>0</v>
      </c>
      <c r="G51">
        <f t="shared" si="0"/>
        <v>0</v>
      </c>
    </row>
    <row r="52" spans="2:9" x14ac:dyDescent="0.25">
      <c r="B52">
        <v>49</v>
      </c>
      <c r="C52">
        <v>1</v>
      </c>
      <c r="D52">
        <v>3</v>
      </c>
      <c r="E52">
        <v>0</v>
      </c>
      <c r="G52">
        <f t="shared" si="0"/>
        <v>21000</v>
      </c>
    </row>
    <row r="53" spans="2:9" x14ac:dyDescent="0.25">
      <c r="B53">
        <v>50</v>
      </c>
      <c r="C53">
        <v>3</v>
      </c>
      <c r="D53">
        <v>2</v>
      </c>
      <c r="E53">
        <v>0</v>
      </c>
      <c r="G53">
        <f t="shared" si="0"/>
        <v>21000</v>
      </c>
    </row>
    <row r="54" spans="2:9" x14ac:dyDescent="0.25">
      <c r="C54">
        <f>AVERAGE(C4:C53)</f>
        <v>1.94</v>
      </c>
      <c r="D54">
        <f>AVERAGE(D4:D53)</f>
        <v>0.98</v>
      </c>
      <c r="E54">
        <f>AVERAGE(E4:E53)</f>
        <v>0.28000000000000003</v>
      </c>
      <c r="G54">
        <f>AVERAGE(G4:G53)</f>
        <v>13492</v>
      </c>
      <c r="H54">
        <f>_xlfn.STDEV.S(G4:G53)</f>
        <v>7581.6330156288541</v>
      </c>
    </row>
    <row r="55" spans="2:9" x14ac:dyDescent="0.25">
      <c r="C55">
        <v>3000</v>
      </c>
      <c r="D55">
        <v>6000</v>
      </c>
      <c r="E55">
        <v>6400</v>
      </c>
      <c r="G55">
        <f>C54*C55+D54*D55+E54*E55</f>
        <v>13492</v>
      </c>
    </row>
    <row r="57" spans="2:9" x14ac:dyDescent="0.25">
      <c r="C57">
        <f>SUM(C4:C53)</f>
        <v>97</v>
      </c>
      <c r="D57">
        <f>SUM(D4:D53)</f>
        <v>49</v>
      </c>
      <c r="E57">
        <f>SUM(E4:E53)</f>
        <v>14</v>
      </c>
      <c r="F57">
        <f>SUM(C57:E57)</f>
        <v>160</v>
      </c>
    </row>
    <row r="58" spans="2:9" x14ac:dyDescent="0.25">
      <c r="F58">
        <f>160/(40*50)</f>
        <v>0.08</v>
      </c>
    </row>
    <row r="60" spans="2:9" x14ac:dyDescent="0.25">
      <c r="C60">
        <f>C57/(50*40)</f>
        <v>4.8500000000000001E-2</v>
      </c>
      <c r="D60">
        <f>D57/(50*40)</f>
        <v>2.4500000000000001E-2</v>
      </c>
      <c r="E60">
        <f>E57/(50*40)</f>
        <v>7.0000000000000001E-3</v>
      </c>
      <c r="F60">
        <f>SUM(C60:E60)</f>
        <v>8.0000000000000016E-2</v>
      </c>
    </row>
    <row r="61" spans="2:9" x14ac:dyDescent="0.25">
      <c r="C61">
        <f>C60/F60</f>
        <v>0.60624999999999996</v>
      </c>
      <c r="D61">
        <f>D60/F60</f>
        <v>0.30624999999999997</v>
      </c>
      <c r="E61">
        <f>E60/F60</f>
        <v>8.7499999999999981E-2</v>
      </c>
    </row>
    <row r="63" spans="2:9" x14ac:dyDescent="0.25">
      <c r="C63">
        <f>SUM(C4:C13)</f>
        <v>22</v>
      </c>
      <c r="D63">
        <f>SUM(D4:D13)</f>
        <v>9</v>
      </c>
      <c r="E63">
        <f>SUM(E4:E13)</f>
        <v>0</v>
      </c>
      <c r="F63">
        <f>SUM(C63:E63)</f>
        <v>31</v>
      </c>
    </row>
    <row r="64" spans="2:9" x14ac:dyDescent="0.25">
      <c r="C64">
        <f>SUM(C14:C23)</f>
        <v>19</v>
      </c>
      <c r="D64">
        <f>SUM(D14:D23)</f>
        <v>13</v>
      </c>
      <c r="E64">
        <f>SUM(E14:E23)</f>
        <v>3</v>
      </c>
      <c r="F64">
        <f>SUM(C64:E64)</f>
        <v>35</v>
      </c>
    </row>
    <row r="65" spans="3:6" x14ac:dyDescent="0.25">
      <c r="C65">
        <f>SUM(C24:C33)</f>
        <v>24</v>
      </c>
      <c r="D65">
        <f>SUM(D24:D33)</f>
        <v>10</v>
      </c>
      <c r="E65">
        <f>SUM(E24:E33)</f>
        <v>3</v>
      </c>
      <c r="F65">
        <f>SUM(C65:E65)</f>
        <v>37</v>
      </c>
    </row>
    <row r="66" spans="3:6" x14ac:dyDescent="0.25">
      <c r="C66">
        <f>SUM(C34:C43)</f>
        <v>18</v>
      </c>
      <c r="D66">
        <f>SUM(D34:D43)</f>
        <v>7</v>
      </c>
      <c r="E66">
        <f>SUM(E34:E43)</f>
        <v>5</v>
      </c>
      <c r="F66">
        <f>SUM(C66:E66)</f>
        <v>30</v>
      </c>
    </row>
    <row r="67" spans="3:6" x14ac:dyDescent="0.25">
      <c r="C67">
        <f>SUM(C44:C53)</f>
        <v>14</v>
      </c>
      <c r="D67">
        <f>SUM(D44:D53)</f>
        <v>10</v>
      </c>
      <c r="E67">
        <f>SUM(E44:E53)</f>
        <v>3</v>
      </c>
      <c r="F67">
        <f>SUM(C67:E67)</f>
        <v>27</v>
      </c>
    </row>
    <row r="68" spans="3:6" x14ac:dyDescent="0.25">
      <c r="F68">
        <f>AVERAGE(F63:F67)</f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9"/>
  <sheetViews>
    <sheetView tabSelected="1" topLeftCell="B82" workbookViewId="0">
      <selection activeCell="F83" sqref="F83"/>
    </sheetView>
  </sheetViews>
  <sheetFormatPr defaultRowHeight="15" x14ac:dyDescent="0.25"/>
  <cols>
    <col min="4" max="4" width="11" customWidth="1"/>
    <col min="5" max="5" width="21.5703125" customWidth="1"/>
    <col min="6" max="6" width="12" bestFit="1" customWidth="1"/>
    <col min="9" max="9" width="12" bestFit="1" customWidth="1"/>
  </cols>
  <sheetData>
    <row r="1" spans="2:6" x14ac:dyDescent="0.25">
      <c r="E1" t="s">
        <v>47</v>
      </c>
      <c r="F1" t="s">
        <v>48</v>
      </c>
    </row>
    <row r="2" spans="2:6" x14ac:dyDescent="0.25">
      <c r="E2">
        <v>123456789</v>
      </c>
      <c r="F2">
        <v>1.1499999999999999</v>
      </c>
    </row>
    <row r="4" spans="2:6" x14ac:dyDescent="0.25">
      <c r="B4">
        <v>1</v>
      </c>
      <c r="C4">
        <f>POWER($F$2,B4)</f>
        <v>1.1499999999999999</v>
      </c>
      <c r="D4">
        <f>C4*$E$2</f>
        <v>141975307.34999999</v>
      </c>
    </row>
    <row r="5" spans="2:6" x14ac:dyDescent="0.25">
      <c r="B5">
        <v>2</v>
      </c>
      <c r="C5">
        <f t="shared" ref="C5:C68" si="0">POWER($F$2,B5)</f>
        <v>1.3224999999999998</v>
      </c>
      <c r="D5">
        <f t="shared" ref="D5:D68" si="1">C5*$E$2</f>
        <v>163271603.45249999</v>
      </c>
    </row>
    <row r="6" spans="2:6" x14ac:dyDescent="0.25">
      <c r="B6">
        <v>3</v>
      </c>
      <c r="C6">
        <f t="shared" si="0"/>
        <v>1.5208749999999995</v>
      </c>
      <c r="D6">
        <f t="shared" si="1"/>
        <v>187762343.97037494</v>
      </c>
    </row>
    <row r="7" spans="2:6" x14ac:dyDescent="0.25">
      <c r="B7">
        <v>4</v>
      </c>
      <c r="C7">
        <f t="shared" si="0"/>
        <v>1.7490062499999994</v>
      </c>
      <c r="D7">
        <f t="shared" si="1"/>
        <v>215926695.56593117</v>
      </c>
    </row>
    <row r="8" spans="2:6" x14ac:dyDescent="0.25">
      <c r="B8">
        <v>5</v>
      </c>
      <c r="C8">
        <f t="shared" si="0"/>
        <v>2.0113571874999994</v>
      </c>
      <c r="D8">
        <f t="shared" si="1"/>
        <v>248315699.90082085</v>
      </c>
    </row>
    <row r="9" spans="2:6" x14ac:dyDescent="0.25">
      <c r="B9">
        <v>6</v>
      </c>
      <c r="C9">
        <f t="shared" si="0"/>
        <v>2.3130607656249991</v>
      </c>
      <c r="D9">
        <f t="shared" si="1"/>
        <v>285563054.88594395</v>
      </c>
    </row>
    <row r="10" spans="2:6" x14ac:dyDescent="0.25">
      <c r="B10">
        <f>B9+1</f>
        <v>7</v>
      </c>
      <c r="C10">
        <f t="shared" si="0"/>
        <v>2.6600198804687483</v>
      </c>
      <c r="D10">
        <f t="shared" si="1"/>
        <v>328397513.11883545</v>
      </c>
    </row>
    <row r="11" spans="2:6" x14ac:dyDescent="0.25">
      <c r="B11">
        <f t="shared" ref="B11:B74" si="2">B10+1</f>
        <v>8</v>
      </c>
      <c r="C11">
        <f t="shared" si="0"/>
        <v>3.0590228625390603</v>
      </c>
      <c r="D11">
        <f t="shared" si="1"/>
        <v>377657140.08666074</v>
      </c>
    </row>
    <row r="12" spans="2:6" x14ac:dyDescent="0.25">
      <c r="B12">
        <f t="shared" si="2"/>
        <v>9</v>
      </c>
      <c r="C12">
        <f t="shared" si="0"/>
        <v>3.5178762919199191</v>
      </c>
      <c r="D12">
        <f t="shared" si="1"/>
        <v>434305711.09965986</v>
      </c>
    </row>
    <row r="13" spans="2:6" x14ac:dyDescent="0.25">
      <c r="B13">
        <f t="shared" si="2"/>
        <v>10</v>
      </c>
      <c r="C13">
        <f t="shared" si="0"/>
        <v>4.0455577357079067</v>
      </c>
      <c r="D13">
        <f t="shared" si="1"/>
        <v>499451567.7646088</v>
      </c>
    </row>
    <row r="14" spans="2:6" x14ac:dyDescent="0.25">
      <c r="B14">
        <f t="shared" si="2"/>
        <v>11</v>
      </c>
      <c r="C14">
        <f t="shared" si="0"/>
        <v>4.6523913960640924</v>
      </c>
      <c r="D14">
        <f t="shared" si="1"/>
        <v>574369302.92930007</v>
      </c>
    </row>
    <row r="15" spans="2:6" x14ac:dyDescent="0.25">
      <c r="B15">
        <f t="shared" si="2"/>
        <v>12</v>
      </c>
      <c r="C15">
        <f t="shared" si="0"/>
        <v>5.3502501054737053</v>
      </c>
      <c r="D15">
        <f t="shared" si="1"/>
        <v>660524698.36869502</v>
      </c>
    </row>
    <row r="16" spans="2:6" x14ac:dyDescent="0.25">
      <c r="B16">
        <f t="shared" si="2"/>
        <v>13</v>
      </c>
      <c r="C16">
        <f t="shared" si="0"/>
        <v>6.1527876212947614</v>
      </c>
      <c r="D16">
        <f t="shared" si="1"/>
        <v>759603403.12399924</v>
      </c>
    </row>
    <row r="17" spans="2:4" x14ac:dyDescent="0.25">
      <c r="B17">
        <f t="shared" si="2"/>
        <v>14</v>
      </c>
      <c r="C17">
        <f t="shared" si="0"/>
        <v>7.0757057644889754</v>
      </c>
      <c r="D17">
        <f t="shared" si="1"/>
        <v>873543913.59259915</v>
      </c>
    </row>
    <row r="18" spans="2:4" x14ac:dyDescent="0.25">
      <c r="B18">
        <f t="shared" si="2"/>
        <v>15</v>
      </c>
      <c r="C18">
        <f t="shared" si="0"/>
        <v>8.1370616291623197</v>
      </c>
      <c r="D18">
        <f t="shared" si="1"/>
        <v>1004575500.6314888</v>
      </c>
    </row>
    <row r="19" spans="2:4" x14ac:dyDescent="0.25">
      <c r="B19">
        <f t="shared" si="2"/>
        <v>16</v>
      </c>
      <c r="C19">
        <f t="shared" si="0"/>
        <v>9.3576208735366659</v>
      </c>
      <c r="D19">
        <f t="shared" si="1"/>
        <v>1155261825.7262118</v>
      </c>
    </row>
    <row r="20" spans="2:4" x14ac:dyDescent="0.25">
      <c r="B20">
        <f t="shared" si="2"/>
        <v>17</v>
      </c>
      <c r="C20">
        <f t="shared" si="0"/>
        <v>10.761264004567165</v>
      </c>
      <c r="D20">
        <f t="shared" si="1"/>
        <v>1328551099.5851436</v>
      </c>
    </row>
    <row r="21" spans="2:4" x14ac:dyDescent="0.25">
      <c r="B21">
        <f t="shared" si="2"/>
        <v>18</v>
      </c>
      <c r="C21">
        <f t="shared" si="0"/>
        <v>12.375453605252238</v>
      </c>
      <c r="D21">
        <f t="shared" si="1"/>
        <v>1527833764.5229149</v>
      </c>
    </row>
    <row r="22" spans="2:4" x14ac:dyDescent="0.25">
      <c r="B22">
        <f t="shared" si="2"/>
        <v>19</v>
      </c>
      <c r="C22">
        <f t="shared" si="0"/>
        <v>14.231771646040073</v>
      </c>
      <c r="D22">
        <f t="shared" si="1"/>
        <v>1757008829.2013519</v>
      </c>
    </row>
    <row r="23" spans="2:4" x14ac:dyDescent="0.25">
      <c r="B23">
        <f t="shared" si="2"/>
        <v>20</v>
      </c>
      <c r="C23">
        <f t="shared" si="0"/>
        <v>16.366537392946082</v>
      </c>
      <c r="D23">
        <f t="shared" si="1"/>
        <v>2020560153.5815547</v>
      </c>
    </row>
    <row r="24" spans="2:4" x14ac:dyDescent="0.25">
      <c r="B24">
        <f t="shared" si="2"/>
        <v>21</v>
      </c>
      <c r="C24">
        <f t="shared" si="0"/>
        <v>18.821518001887995</v>
      </c>
      <c r="D24">
        <f t="shared" si="1"/>
        <v>2323644176.6187878</v>
      </c>
    </row>
    <row r="25" spans="2:4" x14ac:dyDescent="0.25">
      <c r="B25">
        <f t="shared" si="2"/>
        <v>22</v>
      </c>
      <c r="C25">
        <f t="shared" si="0"/>
        <v>21.644745702171193</v>
      </c>
      <c r="D25">
        <f t="shared" si="1"/>
        <v>2672190803.1116056</v>
      </c>
    </row>
    <row r="26" spans="2:4" x14ac:dyDescent="0.25">
      <c r="B26">
        <f t="shared" si="2"/>
        <v>23</v>
      </c>
      <c r="C26">
        <f t="shared" si="0"/>
        <v>24.891457557496867</v>
      </c>
      <c r="D26">
        <f t="shared" si="1"/>
        <v>3073019423.5783463</v>
      </c>
    </row>
    <row r="27" spans="2:4" x14ac:dyDescent="0.25">
      <c r="B27">
        <f t="shared" si="2"/>
        <v>24</v>
      </c>
      <c r="C27">
        <f t="shared" si="0"/>
        <v>28.625176191121394</v>
      </c>
      <c r="D27">
        <f t="shared" si="1"/>
        <v>3533972337.1150975</v>
      </c>
    </row>
    <row r="28" spans="2:4" x14ac:dyDescent="0.25">
      <c r="B28">
        <f t="shared" si="2"/>
        <v>25</v>
      </c>
      <c r="C28">
        <f t="shared" si="0"/>
        <v>32.9189526197896</v>
      </c>
      <c r="D28">
        <f t="shared" si="1"/>
        <v>4064068187.6823621</v>
      </c>
    </row>
    <row r="29" spans="2:4" x14ac:dyDescent="0.25">
      <c r="B29">
        <f t="shared" si="2"/>
        <v>26</v>
      </c>
      <c r="C29">
        <f t="shared" si="0"/>
        <v>37.85679551275804</v>
      </c>
      <c r="D29">
        <f t="shared" si="1"/>
        <v>4673678415.8347158</v>
      </c>
    </row>
    <row r="30" spans="2:4" x14ac:dyDescent="0.25">
      <c r="B30">
        <f t="shared" si="2"/>
        <v>27</v>
      </c>
      <c r="C30">
        <f t="shared" si="0"/>
        <v>43.535314839671742</v>
      </c>
      <c r="D30">
        <f t="shared" si="1"/>
        <v>5374730178.2099228</v>
      </c>
    </row>
    <row r="31" spans="2:4" x14ac:dyDescent="0.25">
      <c r="B31">
        <f t="shared" si="2"/>
        <v>28</v>
      </c>
      <c r="C31">
        <f t="shared" si="0"/>
        <v>50.065612065622496</v>
      </c>
      <c r="D31">
        <f t="shared" si="1"/>
        <v>6180939704.941411</v>
      </c>
    </row>
    <row r="32" spans="2:4" x14ac:dyDescent="0.25">
      <c r="B32">
        <f t="shared" si="2"/>
        <v>29</v>
      </c>
      <c r="C32">
        <f t="shared" si="0"/>
        <v>57.575453875465868</v>
      </c>
      <c r="D32">
        <f t="shared" si="1"/>
        <v>7108080660.682622</v>
      </c>
    </row>
    <row r="33" spans="2:4" x14ac:dyDescent="0.25">
      <c r="B33">
        <f t="shared" si="2"/>
        <v>30</v>
      </c>
      <c r="C33">
        <f t="shared" si="0"/>
        <v>66.211771956785753</v>
      </c>
      <c r="D33">
        <f t="shared" si="1"/>
        <v>8174292759.7850161</v>
      </c>
    </row>
    <row r="34" spans="2:4" x14ac:dyDescent="0.25">
      <c r="B34">
        <f t="shared" si="2"/>
        <v>31</v>
      </c>
      <c r="C34">
        <f t="shared" si="0"/>
        <v>76.143537750303594</v>
      </c>
      <c r="D34">
        <f t="shared" si="1"/>
        <v>9400436673.7527657</v>
      </c>
    </row>
    <row r="35" spans="2:4" x14ac:dyDescent="0.25">
      <c r="B35">
        <f t="shared" si="2"/>
        <v>32</v>
      </c>
      <c r="C35">
        <f t="shared" si="0"/>
        <v>87.565068412849115</v>
      </c>
      <c r="D35">
        <f t="shared" si="1"/>
        <v>10810502174.815678</v>
      </c>
    </row>
    <row r="36" spans="2:4" x14ac:dyDescent="0.25">
      <c r="B36">
        <f t="shared" si="2"/>
        <v>33</v>
      </c>
      <c r="C36">
        <f t="shared" si="0"/>
        <v>100.69982867477647</v>
      </c>
      <c r="D36">
        <f t="shared" si="1"/>
        <v>12432077501.038029</v>
      </c>
    </row>
    <row r="37" spans="2:4" x14ac:dyDescent="0.25">
      <c r="B37">
        <f t="shared" si="2"/>
        <v>34</v>
      </c>
      <c r="C37">
        <f t="shared" si="0"/>
        <v>115.80480297599294</v>
      </c>
      <c r="D37">
        <f t="shared" si="1"/>
        <v>14296889126.193733</v>
      </c>
    </row>
    <row r="38" spans="2:4" x14ac:dyDescent="0.25">
      <c r="B38">
        <f t="shared" si="2"/>
        <v>35</v>
      </c>
      <c r="C38">
        <f t="shared" si="0"/>
        <v>133.17552342239185</v>
      </c>
      <c r="D38">
        <f t="shared" si="1"/>
        <v>16441422495.122787</v>
      </c>
    </row>
    <row r="39" spans="2:4" x14ac:dyDescent="0.25">
      <c r="B39">
        <f t="shared" si="2"/>
        <v>36</v>
      </c>
      <c r="C39">
        <f t="shared" si="0"/>
        <v>153.15185193575064</v>
      </c>
      <c r="D39">
        <f t="shared" si="1"/>
        <v>18907635869.391209</v>
      </c>
    </row>
    <row r="40" spans="2:4" x14ac:dyDescent="0.25">
      <c r="B40">
        <f t="shared" si="2"/>
        <v>37</v>
      </c>
      <c r="C40">
        <f t="shared" si="0"/>
        <v>176.12462972611323</v>
      </c>
      <c r="D40">
        <f t="shared" si="1"/>
        <v>21743781249.799889</v>
      </c>
    </row>
    <row r="41" spans="2:4" x14ac:dyDescent="0.25">
      <c r="B41">
        <f t="shared" si="2"/>
        <v>38</v>
      </c>
      <c r="C41">
        <f t="shared" si="0"/>
        <v>202.5433241850302</v>
      </c>
      <c r="D41">
        <f t="shared" si="1"/>
        <v>25005348437.269871</v>
      </c>
    </row>
    <row r="42" spans="2:4" x14ac:dyDescent="0.25">
      <c r="B42">
        <f t="shared" si="2"/>
        <v>39</v>
      </c>
      <c r="C42">
        <f t="shared" si="0"/>
        <v>232.92482281278467</v>
      </c>
      <c r="D42">
        <f t="shared" si="1"/>
        <v>28756150702.860344</v>
      </c>
    </row>
    <row r="43" spans="2:4" x14ac:dyDescent="0.25">
      <c r="B43">
        <f t="shared" si="2"/>
        <v>40</v>
      </c>
      <c r="C43">
        <f t="shared" si="0"/>
        <v>267.86354623470237</v>
      </c>
      <c r="D43">
        <f t="shared" si="1"/>
        <v>33069573308.289394</v>
      </c>
    </row>
    <row r="44" spans="2:4" x14ac:dyDescent="0.25">
      <c r="B44">
        <f t="shared" si="2"/>
        <v>41</v>
      </c>
      <c r="C44">
        <f t="shared" si="0"/>
        <v>308.04307816990769</v>
      </c>
      <c r="D44">
        <f t="shared" si="1"/>
        <v>38030009304.532799</v>
      </c>
    </row>
    <row r="45" spans="2:4" x14ac:dyDescent="0.25">
      <c r="B45">
        <f t="shared" si="2"/>
        <v>42</v>
      </c>
      <c r="C45">
        <f t="shared" si="0"/>
        <v>354.24953989539381</v>
      </c>
      <c r="D45">
        <f t="shared" si="1"/>
        <v>43734510700.212715</v>
      </c>
    </row>
    <row r="46" spans="2:4" x14ac:dyDescent="0.25">
      <c r="B46">
        <f t="shared" si="2"/>
        <v>43</v>
      </c>
      <c r="C46">
        <f t="shared" si="0"/>
        <v>407.38697087970286</v>
      </c>
      <c r="D46">
        <f t="shared" si="1"/>
        <v>50294687305.244621</v>
      </c>
    </row>
    <row r="47" spans="2:4" x14ac:dyDescent="0.25">
      <c r="B47">
        <f t="shared" si="2"/>
        <v>44</v>
      </c>
      <c r="C47">
        <f t="shared" si="0"/>
        <v>468.49501651165821</v>
      </c>
      <c r="D47">
        <f t="shared" si="1"/>
        <v>57838890401.031303</v>
      </c>
    </row>
    <row r="48" spans="2:4" x14ac:dyDescent="0.25">
      <c r="B48">
        <f t="shared" si="2"/>
        <v>45</v>
      </c>
      <c r="C48">
        <f t="shared" si="0"/>
        <v>538.76926898840691</v>
      </c>
      <c r="D48">
        <f t="shared" si="1"/>
        <v>66514723961.185997</v>
      </c>
    </row>
    <row r="49" spans="2:7" x14ac:dyDescent="0.25">
      <c r="B49">
        <f t="shared" si="2"/>
        <v>46</v>
      </c>
      <c r="C49">
        <f t="shared" si="0"/>
        <v>619.58465933666798</v>
      </c>
      <c r="D49">
        <f t="shared" si="1"/>
        <v>76491932555.363892</v>
      </c>
    </row>
    <row r="50" spans="2:7" x14ac:dyDescent="0.25">
      <c r="B50">
        <f t="shared" si="2"/>
        <v>47</v>
      </c>
      <c r="C50">
        <f t="shared" si="0"/>
        <v>712.52235823716796</v>
      </c>
      <c r="D50">
        <f t="shared" si="1"/>
        <v>87965722438.668457</v>
      </c>
    </row>
    <row r="51" spans="2:7" x14ac:dyDescent="0.25">
      <c r="B51">
        <f t="shared" si="2"/>
        <v>48</v>
      </c>
      <c r="C51">
        <f t="shared" si="0"/>
        <v>819.40071197274301</v>
      </c>
      <c r="D51">
        <f t="shared" si="1"/>
        <v>101160580804.4687</v>
      </c>
    </row>
    <row r="52" spans="2:7" x14ac:dyDescent="0.25">
      <c r="B52">
        <f t="shared" si="2"/>
        <v>49</v>
      </c>
      <c r="C52">
        <f t="shared" si="0"/>
        <v>942.31081876865449</v>
      </c>
      <c r="D52">
        <f t="shared" si="1"/>
        <v>116334667925.13902</v>
      </c>
    </row>
    <row r="53" spans="2:7" x14ac:dyDescent="0.25">
      <c r="B53">
        <f t="shared" si="2"/>
        <v>50</v>
      </c>
      <c r="C53">
        <f t="shared" si="0"/>
        <v>1083.6574415839525</v>
      </c>
      <c r="D53">
        <f t="shared" si="1"/>
        <v>133784868113.90985</v>
      </c>
    </row>
    <row r="54" spans="2:7" x14ac:dyDescent="0.25">
      <c r="B54">
        <f t="shared" si="2"/>
        <v>51</v>
      </c>
      <c r="C54">
        <f t="shared" si="0"/>
        <v>1246.2060578215453</v>
      </c>
      <c r="D54">
        <f t="shared" si="1"/>
        <v>153852598330.99631</v>
      </c>
    </row>
    <row r="55" spans="2:7" x14ac:dyDescent="0.25">
      <c r="B55">
        <f t="shared" si="2"/>
        <v>52</v>
      </c>
      <c r="C55">
        <f t="shared" si="0"/>
        <v>1433.136966494777</v>
      </c>
      <c r="D55">
        <f t="shared" si="1"/>
        <v>176930488080.64575</v>
      </c>
    </row>
    <row r="56" spans="2:7" x14ac:dyDescent="0.25">
      <c r="B56">
        <f t="shared" si="2"/>
        <v>53</v>
      </c>
      <c r="C56">
        <f t="shared" si="0"/>
        <v>1648.1075114689934</v>
      </c>
      <c r="D56">
        <f t="shared" si="1"/>
        <v>203470061292.74258</v>
      </c>
    </row>
    <row r="57" spans="2:7" x14ac:dyDescent="0.25">
      <c r="B57">
        <f t="shared" si="2"/>
        <v>54</v>
      </c>
      <c r="C57">
        <f t="shared" si="0"/>
        <v>1895.3236381893423</v>
      </c>
      <c r="D57">
        <f t="shared" si="1"/>
        <v>233990570486.65399</v>
      </c>
    </row>
    <row r="58" spans="2:7" x14ac:dyDescent="0.25">
      <c r="B58">
        <f t="shared" si="2"/>
        <v>55</v>
      </c>
      <c r="C58">
        <f t="shared" si="0"/>
        <v>2179.6221839177433</v>
      </c>
      <c r="D58">
        <f t="shared" si="1"/>
        <v>269089156059.65204</v>
      </c>
    </row>
    <row r="59" spans="2:7" x14ac:dyDescent="0.25">
      <c r="B59">
        <f t="shared" si="2"/>
        <v>56</v>
      </c>
      <c r="C59">
        <f t="shared" si="0"/>
        <v>2506.5655115054046</v>
      </c>
      <c r="D59">
        <f t="shared" si="1"/>
        <v>309452529468.59979</v>
      </c>
    </row>
    <row r="60" spans="2:7" x14ac:dyDescent="0.25">
      <c r="B60">
        <f t="shared" si="2"/>
        <v>57</v>
      </c>
      <c r="C60">
        <f t="shared" si="0"/>
        <v>2882.5503382312149</v>
      </c>
      <c r="D60">
        <f t="shared" si="1"/>
        <v>355870408888.88971</v>
      </c>
      <c r="G60">
        <v>393334</v>
      </c>
    </row>
    <row r="61" spans="2:7" x14ac:dyDescent="0.25">
      <c r="B61">
        <f t="shared" si="2"/>
        <v>58</v>
      </c>
      <c r="C61">
        <f t="shared" si="0"/>
        <v>3314.9328889658973</v>
      </c>
      <c r="D61">
        <f t="shared" si="1"/>
        <v>409250970222.22321</v>
      </c>
    </row>
    <row r="62" spans="2:7" x14ac:dyDescent="0.25">
      <c r="B62">
        <f t="shared" si="2"/>
        <v>59</v>
      </c>
      <c r="C62">
        <f t="shared" si="0"/>
        <v>3812.1728223107812</v>
      </c>
      <c r="D62">
        <f t="shared" si="1"/>
        <v>470638615755.55658</v>
      </c>
    </row>
    <row r="63" spans="2:7" x14ac:dyDescent="0.25">
      <c r="B63">
        <f t="shared" si="2"/>
        <v>60</v>
      </c>
      <c r="C63">
        <f t="shared" si="0"/>
        <v>4383.9987456573981</v>
      </c>
      <c r="D63">
        <f t="shared" si="1"/>
        <v>541234408118.89008</v>
      </c>
    </row>
    <row r="64" spans="2:7" x14ac:dyDescent="0.25">
      <c r="B64">
        <f t="shared" si="2"/>
        <v>61</v>
      </c>
      <c r="C64">
        <f t="shared" si="0"/>
        <v>5041.5985575060076</v>
      </c>
      <c r="D64">
        <f t="shared" si="1"/>
        <v>622419569336.72351</v>
      </c>
    </row>
    <row r="65" spans="2:9" x14ac:dyDescent="0.25">
      <c r="B65">
        <f t="shared" si="2"/>
        <v>62</v>
      </c>
      <c r="C65">
        <f t="shared" si="0"/>
        <v>5797.8383411319091</v>
      </c>
      <c r="D65">
        <f t="shared" si="1"/>
        <v>715782504737.23218</v>
      </c>
      <c r="I65" t="s">
        <v>59</v>
      </c>
    </row>
    <row r="66" spans="2:9" x14ac:dyDescent="0.25">
      <c r="B66">
        <f t="shared" si="2"/>
        <v>63</v>
      </c>
      <c r="C66">
        <f t="shared" si="0"/>
        <v>6667.5140923016934</v>
      </c>
      <c r="D66">
        <f t="shared" si="1"/>
        <v>823149880447.81665</v>
      </c>
      <c r="I66">
        <v>336</v>
      </c>
    </row>
    <row r="67" spans="2:9" x14ac:dyDescent="0.25">
      <c r="B67">
        <f t="shared" si="2"/>
        <v>64</v>
      </c>
      <c r="C67">
        <f t="shared" si="0"/>
        <v>7667.6412061469455</v>
      </c>
      <c r="D67">
        <f t="shared" si="1"/>
        <v>946622362514.98889</v>
      </c>
      <c r="G67" t="s">
        <v>60</v>
      </c>
      <c r="H67">
        <f>1+0.05*(I66/100)</f>
        <v>1.1679999999999999</v>
      </c>
    </row>
    <row r="68" spans="2:9" x14ac:dyDescent="0.25">
      <c r="B68">
        <f t="shared" si="2"/>
        <v>65</v>
      </c>
      <c r="C68">
        <f t="shared" si="0"/>
        <v>8817.7873870689873</v>
      </c>
      <c r="D68">
        <f t="shared" si="1"/>
        <v>1088615716892.2373</v>
      </c>
      <c r="G68" t="s">
        <v>61</v>
      </c>
      <c r="H68">
        <f>(1+(0.1*I66/100))*H67</f>
        <v>1.5604480000000001</v>
      </c>
    </row>
    <row r="69" spans="2:9" x14ac:dyDescent="0.25">
      <c r="B69">
        <f t="shared" si="2"/>
        <v>66</v>
      </c>
      <c r="C69">
        <f t="shared" ref="C69:C132" si="3">POWER($F$2,B69)</f>
        <v>10140.455495129334</v>
      </c>
      <c r="D69">
        <f t="shared" ref="D69:D132" si="4">C69*$E$2</f>
        <v>1251908074426.0728</v>
      </c>
      <c r="G69" t="s">
        <v>62</v>
      </c>
      <c r="H69">
        <f>(1+(0.2*(I66/100)))*H68</f>
        <v>2.6090690560000005</v>
      </c>
    </row>
    <row r="70" spans="2:9" x14ac:dyDescent="0.25">
      <c r="B70">
        <f t="shared" si="2"/>
        <v>67</v>
      </c>
      <c r="C70">
        <f t="shared" si="3"/>
        <v>11661.523819398732</v>
      </c>
      <c r="D70">
        <f t="shared" si="4"/>
        <v>1439694285589.9834</v>
      </c>
      <c r="G70" t="s">
        <v>63</v>
      </c>
      <c r="H70">
        <f>(1+(0.3*(I66/100)))*H69</f>
        <v>5.239010664448001</v>
      </c>
    </row>
    <row r="71" spans="2:9" x14ac:dyDescent="0.25">
      <c r="B71">
        <f t="shared" si="2"/>
        <v>68</v>
      </c>
      <c r="C71">
        <f t="shared" si="3"/>
        <v>13410.752392308541</v>
      </c>
      <c r="D71">
        <f t="shared" si="4"/>
        <v>1655648428428.4807</v>
      </c>
    </row>
    <row r="72" spans="2:9" x14ac:dyDescent="0.25">
      <c r="B72">
        <f t="shared" si="2"/>
        <v>69</v>
      </c>
      <c r="C72">
        <f t="shared" si="3"/>
        <v>15422.365251154823</v>
      </c>
      <c r="D72">
        <f t="shared" si="4"/>
        <v>1903995692692.7529</v>
      </c>
    </row>
    <row r="73" spans="2:9" x14ac:dyDescent="0.25">
      <c r="B73">
        <f t="shared" si="2"/>
        <v>70</v>
      </c>
      <c r="C73">
        <f t="shared" si="3"/>
        <v>17735.720038828043</v>
      </c>
      <c r="D73">
        <f t="shared" si="4"/>
        <v>2189595046596.6655</v>
      </c>
    </row>
    <row r="74" spans="2:9" x14ac:dyDescent="0.25">
      <c r="B74">
        <f t="shared" si="2"/>
        <v>71</v>
      </c>
      <c r="C74">
        <f t="shared" si="3"/>
        <v>20396.078044652248</v>
      </c>
      <c r="D74">
        <f t="shared" si="4"/>
        <v>2518034303586.165</v>
      </c>
    </row>
    <row r="75" spans="2:9" x14ac:dyDescent="0.25">
      <c r="B75">
        <f t="shared" ref="B75:B138" si="5">B74+1</f>
        <v>72</v>
      </c>
      <c r="C75">
        <f t="shared" si="3"/>
        <v>23455.489751350084</v>
      </c>
      <c r="D75">
        <f t="shared" si="4"/>
        <v>2895739449124.0898</v>
      </c>
    </row>
    <row r="76" spans="2:9" x14ac:dyDescent="0.25">
      <c r="B76">
        <f t="shared" si="5"/>
        <v>73</v>
      </c>
      <c r="C76">
        <f t="shared" si="3"/>
        <v>26973.813214052592</v>
      </c>
      <c r="D76">
        <f t="shared" si="4"/>
        <v>3330100366492.7026</v>
      </c>
    </row>
    <row r="77" spans="2:9" x14ac:dyDescent="0.25">
      <c r="B77">
        <f t="shared" si="5"/>
        <v>74</v>
      </c>
      <c r="C77">
        <f t="shared" si="3"/>
        <v>31019.885196160478</v>
      </c>
      <c r="D77">
        <f t="shared" si="4"/>
        <v>3829615421466.6079</v>
      </c>
    </row>
    <row r="78" spans="2:9" x14ac:dyDescent="0.25">
      <c r="B78">
        <f t="shared" si="5"/>
        <v>75</v>
      </c>
      <c r="C78">
        <f t="shared" si="3"/>
        <v>35672.867975584551</v>
      </c>
      <c r="D78">
        <f t="shared" si="4"/>
        <v>4404057734686.5996</v>
      </c>
    </row>
    <row r="79" spans="2:9" x14ac:dyDescent="0.25">
      <c r="B79">
        <f t="shared" si="5"/>
        <v>76</v>
      </c>
      <c r="C79">
        <f t="shared" si="3"/>
        <v>41023.798171922223</v>
      </c>
      <c r="D79">
        <f t="shared" si="4"/>
        <v>5064666394889.5879</v>
      </c>
    </row>
    <row r="80" spans="2:9" x14ac:dyDescent="0.25">
      <c r="B80">
        <f t="shared" si="5"/>
        <v>77</v>
      </c>
      <c r="C80">
        <f t="shared" si="3"/>
        <v>47177.367897710559</v>
      </c>
      <c r="D80">
        <f t="shared" si="4"/>
        <v>5824366354123.0264</v>
      </c>
    </row>
    <row r="81" spans="2:6" x14ac:dyDescent="0.25">
      <c r="B81">
        <f t="shared" si="5"/>
        <v>78</v>
      </c>
      <c r="C81">
        <f t="shared" si="3"/>
        <v>54253.973082367142</v>
      </c>
      <c r="D81">
        <f t="shared" si="4"/>
        <v>6698021307241.4795</v>
      </c>
    </row>
    <row r="82" spans="2:6" x14ac:dyDescent="0.25">
      <c r="B82">
        <f t="shared" si="5"/>
        <v>79</v>
      </c>
      <c r="C82">
        <f t="shared" si="3"/>
        <v>62392.0690447222</v>
      </c>
      <c r="D82">
        <f t="shared" si="4"/>
        <v>7702724503327.7002</v>
      </c>
      <c r="F82">
        <f>SUM(D104:D105)</f>
        <v>358455553140083.56</v>
      </c>
    </row>
    <row r="83" spans="2:6" x14ac:dyDescent="0.25">
      <c r="B83">
        <f t="shared" si="5"/>
        <v>80</v>
      </c>
      <c r="C83">
        <f t="shared" si="3"/>
        <v>71750.879401430517</v>
      </c>
      <c r="D83">
        <f t="shared" si="4"/>
        <v>8858133178826.8535</v>
      </c>
    </row>
    <row r="84" spans="2:6" x14ac:dyDescent="0.25">
      <c r="B84">
        <f t="shared" si="5"/>
        <v>81</v>
      </c>
      <c r="C84">
        <f t="shared" si="3"/>
        <v>82513.511311645081</v>
      </c>
      <c r="D84">
        <f t="shared" si="4"/>
        <v>10186853155650.881</v>
      </c>
    </row>
    <row r="85" spans="2:6" x14ac:dyDescent="0.25">
      <c r="B85">
        <f t="shared" si="5"/>
        <v>82</v>
      </c>
      <c r="C85">
        <f t="shared" si="3"/>
        <v>94890.538008391828</v>
      </c>
      <c r="D85">
        <f t="shared" si="4"/>
        <v>11714881128998.51</v>
      </c>
    </row>
    <row r="86" spans="2:6" x14ac:dyDescent="0.25">
      <c r="B86">
        <f t="shared" si="5"/>
        <v>83</v>
      </c>
      <c r="C86">
        <f t="shared" si="3"/>
        <v>109124.1187096506</v>
      </c>
      <c r="D86">
        <f t="shared" si="4"/>
        <v>13472113298348.287</v>
      </c>
    </row>
    <row r="87" spans="2:6" x14ac:dyDescent="0.25">
      <c r="B87">
        <f t="shared" si="5"/>
        <v>84</v>
      </c>
      <c r="C87">
        <f t="shared" si="3"/>
        <v>125492.73651609819</v>
      </c>
      <c r="D87">
        <f t="shared" si="4"/>
        <v>15492930293100.529</v>
      </c>
    </row>
    <row r="88" spans="2:6" x14ac:dyDescent="0.25">
      <c r="B88">
        <f t="shared" si="5"/>
        <v>85</v>
      </c>
      <c r="C88">
        <f t="shared" si="3"/>
        <v>144316.6469935129</v>
      </c>
      <c r="D88">
        <f t="shared" si="4"/>
        <v>17816869837065.605</v>
      </c>
    </row>
    <row r="89" spans="2:6" x14ac:dyDescent="0.25">
      <c r="B89">
        <f t="shared" si="5"/>
        <v>86</v>
      </c>
      <c r="C89">
        <f t="shared" si="3"/>
        <v>165964.14404253985</v>
      </c>
      <c r="D89">
        <f t="shared" si="4"/>
        <v>20489400312625.449</v>
      </c>
    </row>
    <row r="90" spans="2:6" x14ac:dyDescent="0.25">
      <c r="B90">
        <f t="shared" si="5"/>
        <v>87</v>
      </c>
      <c r="C90">
        <f t="shared" si="3"/>
        <v>190858.76564892079</v>
      </c>
      <c r="D90">
        <f t="shared" si="4"/>
        <v>23562810359519.262</v>
      </c>
    </row>
    <row r="91" spans="2:6" x14ac:dyDescent="0.25">
      <c r="B91">
        <f t="shared" si="5"/>
        <v>88</v>
      </c>
      <c r="C91">
        <f t="shared" si="3"/>
        <v>219487.58049625886</v>
      </c>
      <c r="D91">
        <f t="shared" si="4"/>
        <v>27097231913447.145</v>
      </c>
    </row>
    <row r="92" spans="2:6" x14ac:dyDescent="0.25">
      <c r="B92">
        <f t="shared" si="5"/>
        <v>89</v>
      </c>
      <c r="C92">
        <f t="shared" si="3"/>
        <v>252410.71757069769</v>
      </c>
      <c r="D92">
        <f t="shared" si="4"/>
        <v>31161816700464.215</v>
      </c>
    </row>
    <row r="93" spans="2:6" x14ac:dyDescent="0.25">
      <c r="B93">
        <f t="shared" si="5"/>
        <v>90</v>
      </c>
      <c r="C93">
        <f t="shared" si="3"/>
        <v>290272.32520630234</v>
      </c>
      <c r="D93">
        <f t="shared" si="4"/>
        <v>35836089205533.852</v>
      </c>
    </row>
    <row r="94" spans="2:6" x14ac:dyDescent="0.25">
      <c r="B94">
        <f t="shared" si="5"/>
        <v>91</v>
      </c>
      <c r="C94">
        <f t="shared" si="3"/>
        <v>333813.17398724763</v>
      </c>
      <c r="D94">
        <f t="shared" si="4"/>
        <v>41211502586363.922</v>
      </c>
    </row>
    <row r="95" spans="2:6" x14ac:dyDescent="0.25">
      <c r="B95">
        <f t="shared" si="5"/>
        <v>92</v>
      </c>
      <c r="C95">
        <f t="shared" si="3"/>
        <v>383885.15008533472</v>
      </c>
      <c r="D95">
        <f t="shared" si="4"/>
        <v>47393227974318.5</v>
      </c>
    </row>
    <row r="96" spans="2:6" x14ac:dyDescent="0.25">
      <c r="B96">
        <f t="shared" si="5"/>
        <v>93</v>
      </c>
      <c r="C96">
        <f t="shared" si="3"/>
        <v>441467.92259813496</v>
      </c>
      <c r="D96">
        <f t="shared" si="4"/>
        <v>54502212170466.281</v>
      </c>
    </row>
    <row r="97" spans="2:6" x14ac:dyDescent="0.25">
      <c r="B97">
        <f t="shared" si="5"/>
        <v>94</v>
      </c>
      <c r="C97">
        <f t="shared" si="3"/>
        <v>507688.11098785524</v>
      </c>
      <c r="D97">
        <f t="shared" si="4"/>
        <v>62677543996036.227</v>
      </c>
    </row>
    <row r="98" spans="2:6" x14ac:dyDescent="0.25">
      <c r="B98">
        <f t="shared" si="5"/>
        <v>95</v>
      </c>
      <c r="C98">
        <f t="shared" si="3"/>
        <v>583841.3276360333</v>
      </c>
      <c r="D98">
        <f t="shared" si="4"/>
        <v>72079175595441.625</v>
      </c>
    </row>
    <row r="99" spans="2:6" x14ac:dyDescent="0.25">
      <c r="B99">
        <f t="shared" si="5"/>
        <v>96</v>
      </c>
      <c r="C99">
        <f t="shared" si="3"/>
        <v>671417.52678143815</v>
      </c>
      <c r="D99">
        <f t="shared" si="4"/>
        <v>82891051934757.859</v>
      </c>
    </row>
    <row r="100" spans="2:6" x14ac:dyDescent="0.25">
      <c r="B100">
        <f t="shared" si="5"/>
        <v>97</v>
      </c>
      <c r="C100">
        <f t="shared" si="3"/>
        <v>772130.15579865384</v>
      </c>
      <c r="D100">
        <f t="shared" si="4"/>
        <v>95324709724971.531</v>
      </c>
    </row>
    <row r="101" spans="2:6" x14ac:dyDescent="0.25">
      <c r="B101">
        <f t="shared" si="5"/>
        <v>98</v>
      </c>
      <c r="C101">
        <f t="shared" si="3"/>
        <v>887949.67916845193</v>
      </c>
      <c r="D101">
        <f t="shared" si="4"/>
        <v>109623416183717.27</v>
      </c>
    </row>
    <row r="102" spans="2:6" x14ac:dyDescent="0.25">
      <c r="B102">
        <f t="shared" si="5"/>
        <v>99</v>
      </c>
      <c r="C102">
        <f t="shared" si="3"/>
        <v>1021142.1310437194</v>
      </c>
      <c r="D102">
        <f t="shared" si="4"/>
        <v>126066928611274.81</v>
      </c>
      <c r="F102">
        <f>SUM(D79:D102)</f>
        <v>932748676720510.5</v>
      </c>
    </row>
    <row r="103" spans="2:6" x14ac:dyDescent="0.25">
      <c r="B103">
        <f t="shared" si="5"/>
        <v>100</v>
      </c>
      <c r="C103">
        <f t="shared" si="3"/>
        <v>1174313.4507002775</v>
      </c>
      <c r="D103">
        <f t="shared" si="4"/>
        <v>144976967902966.06</v>
      </c>
    </row>
    <row r="104" spans="2:6" x14ac:dyDescent="0.25">
      <c r="B104">
        <f t="shared" si="5"/>
        <v>101</v>
      </c>
      <c r="C104">
        <f t="shared" si="3"/>
        <v>1350460.4683053191</v>
      </c>
      <c r="D104">
        <f t="shared" si="4"/>
        <v>166723513088410.97</v>
      </c>
    </row>
    <row r="105" spans="2:6" x14ac:dyDescent="0.25">
      <c r="B105">
        <f t="shared" si="5"/>
        <v>102</v>
      </c>
      <c r="C105">
        <f t="shared" si="3"/>
        <v>1553029.5385511168</v>
      </c>
      <c r="D105">
        <f t="shared" si="4"/>
        <v>191732040051672.59</v>
      </c>
    </row>
    <row r="106" spans="2:6" x14ac:dyDescent="0.25">
      <c r="B106">
        <f t="shared" si="5"/>
        <v>103</v>
      </c>
      <c r="C106">
        <f t="shared" si="3"/>
        <v>1785983.9693337837</v>
      </c>
      <c r="D106">
        <f t="shared" si="4"/>
        <v>220491846059423.41</v>
      </c>
      <c r="E106">
        <f>SUM(D48:D103)*0.575</f>
        <v>638851827063724.37</v>
      </c>
    </row>
    <row r="107" spans="2:6" x14ac:dyDescent="0.25">
      <c r="B107">
        <f t="shared" si="5"/>
        <v>104</v>
      </c>
      <c r="C107">
        <f t="shared" si="3"/>
        <v>2053881.5647338515</v>
      </c>
      <c r="D107">
        <f t="shared" si="4"/>
        <v>253565622968336.94</v>
      </c>
    </row>
    <row r="108" spans="2:6" x14ac:dyDescent="0.25">
      <c r="B108">
        <f t="shared" si="5"/>
        <v>105</v>
      </c>
      <c r="C108">
        <f t="shared" si="3"/>
        <v>2361963.799443929</v>
      </c>
      <c r="D108">
        <f t="shared" si="4"/>
        <v>291600466413587.44</v>
      </c>
    </row>
    <row r="109" spans="2:6" x14ac:dyDescent="0.25">
      <c r="B109">
        <f t="shared" si="5"/>
        <v>106</v>
      </c>
      <c r="C109">
        <f t="shared" si="3"/>
        <v>2716258.3693605177</v>
      </c>
      <c r="D109">
        <f t="shared" si="4"/>
        <v>335340536375625.5</v>
      </c>
    </row>
    <row r="110" spans="2:6" x14ac:dyDescent="0.25">
      <c r="B110">
        <f t="shared" si="5"/>
        <v>107</v>
      </c>
      <c r="C110">
        <f t="shared" si="3"/>
        <v>3123697.1247645952</v>
      </c>
      <c r="D110">
        <f t="shared" si="4"/>
        <v>385641616831969.31</v>
      </c>
    </row>
    <row r="111" spans="2:6" x14ac:dyDescent="0.25">
      <c r="B111">
        <f t="shared" si="5"/>
        <v>108</v>
      </c>
      <c r="C111">
        <f t="shared" si="3"/>
        <v>3592251.6934792842</v>
      </c>
      <c r="D111">
        <f t="shared" si="4"/>
        <v>443487859356764.69</v>
      </c>
    </row>
    <row r="112" spans="2:6" x14ac:dyDescent="0.25">
      <c r="B112">
        <f t="shared" si="5"/>
        <v>109</v>
      </c>
      <c r="C112">
        <f t="shared" si="3"/>
        <v>4131089.4475011765</v>
      </c>
      <c r="D112">
        <f t="shared" si="4"/>
        <v>510011038260279.31</v>
      </c>
    </row>
    <row r="113" spans="2:9" x14ac:dyDescent="0.25">
      <c r="B113">
        <f t="shared" si="5"/>
        <v>110</v>
      </c>
      <c r="C113">
        <f t="shared" si="3"/>
        <v>4750752.8646263536</v>
      </c>
      <c r="D113">
        <f t="shared" si="4"/>
        <v>586512693999321.25</v>
      </c>
    </row>
    <row r="114" spans="2:9" x14ac:dyDescent="0.25">
      <c r="B114">
        <f t="shared" si="5"/>
        <v>111</v>
      </c>
      <c r="C114">
        <f t="shared" si="3"/>
        <v>5463365.7943203049</v>
      </c>
      <c r="D114">
        <f t="shared" si="4"/>
        <v>674489598099219.25</v>
      </c>
    </row>
    <row r="115" spans="2:9" x14ac:dyDescent="0.25">
      <c r="B115">
        <f t="shared" si="5"/>
        <v>112</v>
      </c>
      <c r="C115">
        <f t="shared" si="3"/>
        <v>6282870.6634683488</v>
      </c>
      <c r="D115">
        <f t="shared" si="4"/>
        <v>775663037814102</v>
      </c>
    </row>
    <row r="116" spans="2:9" x14ac:dyDescent="0.25">
      <c r="B116">
        <f t="shared" si="5"/>
        <v>113</v>
      </c>
      <c r="C116">
        <f t="shared" si="3"/>
        <v>7225301.2629886018</v>
      </c>
      <c r="D116">
        <f t="shared" si="4"/>
        <v>892012493486217.37</v>
      </c>
    </row>
    <row r="117" spans="2:9" x14ac:dyDescent="0.25">
      <c r="B117">
        <f t="shared" si="5"/>
        <v>114</v>
      </c>
      <c r="C117">
        <f t="shared" si="3"/>
        <v>8309096.4524368905</v>
      </c>
      <c r="D117">
        <f t="shared" si="4"/>
        <v>1025814367509149.7</v>
      </c>
    </row>
    <row r="118" spans="2:9" x14ac:dyDescent="0.25">
      <c r="B118">
        <f t="shared" si="5"/>
        <v>115</v>
      </c>
      <c r="C118">
        <f t="shared" si="3"/>
        <v>9555460.9203024246</v>
      </c>
      <c r="D118">
        <f t="shared" si="4"/>
        <v>1179686522635522.2</v>
      </c>
      <c r="H118" t="s">
        <v>52</v>
      </c>
      <c r="I118">
        <v>2265280817303.2959</v>
      </c>
    </row>
    <row r="119" spans="2:9" x14ac:dyDescent="0.25">
      <c r="B119">
        <f t="shared" si="5"/>
        <v>116</v>
      </c>
      <c r="C119">
        <f t="shared" si="3"/>
        <v>10988780.058347786</v>
      </c>
      <c r="D119">
        <f t="shared" si="4"/>
        <v>1356639501030850.2</v>
      </c>
      <c r="H119" t="s">
        <v>53</v>
      </c>
      <c r="I119">
        <v>145604164998.9201</v>
      </c>
    </row>
    <row r="120" spans="2:9" x14ac:dyDescent="0.25">
      <c r="B120">
        <f t="shared" si="5"/>
        <v>117</v>
      </c>
      <c r="C120">
        <f t="shared" si="3"/>
        <v>12637097.067099953</v>
      </c>
      <c r="D120">
        <f t="shared" si="4"/>
        <v>1560135426185477.7</v>
      </c>
      <c r="H120" t="s">
        <v>54</v>
      </c>
      <c r="I120">
        <v>143131740466.68698</v>
      </c>
    </row>
    <row r="121" spans="2:9" x14ac:dyDescent="0.25">
      <c r="B121">
        <f t="shared" si="5"/>
        <v>118</v>
      </c>
      <c r="C121">
        <f t="shared" si="3"/>
        <v>14532661.627164945</v>
      </c>
      <c r="D121">
        <f t="shared" si="4"/>
        <v>1794155740113299.2</v>
      </c>
      <c r="H121" t="s">
        <v>55</v>
      </c>
      <c r="I121">
        <v>134065510959.71762</v>
      </c>
    </row>
    <row r="122" spans="2:9" x14ac:dyDescent="0.25">
      <c r="B122">
        <f t="shared" si="5"/>
        <v>119</v>
      </c>
      <c r="C122">
        <f t="shared" si="3"/>
        <v>16712560.871239685</v>
      </c>
      <c r="D122">
        <f t="shared" si="4"/>
        <v>2063279101130294</v>
      </c>
      <c r="H122" t="s">
        <v>56</v>
      </c>
      <c r="I122">
        <v>152978618331.49677</v>
      </c>
    </row>
    <row r="123" spans="2:9" x14ac:dyDescent="0.25">
      <c r="B123">
        <f t="shared" si="5"/>
        <v>120</v>
      </c>
      <c r="C123">
        <f t="shared" si="3"/>
        <v>19219445.001925636</v>
      </c>
      <c r="D123">
        <f t="shared" si="4"/>
        <v>2372770966299838</v>
      </c>
      <c r="H123" t="s">
        <v>57</v>
      </c>
      <c r="I123">
        <v>190153817765.86435</v>
      </c>
    </row>
    <row r="124" spans="2:9" x14ac:dyDescent="0.25">
      <c r="B124">
        <f t="shared" si="5"/>
        <v>121</v>
      </c>
      <c r="C124">
        <f t="shared" si="3"/>
        <v>22102361.75221448</v>
      </c>
      <c r="D124">
        <f t="shared" si="4"/>
        <v>2728686611244813.5</v>
      </c>
      <c r="H124" t="s">
        <v>58</v>
      </c>
      <c r="I124">
        <v>8624496294043.3291</v>
      </c>
    </row>
    <row r="125" spans="2:9" x14ac:dyDescent="0.25">
      <c r="B125">
        <f t="shared" si="5"/>
        <v>122</v>
      </c>
      <c r="C125">
        <f t="shared" si="3"/>
        <v>25417716.015046652</v>
      </c>
      <c r="D125">
        <f t="shared" si="4"/>
        <v>3137989602931535.5</v>
      </c>
      <c r="I125">
        <f>SUM(I118:I124)</f>
        <v>11655710963869.311</v>
      </c>
    </row>
    <row r="126" spans="2:9" x14ac:dyDescent="0.25">
      <c r="B126">
        <f t="shared" si="5"/>
        <v>123</v>
      </c>
      <c r="C126">
        <f t="shared" si="3"/>
        <v>29230373.417303644</v>
      </c>
      <c r="D126">
        <f t="shared" si="4"/>
        <v>3608688043371265</v>
      </c>
    </row>
    <row r="127" spans="2:9" x14ac:dyDescent="0.25">
      <c r="B127">
        <f t="shared" si="5"/>
        <v>124</v>
      </c>
      <c r="C127">
        <f t="shared" si="3"/>
        <v>33614929.429899186</v>
      </c>
      <c r="D127">
        <f t="shared" si="4"/>
        <v>4149991249876954</v>
      </c>
    </row>
    <row r="128" spans="2:9" x14ac:dyDescent="0.25">
      <c r="B128">
        <f t="shared" si="5"/>
        <v>125</v>
      </c>
      <c r="C128">
        <f t="shared" si="3"/>
        <v>38657168.844384067</v>
      </c>
      <c r="D128">
        <f t="shared" si="4"/>
        <v>4772489937358498</v>
      </c>
    </row>
    <row r="129" spans="2:4" x14ac:dyDescent="0.25">
      <c r="B129">
        <f t="shared" si="5"/>
        <v>126</v>
      </c>
      <c r="C129">
        <f t="shared" si="3"/>
        <v>44455744.171041675</v>
      </c>
      <c r="D129">
        <f t="shared" si="4"/>
        <v>5488363427962272</v>
      </c>
    </row>
    <row r="130" spans="2:4" x14ac:dyDescent="0.25">
      <c r="B130">
        <f t="shared" si="5"/>
        <v>127</v>
      </c>
      <c r="C130">
        <f t="shared" si="3"/>
        <v>51124105.796697915</v>
      </c>
      <c r="D130">
        <f t="shared" si="4"/>
        <v>6311617942156611</v>
      </c>
    </row>
    <row r="131" spans="2:4" x14ac:dyDescent="0.25">
      <c r="B131">
        <f t="shared" si="5"/>
        <v>128</v>
      </c>
      <c r="C131">
        <f t="shared" si="3"/>
        <v>58792721.666202582</v>
      </c>
      <c r="D131">
        <f t="shared" si="4"/>
        <v>7258360633480101</v>
      </c>
    </row>
    <row r="132" spans="2:4" x14ac:dyDescent="0.25">
      <c r="B132">
        <f t="shared" si="5"/>
        <v>129</v>
      </c>
      <c r="C132">
        <f t="shared" si="3"/>
        <v>67611629.916132972</v>
      </c>
      <c r="D132">
        <f t="shared" si="4"/>
        <v>8347114728502116</v>
      </c>
    </row>
    <row r="133" spans="2:4" x14ac:dyDescent="0.25">
      <c r="B133">
        <f t="shared" si="5"/>
        <v>130</v>
      </c>
      <c r="C133">
        <f t="shared" ref="C133:C196" si="6">POWER($F$2,B133)</f>
        <v>77753374.403552905</v>
      </c>
      <c r="D133">
        <f t="shared" ref="D133:D196" si="7">C133*$E$2</f>
        <v>9599181937777432</v>
      </c>
    </row>
    <row r="134" spans="2:4" x14ac:dyDescent="0.25">
      <c r="B134">
        <f t="shared" si="5"/>
        <v>131</v>
      </c>
      <c r="C134">
        <f t="shared" si="6"/>
        <v>89416380.564085826</v>
      </c>
      <c r="D134">
        <f t="shared" si="7"/>
        <v>1.1039059228444044E+16</v>
      </c>
    </row>
    <row r="135" spans="2:4" x14ac:dyDescent="0.25">
      <c r="B135">
        <f t="shared" si="5"/>
        <v>132</v>
      </c>
      <c r="C135">
        <f t="shared" si="6"/>
        <v>102828837.6486987</v>
      </c>
      <c r="D135">
        <f t="shared" si="7"/>
        <v>1.2694918112710652E+16</v>
      </c>
    </row>
    <row r="136" spans="2:4" x14ac:dyDescent="0.25">
      <c r="B136">
        <f t="shared" si="5"/>
        <v>133</v>
      </c>
      <c r="C136">
        <f t="shared" si="6"/>
        <v>118253163.29600351</v>
      </c>
      <c r="D136">
        <f t="shared" si="7"/>
        <v>1.459915582961725E+16</v>
      </c>
    </row>
    <row r="137" spans="2:4" x14ac:dyDescent="0.25">
      <c r="B137">
        <f t="shared" si="5"/>
        <v>134</v>
      </c>
      <c r="C137">
        <f t="shared" si="6"/>
        <v>135991137.79040402</v>
      </c>
      <c r="D137">
        <f t="shared" si="7"/>
        <v>1.6789029204059836E+16</v>
      </c>
    </row>
    <row r="138" spans="2:4" x14ac:dyDescent="0.25">
      <c r="B138">
        <f t="shared" si="5"/>
        <v>135</v>
      </c>
      <c r="C138">
        <f t="shared" si="6"/>
        <v>156389808.45896459</v>
      </c>
      <c r="D138">
        <f t="shared" si="7"/>
        <v>1.9307383584668808E+16</v>
      </c>
    </row>
    <row r="139" spans="2:4" x14ac:dyDescent="0.25">
      <c r="B139">
        <f t="shared" ref="B139:B202" si="8">B138+1</f>
        <v>136</v>
      </c>
      <c r="C139">
        <f t="shared" si="6"/>
        <v>179848279.72780925</v>
      </c>
      <c r="D139">
        <f t="shared" si="7"/>
        <v>2.2203491122369124E+16</v>
      </c>
    </row>
    <row r="140" spans="2:4" x14ac:dyDescent="0.25">
      <c r="B140">
        <f t="shared" si="8"/>
        <v>137</v>
      </c>
      <c r="C140">
        <f t="shared" si="6"/>
        <v>206825521.68698063</v>
      </c>
      <c r="D140">
        <f t="shared" si="7"/>
        <v>2.5534014790724492E+16</v>
      </c>
    </row>
    <row r="141" spans="2:4" x14ac:dyDescent="0.25">
      <c r="B141">
        <f t="shared" si="8"/>
        <v>138</v>
      </c>
      <c r="C141">
        <f t="shared" si="6"/>
        <v>237849349.94002771</v>
      </c>
      <c r="D141">
        <f t="shared" si="7"/>
        <v>2.9364117009333164E+16</v>
      </c>
    </row>
    <row r="142" spans="2:4" x14ac:dyDescent="0.25">
      <c r="B142">
        <f t="shared" si="8"/>
        <v>139</v>
      </c>
      <c r="C142">
        <f t="shared" si="6"/>
        <v>273526752.43103182</v>
      </c>
      <c r="D142">
        <f t="shared" si="7"/>
        <v>3.3768734560733132E+16</v>
      </c>
    </row>
    <row r="143" spans="2:4" x14ac:dyDescent="0.25">
      <c r="B143">
        <f t="shared" si="8"/>
        <v>140</v>
      </c>
      <c r="C143">
        <f t="shared" si="6"/>
        <v>314555765.29568654</v>
      </c>
      <c r="D143">
        <f t="shared" si="7"/>
        <v>3.8834044744843096E+16</v>
      </c>
    </row>
    <row r="144" spans="2:4" x14ac:dyDescent="0.25">
      <c r="B144">
        <f t="shared" si="8"/>
        <v>141</v>
      </c>
      <c r="C144">
        <f t="shared" si="6"/>
        <v>361739130.09003955</v>
      </c>
      <c r="D144">
        <f t="shared" si="7"/>
        <v>4.465915145656956E+16</v>
      </c>
    </row>
    <row r="145" spans="2:9" x14ac:dyDescent="0.25">
      <c r="B145">
        <f t="shared" si="8"/>
        <v>142</v>
      </c>
      <c r="C145">
        <f t="shared" si="6"/>
        <v>415999999.60354549</v>
      </c>
      <c r="D145">
        <f t="shared" si="7"/>
        <v>5.1358024175055E+16</v>
      </c>
    </row>
    <row r="146" spans="2:9" x14ac:dyDescent="0.25">
      <c r="B146">
        <f t="shared" si="8"/>
        <v>143</v>
      </c>
      <c r="C146">
        <f t="shared" si="6"/>
        <v>478399999.54407722</v>
      </c>
      <c r="D146">
        <f t="shared" si="7"/>
        <v>5.906172780131324E+16</v>
      </c>
    </row>
    <row r="147" spans="2:9" x14ac:dyDescent="0.25">
      <c r="B147">
        <f t="shared" si="8"/>
        <v>144</v>
      </c>
      <c r="C147">
        <f t="shared" si="6"/>
        <v>550159999.4756887</v>
      </c>
      <c r="D147">
        <f t="shared" si="7"/>
        <v>6.7920986971510208E+16</v>
      </c>
    </row>
    <row r="148" spans="2:9" x14ac:dyDescent="0.25">
      <c r="B148">
        <f t="shared" si="8"/>
        <v>145</v>
      </c>
      <c r="C148">
        <f t="shared" si="6"/>
        <v>632683999.39704192</v>
      </c>
      <c r="D148">
        <f t="shared" si="7"/>
        <v>7.8109135017236736E+16</v>
      </c>
      <c r="H148">
        <v>146</v>
      </c>
      <c r="I148">
        <v>4449239</v>
      </c>
    </row>
    <row r="149" spans="2:9" x14ac:dyDescent="0.25">
      <c r="B149">
        <f t="shared" si="8"/>
        <v>146</v>
      </c>
      <c r="C149">
        <f t="shared" si="6"/>
        <v>727586599.30659807</v>
      </c>
      <c r="D149">
        <f t="shared" si="7"/>
        <v>8.9825505269822224E+16</v>
      </c>
      <c r="H149">
        <v>147</v>
      </c>
      <c r="I149">
        <v>4503797.8</v>
      </c>
    </row>
    <row r="150" spans="2:9" x14ac:dyDescent="0.25">
      <c r="B150">
        <f t="shared" si="8"/>
        <v>147</v>
      </c>
      <c r="C150">
        <f t="shared" si="6"/>
        <v>836724589.20258784</v>
      </c>
      <c r="D150">
        <f t="shared" si="7"/>
        <v>1.0329933106029557E+17</v>
      </c>
    </row>
    <row r="151" spans="2:9" x14ac:dyDescent="0.25">
      <c r="B151">
        <f t="shared" si="8"/>
        <v>148</v>
      </c>
      <c r="C151">
        <f t="shared" si="6"/>
        <v>962233277.58297586</v>
      </c>
      <c r="D151">
        <f t="shared" si="7"/>
        <v>1.1879423071933989E+17</v>
      </c>
    </row>
    <row r="152" spans="2:9" x14ac:dyDescent="0.25">
      <c r="B152">
        <f t="shared" si="8"/>
        <v>149</v>
      </c>
      <c r="C152">
        <f t="shared" si="6"/>
        <v>1106568269.2204223</v>
      </c>
      <c r="D152">
        <f t="shared" si="7"/>
        <v>1.3661336532724086E+17</v>
      </c>
      <c r="H152">
        <f>H148*2*2*2*2*2*2*2*2*2*2*4*2*3.8</f>
        <v>4544921.5999999996</v>
      </c>
    </row>
    <row r="153" spans="2:9" x14ac:dyDescent="0.25">
      <c r="B153">
        <f t="shared" si="8"/>
        <v>150</v>
      </c>
      <c r="C153">
        <f t="shared" si="6"/>
        <v>1272553509.6034856</v>
      </c>
      <c r="D153">
        <f t="shared" si="7"/>
        <v>1.5710537012632701E+17</v>
      </c>
    </row>
    <row r="154" spans="2:9" x14ac:dyDescent="0.25">
      <c r="B154">
        <f t="shared" si="8"/>
        <v>151</v>
      </c>
      <c r="C154">
        <f t="shared" si="6"/>
        <v>1463436536.044008</v>
      </c>
      <c r="D154">
        <f t="shared" si="7"/>
        <v>1.80671175645276E+17</v>
      </c>
    </row>
    <row r="155" spans="2:9" x14ac:dyDescent="0.25">
      <c r="B155">
        <f t="shared" si="8"/>
        <v>152</v>
      </c>
      <c r="C155">
        <f t="shared" si="6"/>
        <v>1682952016.4506092</v>
      </c>
      <c r="D155">
        <f t="shared" si="7"/>
        <v>2.0777185199206739E+17</v>
      </c>
    </row>
    <row r="156" spans="2:9" x14ac:dyDescent="0.25">
      <c r="B156">
        <f t="shared" si="8"/>
        <v>153</v>
      </c>
      <c r="C156">
        <f t="shared" si="6"/>
        <v>1935394818.9182003</v>
      </c>
      <c r="D156">
        <f t="shared" si="7"/>
        <v>2.3893762979087747E+17</v>
      </c>
    </row>
    <row r="157" spans="2:9" x14ac:dyDescent="0.25">
      <c r="B157">
        <f t="shared" si="8"/>
        <v>154</v>
      </c>
      <c r="C157">
        <f t="shared" si="6"/>
        <v>2225704041.7559304</v>
      </c>
      <c r="D157">
        <f t="shared" si="7"/>
        <v>2.7477827425950909E+17</v>
      </c>
    </row>
    <row r="158" spans="2:9" x14ac:dyDescent="0.25">
      <c r="B158">
        <f t="shared" si="8"/>
        <v>155</v>
      </c>
      <c r="C158">
        <f t="shared" si="6"/>
        <v>2559559648.0193195</v>
      </c>
      <c r="D158">
        <f t="shared" si="7"/>
        <v>3.1599501539843539E+17</v>
      </c>
    </row>
    <row r="159" spans="2:9" x14ac:dyDescent="0.25">
      <c r="B159">
        <f t="shared" si="8"/>
        <v>156</v>
      </c>
      <c r="C159">
        <f t="shared" si="6"/>
        <v>2943493595.2222171</v>
      </c>
      <c r="D159">
        <f t="shared" si="7"/>
        <v>3.6339426770820064E+17</v>
      </c>
    </row>
    <row r="160" spans="2:9" x14ac:dyDescent="0.25">
      <c r="B160">
        <f t="shared" si="8"/>
        <v>157</v>
      </c>
      <c r="C160">
        <f t="shared" si="6"/>
        <v>3385017634.5055494</v>
      </c>
      <c r="D160">
        <f t="shared" si="7"/>
        <v>4.1790340786443072E+17</v>
      </c>
    </row>
    <row r="161" spans="2:5" x14ac:dyDescent="0.25">
      <c r="B161">
        <f t="shared" si="8"/>
        <v>158</v>
      </c>
      <c r="C161">
        <f t="shared" si="6"/>
        <v>3892770279.6813822</v>
      </c>
      <c r="D161">
        <f t="shared" si="7"/>
        <v>4.8058891904409536E+17</v>
      </c>
    </row>
    <row r="162" spans="2:5" x14ac:dyDescent="0.25">
      <c r="B162">
        <f t="shared" si="8"/>
        <v>159</v>
      </c>
      <c r="C162">
        <f t="shared" si="6"/>
        <v>4476685821.6335888</v>
      </c>
      <c r="D162">
        <f t="shared" si="7"/>
        <v>5.5267725690070963E+17</v>
      </c>
    </row>
    <row r="163" spans="2:5" x14ac:dyDescent="0.25">
      <c r="B163">
        <f t="shared" si="8"/>
        <v>160</v>
      </c>
      <c r="C163">
        <f t="shared" si="6"/>
        <v>5148188694.8786259</v>
      </c>
      <c r="D163">
        <f t="shared" si="7"/>
        <v>6.3557884543581594E+17</v>
      </c>
    </row>
    <row r="164" spans="2:5" x14ac:dyDescent="0.25">
      <c r="B164">
        <f t="shared" si="8"/>
        <v>161</v>
      </c>
      <c r="C164">
        <f t="shared" si="6"/>
        <v>5920416999.1104183</v>
      </c>
      <c r="D164">
        <f t="shared" si="7"/>
        <v>7.309156722511881E+17</v>
      </c>
    </row>
    <row r="165" spans="2:5" x14ac:dyDescent="0.25">
      <c r="B165">
        <f t="shared" si="8"/>
        <v>162</v>
      </c>
      <c r="C165">
        <f t="shared" si="6"/>
        <v>6808479548.9769812</v>
      </c>
      <c r="D165">
        <f t="shared" si="7"/>
        <v>8.405530230888663E+17</v>
      </c>
    </row>
    <row r="166" spans="2:5" x14ac:dyDescent="0.25">
      <c r="B166">
        <f t="shared" si="8"/>
        <v>163</v>
      </c>
      <c r="C166">
        <f t="shared" si="6"/>
        <v>7829751481.3235264</v>
      </c>
      <c r="D166">
        <f t="shared" si="7"/>
        <v>9.666359765521961E+17</v>
      </c>
    </row>
    <row r="167" spans="2:5" x14ac:dyDescent="0.25">
      <c r="B167">
        <f t="shared" si="8"/>
        <v>164</v>
      </c>
      <c r="C167">
        <f t="shared" si="6"/>
        <v>9004214203.5220566</v>
      </c>
      <c r="D167">
        <f t="shared" si="7"/>
        <v>1.1116313730350255E+18</v>
      </c>
    </row>
    <row r="168" spans="2:5" x14ac:dyDescent="0.25">
      <c r="B168">
        <f t="shared" si="8"/>
        <v>165</v>
      </c>
      <c r="C168">
        <f t="shared" si="6"/>
        <v>10354846334.050365</v>
      </c>
      <c r="D168">
        <f t="shared" si="7"/>
        <v>1.2783760789902794E+18</v>
      </c>
    </row>
    <row r="169" spans="2:5" x14ac:dyDescent="0.25">
      <c r="B169">
        <f t="shared" si="8"/>
        <v>166</v>
      </c>
      <c r="C169">
        <f t="shared" si="6"/>
        <v>11908073284.157919</v>
      </c>
      <c r="D169">
        <f t="shared" si="7"/>
        <v>1.4701324908388211E+18</v>
      </c>
    </row>
    <row r="170" spans="2:5" x14ac:dyDescent="0.25">
      <c r="B170">
        <f t="shared" si="8"/>
        <v>167</v>
      </c>
      <c r="C170">
        <f t="shared" si="6"/>
        <v>13694284276.781603</v>
      </c>
      <c r="D170">
        <f t="shared" si="7"/>
        <v>1.6906523644646438E+18</v>
      </c>
    </row>
    <row r="171" spans="2:5" x14ac:dyDescent="0.25">
      <c r="B171">
        <f t="shared" si="8"/>
        <v>168</v>
      </c>
      <c r="C171">
        <f t="shared" si="6"/>
        <v>15748426918.298843</v>
      </c>
      <c r="D171">
        <f t="shared" si="7"/>
        <v>1.9442502191343406E+18</v>
      </c>
    </row>
    <row r="172" spans="2:5" x14ac:dyDescent="0.25">
      <c r="B172">
        <f t="shared" si="8"/>
        <v>169</v>
      </c>
      <c r="C172">
        <f t="shared" si="6"/>
        <v>18110690956.043667</v>
      </c>
      <c r="D172">
        <f t="shared" si="7"/>
        <v>2.2358877520044913E+18</v>
      </c>
    </row>
    <row r="173" spans="2:5" x14ac:dyDescent="0.25">
      <c r="B173">
        <f t="shared" si="8"/>
        <v>170</v>
      </c>
      <c r="C173">
        <f t="shared" si="6"/>
        <v>20827294599.450214</v>
      </c>
      <c r="D173">
        <f t="shared" si="7"/>
        <v>2.5712709148051645E+18</v>
      </c>
    </row>
    <row r="174" spans="2:5" x14ac:dyDescent="0.25">
      <c r="B174">
        <f t="shared" si="8"/>
        <v>171</v>
      </c>
      <c r="C174">
        <f t="shared" si="6"/>
        <v>23951388789.367748</v>
      </c>
      <c r="D174">
        <f t="shared" si="7"/>
        <v>2.9569615520259395E+18</v>
      </c>
    </row>
    <row r="175" spans="2:5" x14ac:dyDescent="0.25">
      <c r="B175">
        <f t="shared" si="8"/>
        <v>172</v>
      </c>
      <c r="C175">
        <f t="shared" si="6"/>
        <v>27544097107.772903</v>
      </c>
      <c r="D175">
        <f t="shared" si="7"/>
        <v>3.4005057848298296E+18</v>
      </c>
      <c r="E175">
        <f>SUM(D175:D202)</f>
        <v>1.1123193177691047E+21</v>
      </c>
    </row>
    <row r="176" spans="2:5" x14ac:dyDescent="0.25">
      <c r="B176">
        <f t="shared" si="8"/>
        <v>173</v>
      </c>
      <c r="C176">
        <f t="shared" si="6"/>
        <v>31675711673.938839</v>
      </c>
      <c r="D176">
        <f t="shared" si="7"/>
        <v>3.910581652554304E+18</v>
      </c>
    </row>
    <row r="177" spans="2:4" x14ac:dyDescent="0.25">
      <c r="B177">
        <f t="shared" si="8"/>
        <v>174</v>
      </c>
      <c r="C177">
        <f t="shared" si="6"/>
        <v>36427068425.029663</v>
      </c>
      <c r="D177">
        <f t="shared" si="7"/>
        <v>4.4971689004374492E+18</v>
      </c>
    </row>
    <row r="178" spans="2:4" x14ac:dyDescent="0.25">
      <c r="B178">
        <f t="shared" si="8"/>
        <v>175</v>
      </c>
      <c r="C178">
        <f t="shared" si="6"/>
        <v>41891128688.784103</v>
      </c>
      <c r="D178">
        <f t="shared" si="7"/>
        <v>5.1717442355030661E+18</v>
      </c>
    </row>
    <row r="179" spans="2:4" x14ac:dyDescent="0.25">
      <c r="B179">
        <f t="shared" si="8"/>
        <v>176</v>
      </c>
      <c r="C179">
        <f t="shared" si="6"/>
        <v>48174797992.101707</v>
      </c>
      <c r="D179">
        <f t="shared" si="7"/>
        <v>5.9475058708285245E+18</v>
      </c>
    </row>
    <row r="180" spans="2:4" x14ac:dyDescent="0.25">
      <c r="B180">
        <f t="shared" si="8"/>
        <v>177</v>
      </c>
      <c r="C180">
        <f t="shared" si="6"/>
        <v>55401017690.916969</v>
      </c>
      <c r="D180">
        <f t="shared" si="7"/>
        <v>6.8396317514528031E+18</v>
      </c>
    </row>
    <row r="181" spans="2:4" x14ac:dyDescent="0.25">
      <c r="B181">
        <f t="shared" si="8"/>
        <v>178</v>
      </c>
      <c r="C181">
        <f t="shared" si="6"/>
        <v>63711170344.554504</v>
      </c>
      <c r="D181">
        <f t="shared" si="7"/>
        <v>7.8655765141707223E+18</v>
      </c>
    </row>
    <row r="182" spans="2:4" x14ac:dyDescent="0.25">
      <c r="B182">
        <f t="shared" si="8"/>
        <v>179</v>
      </c>
      <c r="C182">
        <f t="shared" si="6"/>
        <v>73267845896.237671</v>
      </c>
      <c r="D182">
        <f t="shared" si="7"/>
        <v>9.0454129912963297E+18</v>
      </c>
    </row>
    <row r="183" spans="2:4" x14ac:dyDescent="0.25">
      <c r="B183">
        <f t="shared" si="8"/>
        <v>180</v>
      </c>
      <c r="C183">
        <f t="shared" si="6"/>
        <v>84258022780.673325</v>
      </c>
      <c r="D183">
        <f t="shared" si="7"/>
        <v>1.040222493999078E+19</v>
      </c>
    </row>
    <row r="184" spans="2:4" x14ac:dyDescent="0.25">
      <c r="B184">
        <f t="shared" si="8"/>
        <v>181</v>
      </c>
      <c r="C184">
        <f t="shared" si="6"/>
        <v>96896726197.774307</v>
      </c>
      <c r="D184">
        <f t="shared" si="7"/>
        <v>1.1962558680989395E+19</v>
      </c>
    </row>
    <row r="185" spans="2:4" x14ac:dyDescent="0.25">
      <c r="B185">
        <f t="shared" si="8"/>
        <v>182</v>
      </c>
      <c r="C185">
        <f t="shared" si="6"/>
        <v>111431235127.44044</v>
      </c>
      <c r="D185">
        <f t="shared" si="7"/>
        <v>1.3756942483137802E+19</v>
      </c>
    </row>
    <row r="186" spans="2:4" x14ac:dyDescent="0.25">
      <c r="B186">
        <f t="shared" si="8"/>
        <v>183</v>
      </c>
      <c r="C186">
        <f t="shared" si="6"/>
        <v>128145920396.5565</v>
      </c>
      <c r="D186">
        <f t="shared" si="7"/>
        <v>1.5820483855608472E+19</v>
      </c>
    </row>
    <row r="187" spans="2:4" x14ac:dyDescent="0.25">
      <c r="B187">
        <f t="shared" si="8"/>
        <v>184</v>
      </c>
      <c r="C187">
        <f t="shared" si="6"/>
        <v>147367808456.03995</v>
      </c>
      <c r="D187">
        <f t="shared" si="7"/>
        <v>1.8193556433949739E+19</v>
      </c>
    </row>
    <row r="188" spans="2:4" x14ac:dyDescent="0.25">
      <c r="B188">
        <f t="shared" si="8"/>
        <v>185</v>
      </c>
      <c r="C188">
        <f t="shared" si="6"/>
        <v>169472979724.44592</v>
      </c>
      <c r="D188">
        <f t="shared" si="7"/>
        <v>2.0922589899042198E+19</v>
      </c>
    </row>
    <row r="189" spans="2:4" x14ac:dyDescent="0.25">
      <c r="B189">
        <f t="shared" si="8"/>
        <v>186</v>
      </c>
      <c r="C189">
        <f t="shared" si="6"/>
        <v>194893926683.11282</v>
      </c>
      <c r="D189">
        <f t="shared" si="7"/>
        <v>2.406097838389853E+19</v>
      </c>
    </row>
    <row r="190" spans="2:4" x14ac:dyDescent="0.25">
      <c r="B190">
        <f t="shared" si="8"/>
        <v>187</v>
      </c>
      <c r="C190">
        <f t="shared" si="6"/>
        <v>224128015685.57971</v>
      </c>
      <c r="D190">
        <f t="shared" si="7"/>
        <v>2.7670125141483303E+19</v>
      </c>
    </row>
    <row r="191" spans="2:4" x14ac:dyDescent="0.25">
      <c r="B191">
        <f t="shared" si="8"/>
        <v>188</v>
      </c>
      <c r="C191">
        <f t="shared" si="6"/>
        <v>257747218038.41666</v>
      </c>
      <c r="D191">
        <f t="shared" si="7"/>
        <v>3.1820643912705798E+19</v>
      </c>
    </row>
    <row r="192" spans="2:4" x14ac:dyDescent="0.25">
      <c r="B192">
        <f t="shared" si="8"/>
        <v>189</v>
      </c>
      <c r="C192">
        <f t="shared" si="6"/>
        <v>296409300744.17914</v>
      </c>
      <c r="D192">
        <f t="shared" si="7"/>
        <v>3.6593740499611668E+19</v>
      </c>
    </row>
    <row r="193" spans="2:5" x14ac:dyDescent="0.25">
      <c r="B193">
        <f t="shared" si="8"/>
        <v>190</v>
      </c>
      <c r="C193">
        <f t="shared" si="6"/>
        <v>340870695855.80603</v>
      </c>
      <c r="D193">
        <f t="shared" si="7"/>
        <v>4.208280157455342E+19</v>
      </c>
    </row>
    <row r="194" spans="2:5" x14ac:dyDescent="0.25">
      <c r="B194">
        <f t="shared" si="8"/>
        <v>191</v>
      </c>
      <c r="C194">
        <f t="shared" si="6"/>
        <v>392001300234.17682</v>
      </c>
      <c r="D194">
        <f t="shared" si="7"/>
        <v>4.8395221810736415E+19</v>
      </c>
    </row>
    <row r="195" spans="2:5" x14ac:dyDescent="0.25">
      <c r="B195">
        <f t="shared" si="8"/>
        <v>192</v>
      </c>
      <c r="C195">
        <f t="shared" si="6"/>
        <v>450801495269.30322</v>
      </c>
      <c r="D195">
        <f t="shared" si="7"/>
        <v>5.5654505082346865E+19</v>
      </c>
    </row>
    <row r="196" spans="2:5" x14ac:dyDescent="0.25">
      <c r="B196">
        <f t="shared" si="8"/>
        <v>193</v>
      </c>
      <c r="C196">
        <f t="shared" si="6"/>
        <v>518421719559.69873</v>
      </c>
      <c r="D196">
        <f t="shared" si="7"/>
        <v>6.4002680844698903E+19</v>
      </c>
    </row>
    <row r="197" spans="2:5" x14ac:dyDescent="0.25">
      <c r="B197">
        <f t="shared" si="8"/>
        <v>194</v>
      </c>
      <c r="C197">
        <f t="shared" ref="C197:C209" si="9">POWER($F$2,B197)</f>
        <v>596184977493.65344</v>
      </c>
      <c r="D197">
        <f t="shared" ref="D197:D209" si="10">C197*$E$2</f>
        <v>7.3603082971403723E+19</v>
      </c>
    </row>
    <row r="198" spans="2:5" x14ac:dyDescent="0.25">
      <c r="B198">
        <f t="shared" si="8"/>
        <v>195</v>
      </c>
      <c r="C198">
        <f t="shared" si="9"/>
        <v>685612724117.70129</v>
      </c>
      <c r="D198">
        <f t="shared" si="10"/>
        <v>8.4643545417114255E+19</v>
      </c>
    </row>
    <row r="199" spans="2:5" x14ac:dyDescent="0.25">
      <c r="B199">
        <f t="shared" si="8"/>
        <v>196</v>
      </c>
      <c r="C199">
        <f t="shared" si="9"/>
        <v>788454632735.35645</v>
      </c>
      <c r="D199">
        <f t="shared" si="10"/>
        <v>9.7340077229681394E+19</v>
      </c>
    </row>
    <row r="200" spans="2:5" x14ac:dyDescent="0.25">
      <c r="B200">
        <f t="shared" si="8"/>
        <v>197</v>
      </c>
      <c r="C200">
        <f t="shared" si="9"/>
        <v>906722827645.65991</v>
      </c>
      <c r="D200">
        <f t="shared" si="10"/>
        <v>1.1194108881413361E+20</v>
      </c>
    </row>
    <row r="201" spans="2:5" x14ac:dyDescent="0.25">
      <c r="B201">
        <f t="shared" si="8"/>
        <v>198</v>
      </c>
      <c r="C201">
        <f t="shared" si="9"/>
        <v>1042731251792.5088</v>
      </c>
      <c r="D201">
        <f t="shared" si="10"/>
        <v>1.2873225213625364E+20</v>
      </c>
    </row>
    <row r="202" spans="2:5" x14ac:dyDescent="0.25">
      <c r="B202">
        <f t="shared" si="8"/>
        <v>199</v>
      </c>
      <c r="C202">
        <f t="shared" si="9"/>
        <v>1199140939561.385</v>
      </c>
      <c r="D202">
        <f t="shared" si="10"/>
        <v>1.4804208995669167E+20</v>
      </c>
      <c r="E202">
        <f>SUM(D199:D202)</f>
        <v>4.8605550813676031E+20</v>
      </c>
    </row>
    <row r="203" spans="2:5" x14ac:dyDescent="0.25">
      <c r="B203">
        <f t="shared" ref="B203:B209" si="11">B202+1</f>
        <v>200</v>
      </c>
      <c r="C203">
        <f t="shared" si="9"/>
        <v>1379012080495.5928</v>
      </c>
      <c r="D203">
        <f t="shared" si="10"/>
        <v>1.7024840345019541E+20</v>
      </c>
    </row>
    <row r="204" spans="2:5" x14ac:dyDescent="0.25">
      <c r="B204">
        <f t="shared" si="11"/>
        <v>201</v>
      </c>
      <c r="C204">
        <f t="shared" si="9"/>
        <v>1585863892569.9314</v>
      </c>
      <c r="D204">
        <f t="shared" si="10"/>
        <v>1.957856639677247E+20</v>
      </c>
    </row>
    <row r="205" spans="2:5" x14ac:dyDescent="0.25">
      <c r="B205">
        <f t="shared" si="11"/>
        <v>202</v>
      </c>
      <c r="C205">
        <f t="shared" si="9"/>
        <v>1823743476455.4209</v>
      </c>
      <c r="D205">
        <f t="shared" si="10"/>
        <v>2.2515351356288336E+20</v>
      </c>
    </row>
    <row r="206" spans="2:5" x14ac:dyDescent="0.25">
      <c r="B206">
        <f t="shared" si="11"/>
        <v>203</v>
      </c>
      <c r="C206">
        <f t="shared" si="9"/>
        <v>2097304997923.7341</v>
      </c>
      <c r="D206">
        <f t="shared" si="10"/>
        <v>2.589265405973159E+20</v>
      </c>
    </row>
    <row r="207" spans="2:5" x14ac:dyDescent="0.25">
      <c r="B207">
        <f t="shared" si="11"/>
        <v>204</v>
      </c>
      <c r="C207">
        <f t="shared" si="9"/>
        <v>2411900747612.2935</v>
      </c>
      <c r="D207">
        <f t="shared" si="10"/>
        <v>2.9776552168691316E+20</v>
      </c>
    </row>
    <row r="208" spans="2:5" x14ac:dyDescent="0.25">
      <c r="B208">
        <f t="shared" si="11"/>
        <v>205</v>
      </c>
      <c r="C208">
        <f t="shared" si="9"/>
        <v>2773685859754.1377</v>
      </c>
      <c r="D208">
        <f t="shared" si="10"/>
        <v>3.4243034993995016E+20</v>
      </c>
    </row>
    <row r="209" spans="2:4" x14ac:dyDescent="0.25">
      <c r="B209">
        <f t="shared" si="11"/>
        <v>206</v>
      </c>
      <c r="C209">
        <f t="shared" si="9"/>
        <v>3189738738717.2583</v>
      </c>
      <c r="D209">
        <f t="shared" si="10"/>
        <v>3.9379490243094269E+20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6"/>
  <sheetViews>
    <sheetView workbookViewId="0">
      <selection activeCell="I12" sqref="I12"/>
    </sheetView>
  </sheetViews>
  <sheetFormatPr defaultRowHeight="15" x14ac:dyDescent="0.25"/>
  <sheetData>
    <row r="3" spans="2:9" x14ac:dyDescent="0.25">
      <c r="E3" t="s">
        <v>51</v>
      </c>
      <c r="F3">
        <v>1</v>
      </c>
    </row>
    <row r="4" spans="2:9" x14ac:dyDescent="0.25">
      <c r="E4" t="s">
        <v>49</v>
      </c>
      <c r="F4">
        <v>130</v>
      </c>
    </row>
    <row r="5" spans="2:9" x14ac:dyDescent="0.25">
      <c r="E5" t="s">
        <v>50</v>
      </c>
      <c r="F5">
        <v>1</v>
      </c>
    </row>
    <row r="7" spans="2:9" x14ac:dyDescent="0.25">
      <c r="B7">
        <v>1</v>
      </c>
      <c r="C7">
        <f>$F$4*B7*$F$5</f>
        <v>130</v>
      </c>
      <c r="D7">
        <f>C7</f>
        <v>130</v>
      </c>
    </row>
    <row r="8" spans="2:9" x14ac:dyDescent="0.25">
      <c r="B8">
        <v>2</v>
      </c>
      <c r="C8">
        <f t="shared" ref="C8:C46" si="0">$F$4*B8*$F$5</f>
        <v>260</v>
      </c>
      <c r="D8">
        <f>C8+D7</f>
        <v>390</v>
      </c>
      <c r="I8">
        <v>0.9</v>
      </c>
    </row>
    <row r="9" spans="2:9" x14ac:dyDescent="0.25">
      <c r="B9">
        <v>3</v>
      </c>
      <c r="C9">
        <f t="shared" si="0"/>
        <v>390</v>
      </c>
      <c r="D9">
        <f t="shared" ref="D9:D46" si="1">C9+D8</f>
        <v>780</v>
      </c>
    </row>
    <row r="10" spans="2:9" x14ac:dyDescent="0.25">
      <c r="B10">
        <v>4</v>
      </c>
      <c r="C10">
        <f t="shared" si="0"/>
        <v>520</v>
      </c>
      <c r="D10">
        <f t="shared" si="1"/>
        <v>1300</v>
      </c>
      <c r="G10">
        <v>1</v>
      </c>
      <c r="H10">
        <v>100</v>
      </c>
    </row>
    <row r="11" spans="2:9" x14ac:dyDescent="0.25">
      <c r="B11">
        <v>5</v>
      </c>
      <c r="C11">
        <f t="shared" si="0"/>
        <v>650</v>
      </c>
      <c r="D11">
        <f t="shared" si="1"/>
        <v>1950</v>
      </c>
      <c r="G11">
        <v>2</v>
      </c>
      <c r="H11">
        <f t="shared" ref="H11:H18" si="2">H10*$I$8</f>
        <v>90</v>
      </c>
      <c r="I11">
        <f>H11</f>
        <v>90</v>
      </c>
    </row>
    <row r="12" spans="2:9" x14ac:dyDescent="0.25">
      <c r="B12">
        <v>6</v>
      </c>
      <c r="C12">
        <f t="shared" si="0"/>
        <v>780</v>
      </c>
      <c r="D12">
        <f t="shared" si="1"/>
        <v>2730</v>
      </c>
      <c r="G12">
        <v>3</v>
      </c>
      <c r="H12">
        <f t="shared" si="2"/>
        <v>81</v>
      </c>
      <c r="I12">
        <f>I11*(H12/100)</f>
        <v>72.900000000000006</v>
      </c>
    </row>
    <row r="13" spans="2:9" x14ac:dyDescent="0.25">
      <c r="B13">
        <v>7</v>
      </c>
      <c r="C13">
        <f t="shared" si="0"/>
        <v>910</v>
      </c>
      <c r="D13">
        <f t="shared" si="1"/>
        <v>3640</v>
      </c>
      <c r="G13">
        <v>4</v>
      </c>
      <c r="H13">
        <f t="shared" si="2"/>
        <v>72.900000000000006</v>
      </c>
      <c r="I13">
        <f t="shared" ref="I13:I18" si="3">I12*(H13/100)</f>
        <v>53.144100000000009</v>
      </c>
    </row>
    <row r="14" spans="2:9" x14ac:dyDescent="0.25">
      <c r="B14">
        <v>8</v>
      </c>
      <c r="C14">
        <f t="shared" si="0"/>
        <v>1040</v>
      </c>
      <c r="D14">
        <f t="shared" si="1"/>
        <v>4680</v>
      </c>
      <c r="G14">
        <v>5</v>
      </c>
      <c r="H14">
        <f t="shared" si="2"/>
        <v>65.610000000000014</v>
      </c>
      <c r="I14">
        <f t="shared" si="3"/>
        <v>34.867844010000013</v>
      </c>
    </row>
    <row r="15" spans="2:9" x14ac:dyDescent="0.25">
      <c r="B15">
        <v>9</v>
      </c>
      <c r="C15">
        <f t="shared" si="0"/>
        <v>1170</v>
      </c>
      <c r="D15">
        <f t="shared" si="1"/>
        <v>5850</v>
      </c>
      <c r="G15">
        <v>6</v>
      </c>
      <c r="H15">
        <f t="shared" si="2"/>
        <v>59.049000000000014</v>
      </c>
      <c r="I15">
        <f t="shared" si="3"/>
        <v>20.589113209464912</v>
      </c>
    </row>
    <row r="16" spans="2:9" x14ac:dyDescent="0.25">
      <c r="B16">
        <v>10</v>
      </c>
      <c r="C16">
        <f t="shared" si="0"/>
        <v>1300</v>
      </c>
      <c r="D16">
        <f t="shared" si="1"/>
        <v>7150</v>
      </c>
      <c r="G16">
        <v>7</v>
      </c>
      <c r="H16">
        <f t="shared" si="2"/>
        <v>53.144100000000016</v>
      </c>
      <c r="I16">
        <f t="shared" si="3"/>
        <v>10.941898913151245</v>
      </c>
    </row>
    <row r="17" spans="2:9" x14ac:dyDescent="0.25">
      <c r="B17">
        <f>B16+1</f>
        <v>11</v>
      </c>
      <c r="C17">
        <f t="shared" si="0"/>
        <v>1430</v>
      </c>
      <c r="D17">
        <f t="shared" si="1"/>
        <v>8580</v>
      </c>
      <c r="G17">
        <v>8</v>
      </c>
      <c r="H17">
        <f t="shared" si="2"/>
        <v>47.829690000000014</v>
      </c>
      <c r="I17">
        <f t="shared" si="3"/>
        <v>5.2334763302736116</v>
      </c>
    </row>
    <row r="18" spans="2:9" x14ac:dyDescent="0.25">
      <c r="B18">
        <f t="shared" ref="B18:B46" si="4">B17+1</f>
        <v>12</v>
      </c>
      <c r="C18">
        <f t="shared" si="0"/>
        <v>1560</v>
      </c>
      <c r="D18">
        <f t="shared" si="1"/>
        <v>10140</v>
      </c>
      <c r="G18">
        <v>9</v>
      </c>
      <c r="H18">
        <f t="shared" si="2"/>
        <v>43.046721000000012</v>
      </c>
      <c r="I18">
        <f t="shared" si="3"/>
        <v>2.2528399544939206</v>
      </c>
    </row>
    <row r="19" spans="2:9" x14ac:dyDescent="0.25">
      <c r="B19">
        <f t="shared" si="4"/>
        <v>13</v>
      </c>
      <c r="C19">
        <f t="shared" si="0"/>
        <v>1690</v>
      </c>
      <c r="D19">
        <f t="shared" si="1"/>
        <v>11830</v>
      </c>
    </row>
    <row r="20" spans="2:9" x14ac:dyDescent="0.25">
      <c r="B20">
        <f t="shared" si="4"/>
        <v>14</v>
      </c>
      <c r="C20">
        <f t="shared" si="0"/>
        <v>1820</v>
      </c>
      <c r="D20">
        <f t="shared" si="1"/>
        <v>13650</v>
      </c>
    </row>
    <row r="21" spans="2:9" x14ac:dyDescent="0.25">
      <c r="B21">
        <f t="shared" si="4"/>
        <v>15</v>
      </c>
      <c r="C21">
        <f t="shared" si="0"/>
        <v>1950</v>
      </c>
      <c r="D21">
        <f t="shared" si="1"/>
        <v>15600</v>
      </c>
    </row>
    <row r="22" spans="2:9" x14ac:dyDescent="0.25">
      <c r="B22">
        <f t="shared" si="4"/>
        <v>16</v>
      </c>
      <c r="C22">
        <f t="shared" si="0"/>
        <v>2080</v>
      </c>
      <c r="D22">
        <f t="shared" si="1"/>
        <v>17680</v>
      </c>
    </row>
    <row r="23" spans="2:9" x14ac:dyDescent="0.25">
      <c r="B23">
        <f t="shared" si="4"/>
        <v>17</v>
      </c>
      <c r="C23">
        <f t="shared" si="0"/>
        <v>2210</v>
      </c>
      <c r="D23">
        <f t="shared" si="1"/>
        <v>19890</v>
      </c>
    </row>
    <row r="24" spans="2:9" x14ac:dyDescent="0.25">
      <c r="B24">
        <f t="shared" si="4"/>
        <v>18</v>
      </c>
      <c r="C24">
        <f t="shared" si="0"/>
        <v>2340</v>
      </c>
      <c r="D24">
        <f t="shared" si="1"/>
        <v>22230</v>
      </c>
    </row>
    <row r="25" spans="2:9" x14ac:dyDescent="0.25">
      <c r="B25">
        <f t="shared" si="4"/>
        <v>19</v>
      </c>
      <c r="C25">
        <f t="shared" si="0"/>
        <v>2470</v>
      </c>
      <c r="D25">
        <f t="shared" si="1"/>
        <v>24700</v>
      </c>
    </row>
    <row r="26" spans="2:9" x14ac:dyDescent="0.25">
      <c r="B26">
        <f t="shared" si="4"/>
        <v>20</v>
      </c>
      <c r="C26">
        <f t="shared" si="0"/>
        <v>2600</v>
      </c>
      <c r="D26">
        <f t="shared" si="1"/>
        <v>27300</v>
      </c>
    </row>
    <row r="27" spans="2:9" x14ac:dyDescent="0.25">
      <c r="B27">
        <f t="shared" si="4"/>
        <v>21</v>
      </c>
      <c r="C27">
        <f t="shared" si="0"/>
        <v>2730</v>
      </c>
      <c r="D27">
        <f t="shared" si="1"/>
        <v>30030</v>
      </c>
    </row>
    <row r="28" spans="2:9" x14ac:dyDescent="0.25">
      <c r="B28">
        <f t="shared" si="4"/>
        <v>22</v>
      </c>
      <c r="C28">
        <f t="shared" si="0"/>
        <v>2860</v>
      </c>
      <c r="D28">
        <f t="shared" si="1"/>
        <v>32890</v>
      </c>
    </row>
    <row r="29" spans="2:9" x14ac:dyDescent="0.25">
      <c r="B29">
        <f t="shared" si="4"/>
        <v>23</v>
      </c>
      <c r="C29">
        <f t="shared" si="0"/>
        <v>2990</v>
      </c>
      <c r="D29">
        <f t="shared" si="1"/>
        <v>35880</v>
      </c>
    </row>
    <row r="30" spans="2:9" x14ac:dyDescent="0.25">
      <c r="B30">
        <f t="shared" si="4"/>
        <v>24</v>
      </c>
      <c r="C30">
        <f t="shared" si="0"/>
        <v>3120</v>
      </c>
      <c r="D30">
        <f t="shared" si="1"/>
        <v>39000</v>
      </c>
    </row>
    <row r="31" spans="2:9" x14ac:dyDescent="0.25">
      <c r="B31">
        <f t="shared" si="4"/>
        <v>25</v>
      </c>
      <c r="C31">
        <f t="shared" si="0"/>
        <v>3250</v>
      </c>
      <c r="D31">
        <f t="shared" si="1"/>
        <v>42250</v>
      </c>
    </row>
    <row r="32" spans="2:9" x14ac:dyDescent="0.25">
      <c r="B32">
        <f t="shared" si="4"/>
        <v>26</v>
      </c>
      <c r="C32">
        <f t="shared" si="0"/>
        <v>3380</v>
      </c>
      <c r="D32">
        <f t="shared" si="1"/>
        <v>45630</v>
      </c>
    </row>
    <row r="33" spans="2:4" x14ac:dyDescent="0.25">
      <c r="B33">
        <f t="shared" si="4"/>
        <v>27</v>
      </c>
      <c r="C33">
        <f t="shared" si="0"/>
        <v>3510</v>
      </c>
      <c r="D33">
        <f t="shared" si="1"/>
        <v>49140</v>
      </c>
    </row>
    <row r="34" spans="2:4" x14ac:dyDescent="0.25">
      <c r="B34">
        <f t="shared" si="4"/>
        <v>28</v>
      </c>
      <c r="C34">
        <f t="shared" si="0"/>
        <v>3640</v>
      </c>
      <c r="D34">
        <f t="shared" si="1"/>
        <v>52780</v>
      </c>
    </row>
    <row r="35" spans="2:4" x14ac:dyDescent="0.25">
      <c r="B35">
        <f t="shared" si="4"/>
        <v>29</v>
      </c>
      <c r="C35">
        <f t="shared" si="0"/>
        <v>3770</v>
      </c>
      <c r="D35">
        <f t="shared" si="1"/>
        <v>56550</v>
      </c>
    </row>
    <row r="36" spans="2:4" x14ac:dyDescent="0.25">
      <c r="B36">
        <f t="shared" si="4"/>
        <v>30</v>
      </c>
      <c r="C36">
        <f t="shared" si="0"/>
        <v>3900</v>
      </c>
      <c r="D36">
        <f t="shared" si="1"/>
        <v>60450</v>
      </c>
    </row>
    <row r="37" spans="2:4" x14ac:dyDescent="0.25">
      <c r="B37">
        <f t="shared" si="4"/>
        <v>31</v>
      </c>
      <c r="C37">
        <f t="shared" si="0"/>
        <v>4030</v>
      </c>
      <c r="D37">
        <f t="shared" si="1"/>
        <v>64480</v>
      </c>
    </row>
    <row r="38" spans="2:4" x14ac:dyDescent="0.25">
      <c r="B38">
        <f t="shared" si="4"/>
        <v>32</v>
      </c>
      <c r="C38">
        <f t="shared" si="0"/>
        <v>4160</v>
      </c>
      <c r="D38">
        <f t="shared" si="1"/>
        <v>68640</v>
      </c>
    </row>
    <row r="39" spans="2:4" x14ac:dyDescent="0.25">
      <c r="B39">
        <f t="shared" si="4"/>
        <v>33</v>
      </c>
      <c r="C39">
        <f t="shared" si="0"/>
        <v>4290</v>
      </c>
      <c r="D39">
        <f t="shared" si="1"/>
        <v>72930</v>
      </c>
    </row>
    <row r="40" spans="2:4" x14ac:dyDescent="0.25">
      <c r="B40">
        <f t="shared" si="4"/>
        <v>34</v>
      </c>
      <c r="C40">
        <f t="shared" si="0"/>
        <v>4420</v>
      </c>
      <c r="D40">
        <f t="shared" si="1"/>
        <v>77350</v>
      </c>
    </row>
    <row r="41" spans="2:4" x14ac:dyDescent="0.25">
      <c r="B41">
        <f t="shared" si="4"/>
        <v>35</v>
      </c>
      <c r="C41">
        <f t="shared" si="0"/>
        <v>4550</v>
      </c>
      <c r="D41">
        <f t="shared" si="1"/>
        <v>81900</v>
      </c>
    </row>
    <row r="42" spans="2:4" x14ac:dyDescent="0.25">
      <c r="B42">
        <f t="shared" si="4"/>
        <v>36</v>
      </c>
      <c r="C42">
        <f t="shared" si="0"/>
        <v>4680</v>
      </c>
      <c r="D42">
        <f t="shared" si="1"/>
        <v>86580</v>
      </c>
    </row>
    <row r="43" spans="2:4" x14ac:dyDescent="0.25">
      <c r="B43">
        <f t="shared" si="4"/>
        <v>37</v>
      </c>
      <c r="C43">
        <f t="shared" si="0"/>
        <v>4810</v>
      </c>
      <c r="D43">
        <f t="shared" si="1"/>
        <v>91390</v>
      </c>
    </row>
    <row r="44" spans="2:4" x14ac:dyDescent="0.25">
      <c r="B44">
        <f t="shared" si="4"/>
        <v>38</v>
      </c>
      <c r="C44">
        <f t="shared" si="0"/>
        <v>4940</v>
      </c>
      <c r="D44">
        <f t="shared" si="1"/>
        <v>96330</v>
      </c>
    </row>
    <row r="45" spans="2:4" x14ac:dyDescent="0.25">
      <c r="B45">
        <f t="shared" si="4"/>
        <v>39</v>
      </c>
      <c r="C45">
        <f t="shared" si="0"/>
        <v>5070</v>
      </c>
      <c r="D45">
        <f t="shared" si="1"/>
        <v>101400</v>
      </c>
    </row>
    <row r="46" spans="2:4" x14ac:dyDescent="0.25">
      <c r="B46">
        <f t="shared" si="4"/>
        <v>40</v>
      </c>
      <c r="C46">
        <f t="shared" si="0"/>
        <v>5200</v>
      </c>
      <c r="D46">
        <f t="shared" si="1"/>
        <v>106600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Omni</dc:creator>
  <cp:lastModifiedBy>Omni</cp:lastModifiedBy>
  <dcterms:created xsi:type="dcterms:W3CDTF">2013-06-22T21:05:03Z</dcterms:created>
  <dcterms:modified xsi:type="dcterms:W3CDTF">2013-09-19T22:19:57Z</dcterms:modified>
</cp:coreProperties>
</file>