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ropbox\"/>
    </mc:Choice>
  </mc:AlternateContent>
  <bookViews>
    <workbookView xWindow="0" yWindow="75" windowWidth="22980" windowHeight="9525"/>
  </bookViews>
  <sheets>
    <sheet name="Enemy Info" sheetId="1" r:id="rId1"/>
    <sheet name="Sheet1" sheetId="4" r:id="rId2"/>
    <sheet name="Weapon Info" sheetId="2" r:id="rId3"/>
    <sheet name="Defense Info" sheetId="3" r:id="rId4"/>
  </sheets>
  <calcPr calcId="152511"/>
</workbook>
</file>

<file path=xl/calcChain.xml><?xml version="1.0" encoding="utf-8"?>
<calcChain xmlns="http://schemas.openxmlformats.org/spreadsheetml/2006/main">
  <c r="J39" i="4" l="1"/>
  <c r="K39" i="4" s="1"/>
  <c r="H39" i="4"/>
  <c r="I39" i="4" s="1"/>
  <c r="L39" i="4" s="1"/>
  <c r="H20" i="4"/>
  <c r="I20" i="4" s="1"/>
  <c r="L20" i="4" s="1"/>
  <c r="H19" i="4"/>
  <c r="I19" i="4" s="1"/>
  <c r="L19" i="4" s="1"/>
  <c r="J20" i="4"/>
  <c r="K20" i="4" s="1"/>
  <c r="J19" i="4"/>
  <c r="K19" i="4" s="1"/>
  <c r="H18" i="4"/>
  <c r="I18" i="4"/>
  <c r="J18" i="4"/>
  <c r="K18" i="4" s="1"/>
  <c r="H17" i="4"/>
  <c r="I17" i="4"/>
  <c r="J17" i="4"/>
  <c r="K17" i="4" s="1"/>
  <c r="L17" i="4" s="1"/>
  <c r="H32" i="4"/>
  <c r="I32" i="4" s="1"/>
  <c r="J32" i="4"/>
  <c r="K32" i="4" s="1"/>
  <c r="H31" i="4"/>
  <c r="I31" i="4" s="1"/>
  <c r="L31" i="4" s="1"/>
  <c r="J31" i="4"/>
  <c r="K31" i="4" s="1"/>
  <c r="H30" i="4"/>
  <c r="I30" i="4" s="1"/>
  <c r="J30" i="4"/>
  <c r="K30" i="4"/>
  <c r="J29" i="4"/>
  <c r="K29" i="4" s="1"/>
  <c r="H29" i="4"/>
  <c r="I29" i="4" s="1"/>
  <c r="J28" i="4"/>
  <c r="K28" i="4" s="1"/>
  <c r="H28" i="4"/>
  <c r="I28" i="4" s="1"/>
  <c r="J27" i="4"/>
  <c r="K27" i="4" s="1"/>
  <c r="H27" i="4"/>
  <c r="I27" i="4" s="1"/>
  <c r="K12" i="4"/>
  <c r="K11" i="4"/>
  <c r="K10" i="4"/>
  <c r="K9" i="4"/>
  <c r="J16" i="4"/>
  <c r="K16" i="4" s="1"/>
  <c r="L16" i="4" s="1"/>
  <c r="J8" i="4"/>
  <c r="K8" i="4" s="1"/>
  <c r="J9" i="4"/>
  <c r="J10" i="4"/>
  <c r="J11" i="4"/>
  <c r="J12" i="4"/>
  <c r="J13" i="4"/>
  <c r="K13" i="4" s="1"/>
  <c r="J14" i="4"/>
  <c r="K14" i="4" s="1"/>
  <c r="J15" i="4"/>
  <c r="K15" i="4" s="1"/>
  <c r="I12" i="4"/>
  <c r="L12" i="4" s="1"/>
  <c r="I11" i="4"/>
  <c r="L11" i="4" s="1"/>
  <c r="I10" i="4"/>
  <c r="I9" i="4"/>
  <c r="L9" i="4" s="1"/>
  <c r="F8" i="4"/>
  <c r="H8" i="4" s="1"/>
  <c r="I8" i="4" s="1"/>
  <c r="L8" i="4" s="1"/>
  <c r="H16" i="4"/>
  <c r="I16" i="4" s="1"/>
  <c r="H15" i="4"/>
  <c r="I15" i="4" s="1"/>
  <c r="H14" i="4"/>
  <c r="I14" i="4" s="1"/>
  <c r="L14" i="4" s="1"/>
  <c r="H13" i="4"/>
  <c r="I13" i="4" s="1"/>
  <c r="L13" i="4" s="1"/>
  <c r="H12" i="4"/>
  <c r="H11" i="4"/>
  <c r="H10" i="4"/>
  <c r="H9" i="4"/>
  <c r="L32" i="4" l="1"/>
  <c r="L18" i="4"/>
  <c r="L27" i="4"/>
  <c r="L28" i="4"/>
  <c r="L30" i="4"/>
  <c r="L29" i="4"/>
  <c r="F4" i="2"/>
  <c r="F3" i="2"/>
  <c r="F32" i="2"/>
</calcChain>
</file>

<file path=xl/sharedStrings.xml><?xml version="1.0" encoding="utf-8"?>
<sst xmlns="http://schemas.openxmlformats.org/spreadsheetml/2006/main" count="581" uniqueCount="244">
  <si>
    <t>ENEMY NAME</t>
  </si>
  <si>
    <t>MEMORY ID</t>
  </si>
  <si>
    <t>HP</t>
  </si>
  <si>
    <t>DEF</t>
  </si>
  <si>
    <t>SPD/EVA</t>
  </si>
  <si>
    <t>POW</t>
  </si>
  <si>
    <t>CHG</t>
  </si>
  <si>
    <t>Drop 1</t>
  </si>
  <si>
    <t>Drop 2</t>
  </si>
  <si>
    <t>Drop 3</t>
  </si>
  <si>
    <t>Cmdr.</t>
  </si>
  <si>
    <t>Angler</t>
  </si>
  <si>
    <t>EXP</t>
  </si>
  <si>
    <t>Beret</t>
  </si>
  <si>
    <t>Cure</t>
  </si>
  <si>
    <t>Sword 3</t>
  </si>
  <si>
    <t>Sword 4</t>
  </si>
  <si>
    <t>Clean</t>
  </si>
  <si>
    <t>Repair</t>
  </si>
  <si>
    <t>800 GP</t>
  </si>
  <si>
    <t>Laser 2</t>
  </si>
  <si>
    <t>Beret 2</t>
  </si>
  <si>
    <t>1000 GP</t>
  </si>
  <si>
    <t>Shot 3</t>
  </si>
  <si>
    <t>Beret 3</t>
  </si>
  <si>
    <t>2000 GP</t>
  </si>
  <si>
    <t>Bomb 2</t>
  </si>
  <si>
    <t>Blade 1</t>
  </si>
  <si>
    <t>BIG EYE</t>
  </si>
  <si>
    <t>Big Fan</t>
  </si>
  <si>
    <t>Laser 3</t>
  </si>
  <si>
    <t>Boots 6</t>
  </si>
  <si>
    <t>Big Fan 2</t>
  </si>
  <si>
    <t>Blow 2</t>
  </si>
  <si>
    <t>Shield 4</t>
  </si>
  <si>
    <t>Big Fan 3</t>
  </si>
  <si>
    <t>Boots 4</t>
  </si>
  <si>
    <t>Boots 5</t>
  </si>
  <si>
    <t>Bomb 4</t>
  </si>
  <si>
    <t>Bigface</t>
  </si>
  <si>
    <t>Blade 3</t>
  </si>
  <si>
    <t>Blade 4</t>
  </si>
  <si>
    <t>Biolion</t>
  </si>
  <si>
    <t>Empty Pack</t>
  </si>
  <si>
    <t>BLACKTANK</t>
  </si>
  <si>
    <t>2500 GP</t>
  </si>
  <si>
    <t>Bosstoad</t>
  </si>
  <si>
    <t>300 GP</t>
  </si>
  <si>
    <t>200 GP</t>
  </si>
  <si>
    <t>250 GP</t>
  </si>
  <si>
    <t>Bugbug</t>
  </si>
  <si>
    <t>Bugbug 2</t>
  </si>
  <si>
    <t>Bumpy</t>
  </si>
  <si>
    <t>Scrap 9</t>
  </si>
  <si>
    <t>Scrap 10</t>
  </si>
  <si>
    <t>Scrap 7</t>
  </si>
  <si>
    <t>Scrap 3</t>
  </si>
  <si>
    <t>CannonX</t>
  </si>
  <si>
    <t>Scrap 2</t>
  </si>
  <si>
    <t>Scrap 4</t>
  </si>
  <si>
    <t>120 GP</t>
  </si>
  <si>
    <t>Punch 1</t>
  </si>
  <si>
    <t>Punch 2</t>
  </si>
  <si>
    <t>Cmdr. 2 (gun)</t>
  </si>
  <si>
    <t>7500 GP</t>
  </si>
  <si>
    <t>140 GP</t>
  </si>
  <si>
    <t>Shot 1</t>
  </si>
  <si>
    <t>Shot 2</t>
  </si>
  <si>
    <t>240 GP</t>
  </si>
  <si>
    <t>Cmdr. 3 (sword)</t>
  </si>
  <si>
    <t>150 GP</t>
  </si>
  <si>
    <t>Sword 1</t>
  </si>
  <si>
    <t>Cmdr. 4 (siren)</t>
  </si>
  <si>
    <t>Cmdr. 5 (mgun)</t>
  </si>
  <si>
    <t>Cmdr. 6 (gold)</t>
  </si>
  <si>
    <t>Cmdr. 7 (gold gun)</t>
  </si>
  <si>
    <t>Cmdr. 8 (gold sword)</t>
  </si>
  <si>
    <t>Cmdr. 9 (gold mgun)</t>
  </si>
  <si>
    <t>Cmdr. 10 (space gun)</t>
  </si>
  <si>
    <t>180 GP</t>
  </si>
  <si>
    <t>Cmdr. 11 (space spear)</t>
  </si>
  <si>
    <t>Cmdr. 12 (shades)</t>
  </si>
  <si>
    <t>Cmdr. 13 (shades sword)</t>
  </si>
  <si>
    <t>Blade 2</t>
  </si>
  <si>
    <t>Cmdr. 14 (shades rkt)</t>
  </si>
  <si>
    <t>500 GP</t>
  </si>
  <si>
    <t>Cmdr. 15 (shades bzka)</t>
  </si>
  <si>
    <t>640 GP</t>
  </si>
  <si>
    <t>160 GP</t>
  </si>
  <si>
    <t>Bomb 3</t>
  </si>
  <si>
    <t>DE ROSE</t>
  </si>
  <si>
    <t>Elesmoke</t>
  </si>
  <si>
    <t>Power Pack</t>
  </si>
  <si>
    <t>Faceman</t>
  </si>
  <si>
    <t>Axe 2</t>
  </si>
  <si>
    <t>Sword 2</t>
  </si>
  <si>
    <t>Franken</t>
  </si>
  <si>
    <t>Hammer 2</t>
  </si>
  <si>
    <t>Hammer 1</t>
  </si>
  <si>
    <t>Gagarian</t>
  </si>
  <si>
    <t>Gateau</t>
  </si>
  <si>
    <t>Gateau 2</t>
  </si>
  <si>
    <t>Gator</t>
  </si>
  <si>
    <t>Scrap 5</t>
  </si>
  <si>
    <t>Gel</t>
  </si>
  <si>
    <t>Gelgel</t>
  </si>
  <si>
    <t>Goldpixy</t>
  </si>
  <si>
    <t>400 GP</t>
  </si>
  <si>
    <t>Gunrobot</t>
  </si>
  <si>
    <t>Scrap 6</t>
  </si>
  <si>
    <t>Scrap 1</t>
  </si>
  <si>
    <t>Ho Ho</t>
  </si>
  <si>
    <t>Knight</t>
  </si>
  <si>
    <t>Luckstar</t>
  </si>
  <si>
    <t>100 GP</t>
  </si>
  <si>
    <t>MAMURANA</t>
  </si>
  <si>
    <t>Masker</t>
  </si>
  <si>
    <t>Smoke</t>
  </si>
  <si>
    <t>Masker 2</t>
  </si>
  <si>
    <t>Masker 3</t>
  </si>
  <si>
    <t>Master</t>
  </si>
  <si>
    <t>META CRAB</t>
  </si>
  <si>
    <t>Mine</t>
  </si>
  <si>
    <t>Minicom</t>
  </si>
  <si>
    <t>220 GP</t>
  </si>
  <si>
    <t>Minicom 2</t>
  </si>
  <si>
    <t>360 GP</t>
  </si>
  <si>
    <t>Mole</t>
  </si>
  <si>
    <t>Axe 1</t>
  </si>
  <si>
    <t>Monk</t>
  </si>
  <si>
    <t>Mummy</t>
  </si>
  <si>
    <t>Blow 1</t>
  </si>
  <si>
    <t>Mushroom</t>
  </si>
  <si>
    <t>Ninja</t>
  </si>
  <si>
    <t>Solar Pack</t>
  </si>
  <si>
    <t>Octopus</t>
  </si>
  <si>
    <t>Papamecha</t>
  </si>
  <si>
    <t>3500 GP</t>
  </si>
  <si>
    <t>Plasmoke</t>
  </si>
  <si>
    <t>Poison</t>
  </si>
  <si>
    <t>Powermole</t>
  </si>
  <si>
    <t>Axe 3</t>
  </si>
  <si>
    <t>Pumpy</t>
  </si>
  <si>
    <t>Quickbird</t>
  </si>
  <si>
    <t>Shield 2</t>
  </si>
  <si>
    <t>Shield 3</t>
  </si>
  <si>
    <t>Redpixy</t>
  </si>
  <si>
    <t>Rushbird</t>
  </si>
  <si>
    <t>Shield 1</t>
  </si>
  <si>
    <t>Shell</t>
  </si>
  <si>
    <t>1 GP</t>
  </si>
  <si>
    <t>SMALLCRAB</t>
  </si>
  <si>
    <t>SOLDIER</t>
  </si>
  <si>
    <t>Spider</t>
  </si>
  <si>
    <t>Spider 2</t>
  </si>
  <si>
    <t>Tackler</t>
  </si>
  <si>
    <t>320 GP</t>
  </si>
  <si>
    <t>Turbo</t>
  </si>
  <si>
    <t>Urchin</t>
  </si>
  <si>
    <t>Whitepixy</t>
  </si>
  <si>
    <t>WEAPON</t>
  </si>
  <si>
    <t>BASE</t>
  </si>
  <si>
    <t>SCALING</t>
  </si>
  <si>
    <t>MODIFIERS</t>
  </si>
  <si>
    <t>2,3</t>
  </si>
  <si>
    <t>Blow 3</t>
  </si>
  <si>
    <t>Bomb 1</t>
  </si>
  <si>
    <t>5-16, accel</t>
  </si>
  <si>
    <t>Celtis 1</t>
  </si>
  <si>
    <t>Celtis 2</t>
  </si>
  <si>
    <t>Celtis 3</t>
  </si>
  <si>
    <t>3,4</t>
  </si>
  <si>
    <t>Hammer 3</t>
  </si>
  <si>
    <t>Laser 1</t>
  </si>
  <si>
    <t>Punch 3</t>
  </si>
  <si>
    <t>CRIT</t>
  </si>
  <si>
    <t>1,2</t>
  </si>
  <si>
    <t>ITEM</t>
  </si>
  <si>
    <t>MOVE</t>
  </si>
  <si>
    <t>EVA</t>
  </si>
  <si>
    <t>SPD</t>
  </si>
  <si>
    <t>Boots 1</t>
  </si>
  <si>
    <t>Boots 2</t>
  </si>
  <si>
    <t>Boots 3</t>
  </si>
  <si>
    <t>ATK</t>
  </si>
  <si>
    <t>Quick Pack</t>
  </si>
  <si>
    <t>Shield Pack</t>
  </si>
  <si>
    <t>Regen</t>
  </si>
  <si>
    <t>Turbo Pack</t>
  </si>
  <si>
    <t>Shield 5</t>
  </si>
  <si>
    <t>Guard</t>
  </si>
  <si>
    <t>05</t>
  </si>
  <si>
    <t>06</t>
  </si>
  <si>
    <t>07</t>
  </si>
  <si>
    <t>08</t>
  </si>
  <si>
    <t>09</t>
  </si>
  <si>
    <t>0A</t>
  </si>
  <si>
    <t>0B</t>
  </si>
  <si>
    <t>15</t>
  </si>
  <si>
    <t>16</t>
  </si>
  <si>
    <t>17</t>
  </si>
  <si>
    <t>1E</t>
  </si>
  <si>
    <t>1F</t>
  </si>
  <si>
    <t>20</t>
  </si>
  <si>
    <t>21</t>
  </si>
  <si>
    <t>0F</t>
  </si>
  <si>
    <t>10</t>
  </si>
  <si>
    <t>11</t>
  </si>
  <si>
    <t>0C</t>
  </si>
  <si>
    <t>0D</t>
  </si>
  <si>
    <t>0E</t>
  </si>
  <si>
    <t>1B</t>
  </si>
  <si>
    <t>1C</t>
  </si>
  <si>
    <t>1D</t>
  </si>
  <si>
    <t>12</t>
  </si>
  <si>
    <t>13</t>
  </si>
  <si>
    <t>14</t>
  </si>
  <si>
    <t>18</t>
  </si>
  <si>
    <t>19</t>
  </si>
  <si>
    <t>1A</t>
  </si>
  <si>
    <t>01</t>
  </si>
  <si>
    <t>02</t>
  </si>
  <si>
    <t>03</t>
  </si>
  <si>
    <t>04</t>
  </si>
  <si>
    <t>2D</t>
  </si>
  <si>
    <t>2E</t>
  </si>
  <si>
    <t>2F</t>
  </si>
  <si>
    <t>2C</t>
  </si>
  <si>
    <t>2B</t>
  </si>
  <si>
    <t>2A</t>
  </si>
  <si>
    <t>22</t>
  </si>
  <si>
    <t>23</t>
  </si>
  <si>
    <t>24</t>
  </si>
  <si>
    <t>25</t>
  </si>
  <si>
    <t>26</t>
  </si>
  <si>
    <t>ROBO Spd</t>
  </si>
  <si>
    <t>ENEMY Spd</t>
  </si>
  <si>
    <t>Hits</t>
  </si>
  <si>
    <t>Trials</t>
  </si>
  <si>
    <t>Rate</t>
  </si>
  <si>
    <t>Spd Diff -16</t>
  </si>
  <si>
    <t>Speed Diff</t>
  </si>
  <si>
    <t>Rate*100</t>
  </si>
  <si>
    <t>Rate/Adj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</si>
</sst>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tabSelected="1" workbookViewId="0">
      <pane ySplit="1" topLeftCell="A83" activePane="bottomLeft" state="frozen"/>
      <selection pane="bottomLeft" activeCell="D111" sqref="D111"/>
    </sheetView>
  </sheetViews>
  <sheetFormatPr defaultRowHeight="15" x14ac:dyDescent="0.25"/>
  <cols>
    <col min="1" max="1" width="20.7109375" customWidth="1"/>
    <col min="2" max="2" width="12.85546875" style="3" customWidth="1"/>
  </cols>
  <sheetData>
    <row r="1" spans="1:12" x14ac:dyDescent="0.25">
      <c r="A1" s="1" t="s">
        <v>0</v>
      </c>
      <c r="B1" s="4" t="s">
        <v>1</v>
      </c>
      <c r="C1" s="1" t="s">
        <v>12</v>
      </c>
      <c r="D1" s="1" t="s">
        <v>2</v>
      </c>
      <c r="E1" s="1" t="s">
        <v>5</v>
      </c>
      <c r="F1" s="1" t="s">
        <v>3</v>
      </c>
      <c r="G1" s="1" t="s">
        <v>4</v>
      </c>
      <c r="H1" s="1" t="s">
        <v>6</v>
      </c>
      <c r="I1" s="1" t="s">
        <v>175</v>
      </c>
      <c r="J1" s="1" t="s">
        <v>7</v>
      </c>
      <c r="K1" s="1" t="s">
        <v>8</v>
      </c>
      <c r="L1" s="1" t="s">
        <v>9</v>
      </c>
    </row>
    <row r="2" spans="1:12" x14ac:dyDescent="0.25">
      <c r="A2" t="s">
        <v>11</v>
      </c>
      <c r="C2">
        <v>0.9</v>
      </c>
      <c r="D2">
        <v>30</v>
      </c>
      <c r="J2" t="s">
        <v>14</v>
      </c>
      <c r="K2" t="s">
        <v>15</v>
      </c>
      <c r="L2" t="s">
        <v>16</v>
      </c>
    </row>
    <row r="3" spans="1:12" x14ac:dyDescent="0.25">
      <c r="J3" t="s">
        <v>17</v>
      </c>
      <c r="K3" t="s">
        <v>15</v>
      </c>
    </row>
    <row r="4" spans="1:12" x14ac:dyDescent="0.25">
      <c r="J4" t="s">
        <v>18</v>
      </c>
      <c r="K4" t="s">
        <v>15</v>
      </c>
    </row>
    <row r="5" spans="1:12" x14ac:dyDescent="0.25">
      <c r="A5" t="s">
        <v>13</v>
      </c>
      <c r="C5">
        <v>2.5</v>
      </c>
      <c r="D5">
        <v>10</v>
      </c>
      <c r="J5" t="s">
        <v>19</v>
      </c>
      <c r="K5" t="s">
        <v>20</v>
      </c>
    </row>
    <row r="6" spans="1:12" x14ac:dyDescent="0.25">
      <c r="A6" t="s">
        <v>21</v>
      </c>
      <c r="C6">
        <v>2.6</v>
      </c>
      <c r="D6">
        <v>10</v>
      </c>
      <c r="J6" t="s">
        <v>22</v>
      </c>
      <c r="K6" t="s">
        <v>23</v>
      </c>
    </row>
    <row r="7" spans="1:12" x14ac:dyDescent="0.25">
      <c r="A7" t="s">
        <v>24</v>
      </c>
      <c r="C7">
        <v>2</v>
      </c>
      <c r="D7">
        <v>10</v>
      </c>
      <c r="J7" t="s">
        <v>25</v>
      </c>
      <c r="K7" t="s">
        <v>26</v>
      </c>
    </row>
    <row r="8" spans="1:12" x14ac:dyDescent="0.25">
      <c r="J8" t="s">
        <v>25</v>
      </c>
      <c r="K8" t="s">
        <v>27</v>
      </c>
    </row>
    <row r="9" spans="1:12" x14ac:dyDescent="0.25">
      <c r="A9" t="s">
        <v>28</v>
      </c>
      <c r="C9">
        <v>70</v>
      </c>
      <c r="D9">
        <v>600</v>
      </c>
    </row>
    <row r="10" spans="1:12" x14ac:dyDescent="0.25">
      <c r="A10" t="s">
        <v>29</v>
      </c>
      <c r="C10">
        <v>1.6</v>
      </c>
      <c r="D10">
        <v>50</v>
      </c>
      <c r="J10" t="s">
        <v>14</v>
      </c>
      <c r="K10" t="s">
        <v>30</v>
      </c>
    </row>
    <row r="11" spans="1:12" x14ac:dyDescent="0.25">
      <c r="J11" t="s">
        <v>18</v>
      </c>
      <c r="K11" t="s">
        <v>20</v>
      </c>
    </row>
    <row r="12" spans="1:12" x14ac:dyDescent="0.25">
      <c r="J12" t="s">
        <v>19</v>
      </c>
      <c r="K12" t="s">
        <v>23</v>
      </c>
    </row>
    <row r="13" spans="1:12" x14ac:dyDescent="0.25">
      <c r="J13" t="s">
        <v>18</v>
      </c>
      <c r="K13" t="s">
        <v>31</v>
      </c>
    </row>
    <row r="14" spans="1:12" x14ac:dyDescent="0.25">
      <c r="A14" t="s">
        <v>32</v>
      </c>
      <c r="C14">
        <v>1.6</v>
      </c>
      <c r="D14">
        <v>50</v>
      </c>
      <c r="J14" t="s">
        <v>17</v>
      </c>
      <c r="K14" t="s">
        <v>33</v>
      </c>
    </row>
    <row r="15" spans="1:12" x14ac:dyDescent="0.25">
      <c r="J15" t="s">
        <v>14</v>
      </c>
      <c r="K15" t="s">
        <v>34</v>
      </c>
    </row>
    <row r="16" spans="1:12" x14ac:dyDescent="0.25">
      <c r="A16" t="s">
        <v>35</v>
      </c>
      <c r="C16">
        <v>1.6</v>
      </c>
      <c r="D16">
        <v>50</v>
      </c>
      <c r="J16" t="s">
        <v>14</v>
      </c>
      <c r="K16" t="s">
        <v>36</v>
      </c>
    </row>
    <row r="17" spans="1:11" x14ac:dyDescent="0.25">
      <c r="J17" t="s">
        <v>14</v>
      </c>
      <c r="K17" t="s">
        <v>37</v>
      </c>
    </row>
    <row r="18" spans="1:11" x14ac:dyDescent="0.25">
      <c r="J18" t="s">
        <v>17</v>
      </c>
      <c r="K18" t="s">
        <v>38</v>
      </c>
    </row>
    <row r="19" spans="1:11" x14ac:dyDescent="0.25">
      <c r="J19" t="s">
        <v>18</v>
      </c>
      <c r="K19" t="s">
        <v>38</v>
      </c>
    </row>
    <row r="20" spans="1:11" x14ac:dyDescent="0.25">
      <c r="A20" t="s">
        <v>39</v>
      </c>
      <c r="C20">
        <v>2.4</v>
      </c>
      <c r="D20">
        <v>150</v>
      </c>
      <c r="J20" t="s">
        <v>27</v>
      </c>
      <c r="K20" t="s">
        <v>40</v>
      </c>
    </row>
    <row r="21" spans="1:11" x14ac:dyDescent="0.25">
      <c r="J21" t="s">
        <v>15</v>
      </c>
      <c r="K21" t="s">
        <v>40</v>
      </c>
    </row>
    <row r="22" spans="1:11" x14ac:dyDescent="0.25">
      <c r="J22" t="s">
        <v>15</v>
      </c>
      <c r="K22" t="s">
        <v>41</v>
      </c>
    </row>
    <row r="23" spans="1:11" x14ac:dyDescent="0.25">
      <c r="J23" t="s">
        <v>14</v>
      </c>
      <c r="K23" t="s">
        <v>40</v>
      </c>
    </row>
    <row r="24" spans="1:11" x14ac:dyDescent="0.25">
      <c r="A24" t="s">
        <v>42</v>
      </c>
      <c r="C24">
        <v>1.1000000000000001</v>
      </c>
      <c r="D24">
        <v>20</v>
      </c>
      <c r="J24" t="s">
        <v>14</v>
      </c>
      <c r="K24" t="s">
        <v>43</v>
      </c>
    </row>
    <row r="25" spans="1:11" x14ac:dyDescent="0.25">
      <c r="A25" t="s">
        <v>44</v>
      </c>
      <c r="C25">
        <v>90</v>
      </c>
      <c r="D25">
        <v>1300</v>
      </c>
      <c r="J25" t="s">
        <v>45</v>
      </c>
      <c r="K25" t="s">
        <v>22</v>
      </c>
    </row>
    <row r="26" spans="1:11" x14ac:dyDescent="0.25">
      <c r="A26" t="s">
        <v>46</v>
      </c>
      <c r="C26">
        <v>1.4</v>
      </c>
      <c r="D26">
        <v>50</v>
      </c>
      <c r="J26" t="s">
        <v>47</v>
      </c>
      <c r="K26" t="s">
        <v>22</v>
      </c>
    </row>
    <row r="27" spans="1:11" x14ac:dyDescent="0.25">
      <c r="J27" t="s">
        <v>48</v>
      </c>
      <c r="K27" t="s">
        <v>22</v>
      </c>
    </row>
    <row r="28" spans="1:11" x14ac:dyDescent="0.25">
      <c r="J28" t="s">
        <v>49</v>
      </c>
      <c r="K28" t="s">
        <v>22</v>
      </c>
    </row>
    <row r="29" spans="1:11" x14ac:dyDescent="0.25">
      <c r="A29" t="s">
        <v>50</v>
      </c>
      <c r="C29">
        <v>40</v>
      </c>
      <c r="D29">
        <v>700</v>
      </c>
    </row>
    <row r="30" spans="1:11" x14ac:dyDescent="0.25">
      <c r="A30" t="s">
        <v>51</v>
      </c>
      <c r="C30">
        <v>40</v>
      </c>
      <c r="D30">
        <v>2400</v>
      </c>
    </row>
    <row r="31" spans="1:11" x14ac:dyDescent="0.25">
      <c r="A31" t="s">
        <v>52</v>
      </c>
      <c r="C31">
        <v>1.8</v>
      </c>
      <c r="D31">
        <v>80</v>
      </c>
      <c r="J31" t="s">
        <v>14</v>
      </c>
      <c r="K31" t="s">
        <v>53</v>
      </c>
    </row>
    <row r="32" spans="1:11" x14ac:dyDescent="0.25">
      <c r="J32" t="s">
        <v>17</v>
      </c>
      <c r="K32" t="s">
        <v>54</v>
      </c>
    </row>
    <row r="33" spans="1:12" x14ac:dyDescent="0.25">
      <c r="J33" t="s">
        <v>17</v>
      </c>
      <c r="K33" t="s">
        <v>55</v>
      </c>
    </row>
    <row r="34" spans="1:12" x14ac:dyDescent="0.25">
      <c r="J34" t="s">
        <v>18</v>
      </c>
      <c r="K34" t="s">
        <v>56</v>
      </c>
    </row>
    <row r="35" spans="1:12" x14ac:dyDescent="0.25">
      <c r="J35" t="s">
        <v>18</v>
      </c>
      <c r="K35" t="s">
        <v>54</v>
      </c>
    </row>
    <row r="36" spans="1:12" x14ac:dyDescent="0.25">
      <c r="A36" t="s">
        <v>57</v>
      </c>
      <c r="C36">
        <v>1.3</v>
      </c>
      <c r="D36">
        <v>60</v>
      </c>
      <c r="J36" t="s">
        <v>18</v>
      </c>
      <c r="K36" t="s">
        <v>58</v>
      </c>
      <c r="L36" t="s">
        <v>53</v>
      </c>
    </row>
    <row r="37" spans="1:12" x14ac:dyDescent="0.25">
      <c r="J37" t="s">
        <v>14</v>
      </c>
      <c r="K37" t="s">
        <v>56</v>
      </c>
    </row>
    <row r="38" spans="1:12" x14ac:dyDescent="0.25">
      <c r="J38" t="s">
        <v>59</v>
      </c>
      <c r="K38" t="s">
        <v>53</v>
      </c>
      <c r="L38" t="s">
        <v>41</v>
      </c>
    </row>
    <row r="39" spans="1:12" x14ac:dyDescent="0.25">
      <c r="J39" t="s">
        <v>14</v>
      </c>
      <c r="K39" t="s">
        <v>55</v>
      </c>
    </row>
    <row r="40" spans="1:12" x14ac:dyDescent="0.25">
      <c r="A40" t="s">
        <v>10</v>
      </c>
      <c r="C40">
        <v>0.2</v>
      </c>
      <c r="D40">
        <v>8</v>
      </c>
      <c r="J40" t="s">
        <v>60</v>
      </c>
      <c r="K40" t="s">
        <v>61</v>
      </c>
      <c r="L40" t="s">
        <v>62</v>
      </c>
    </row>
    <row r="41" spans="1:12" x14ac:dyDescent="0.25">
      <c r="A41" t="s">
        <v>63</v>
      </c>
      <c r="C41">
        <v>0.3</v>
      </c>
      <c r="D41">
        <v>10</v>
      </c>
      <c r="J41" t="s">
        <v>14</v>
      </c>
      <c r="K41" t="s">
        <v>22</v>
      </c>
      <c r="L41" t="s">
        <v>64</v>
      </c>
    </row>
    <row r="42" spans="1:12" x14ac:dyDescent="0.25">
      <c r="J42" t="s">
        <v>65</v>
      </c>
      <c r="K42" t="s">
        <v>66</v>
      </c>
      <c r="L42" t="s">
        <v>67</v>
      </c>
    </row>
    <row r="43" spans="1:12" x14ac:dyDescent="0.25">
      <c r="J43" t="s">
        <v>18</v>
      </c>
      <c r="K43" t="s">
        <v>22</v>
      </c>
      <c r="L43" t="s">
        <v>64</v>
      </c>
    </row>
    <row r="44" spans="1:12" x14ac:dyDescent="0.25">
      <c r="J44" t="s">
        <v>68</v>
      </c>
      <c r="K44" t="s">
        <v>22</v>
      </c>
    </row>
    <row r="45" spans="1:12" x14ac:dyDescent="0.25">
      <c r="A45" t="s">
        <v>69</v>
      </c>
      <c r="C45">
        <v>0.3</v>
      </c>
      <c r="D45">
        <v>25</v>
      </c>
      <c r="J45" t="s">
        <v>70</v>
      </c>
      <c r="K45" t="s">
        <v>71</v>
      </c>
    </row>
    <row r="46" spans="1:12" x14ac:dyDescent="0.25">
      <c r="A46" t="s">
        <v>72</v>
      </c>
      <c r="C46">
        <v>0.1</v>
      </c>
      <c r="D46">
        <v>10</v>
      </c>
    </row>
    <row r="47" spans="1:12" x14ac:dyDescent="0.25">
      <c r="A47" t="s">
        <v>73</v>
      </c>
      <c r="C47">
        <v>0.3</v>
      </c>
      <c r="D47">
        <v>10</v>
      </c>
      <c r="J47" t="s">
        <v>14</v>
      </c>
      <c r="K47" t="s">
        <v>22</v>
      </c>
      <c r="L47" t="s">
        <v>64</v>
      </c>
    </row>
    <row r="48" spans="1:12" x14ac:dyDescent="0.25">
      <c r="A48" t="s">
        <v>74</v>
      </c>
      <c r="C48">
        <v>0.3</v>
      </c>
      <c r="D48">
        <v>10</v>
      </c>
    </row>
    <row r="49" spans="1:12" x14ac:dyDescent="0.25">
      <c r="A49" t="s">
        <v>75</v>
      </c>
      <c r="C49">
        <v>0.5</v>
      </c>
      <c r="D49">
        <v>30</v>
      </c>
      <c r="J49" t="s">
        <v>17</v>
      </c>
      <c r="K49" t="s">
        <v>22</v>
      </c>
    </row>
    <row r="50" spans="1:12" x14ac:dyDescent="0.25">
      <c r="A50" t="s">
        <v>76</v>
      </c>
      <c r="C50">
        <v>0.4</v>
      </c>
      <c r="D50">
        <v>30</v>
      </c>
      <c r="J50" t="s">
        <v>22</v>
      </c>
      <c r="K50" t="s">
        <v>64</v>
      </c>
    </row>
    <row r="51" spans="1:12" x14ac:dyDescent="0.25">
      <c r="A51" t="s">
        <v>77</v>
      </c>
      <c r="C51">
        <v>0.4</v>
      </c>
      <c r="D51">
        <v>30</v>
      </c>
      <c r="J51" t="s">
        <v>17</v>
      </c>
      <c r="K51" t="s">
        <v>22</v>
      </c>
    </row>
    <row r="52" spans="1:12" x14ac:dyDescent="0.25">
      <c r="A52" t="s">
        <v>78</v>
      </c>
      <c r="C52">
        <v>1</v>
      </c>
      <c r="D52">
        <v>30</v>
      </c>
      <c r="J52" t="s">
        <v>79</v>
      </c>
      <c r="K52" t="s">
        <v>22</v>
      </c>
    </row>
    <row r="53" spans="1:12" x14ac:dyDescent="0.25">
      <c r="J53" t="s">
        <v>14</v>
      </c>
      <c r="K53" t="s">
        <v>22</v>
      </c>
    </row>
    <row r="54" spans="1:12" x14ac:dyDescent="0.25">
      <c r="A54" t="s">
        <v>80</v>
      </c>
      <c r="C54">
        <v>1</v>
      </c>
      <c r="D54">
        <v>30</v>
      </c>
      <c r="J54" t="s">
        <v>70</v>
      </c>
      <c r="K54" t="s">
        <v>22</v>
      </c>
    </row>
    <row r="55" spans="1:12" x14ac:dyDescent="0.25">
      <c r="A55" t="s">
        <v>81</v>
      </c>
      <c r="C55">
        <v>0.7</v>
      </c>
      <c r="D55">
        <v>30</v>
      </c>
      <c r="J55" t="s">
        <v>65</v>
      </c>
      <c r="K55" t="s">
        <v>33</v>
      </c>
    </row>
    <row r="56" spans="1:12" x14ac:dyDescent="0.25">
      <c r="A56" t="s">
        <v>82</v>
      </c>
      <c r="C56">
        <v>0.9</v>
      </c>
      <c r="D56">
        <v>50</v>
      </c>
      <c r="J56" t="s">
        <v>14</v>
      </c>
      <c r="K56" t="s">
        <v>22</v>
      </c>
    </row>
    <row r="57" spans="1:12" x14ac:dyDescent="0.25">
      <c r="J57" t="s">
        <v>48</v>
      </c>
      <c r="K57" t="s">
        <v>27</v>
      </c>
    </row>
    <row r="58" spans="1:12" x14ac:dyDescent="0.25">
      <c r="J58" t="s">
        <v>48</v>
      </c>
      <c r="K58" t="s">
        <v>27</v>
      </c>
      <c r="L58" t="s">
        <v>83</v>
      </c>
    </row>
    <row r="59" spans="1:12" x14ac:dyDescent="0.25">
      <c r="A59" t="s">
        <v>84</v>
      </c>
      <c r="C59">
        <v>1</v>
      </c>
      <c r="D59">
        <v>45</v>
      </c>
      <c r="J59" t="s">
        <v>18</v>
      </c>
      <c r="K59" t="s">
        <v>22</v>
      </c>
    </row>
    <row r="60" spans="1:12" x14ac:dyDescent="0.25">
      <c r="J60" t="s">
        <v>85</v>
      </c>
      <c r="K60" t="s">
        <v>22</v>
      </c>
      <c r="L60" t="s">
        <v>64</v>
      </c>
    </row>
    <row r="61" spans="1:12" x14ac:dyDescent="0.25">
      <c r="J61" t="s">
        <v>79</v>
      </c>
      <c r="K61" t="s">
        <v>23</v>
      </c>
    </row>
    <row r="62" spans="1:12" x14ac:dyDescent="0.25">
      <c r="J62" t="s">
        <v>17</v>
      </c>
      <c r="K62" t="s">
        <v>22</v>
      </c>
    </row>
    <row r="63" spans="1:12" x14ac:dyDescent="0.25">
      <c r="A63" t="s">
        <v>86</v>
      </c>
      <c r="C63">
        <v>1</v>
      </c>
      <c r="D63">
        <v>44</v>
      </c>
      <c r="J63" t="s">
        <v>67</v>
      </c>
      <c r="K63" t="s">
        <v>23</v>
      </c>
    </row>
    <row r="64" spans="1:12" x14ac:dyDescent="0.25">
      <c r="J64" t="s">
        <v>87</v>
      </c>
      <c r="K64" t="s">
        <v>22</v>
      </c>
    </row>
    <row r="65" spans="1:12" x14ac:dyDescent="0.25">
      <c r="J65" t="s">
        <v>88</v>
      </c>
      <c r="K65" t="s">
        <v>89</v>
      </c>
    </row>
    <row r="66" spans="1:12" x14ac:dyDescent="0.25">
      <c r="J66" t="s">
        <v>14</v>
      </c>
      <c r="K66" t="s">
        <v>22</v>
      </c>
      <c r="L66" t="s">
        <v>64</v>
      </c>
    </row>
    <row r="67" spans="1:12" x14ac:dyDescent="0.25">
      <c r="A67" t="s">
        <v>90</v>
      </c>
      <c r="C67">
        <v>50</v>
      </c>
      <c r="D67">
        <v>2000</v>
      </c>
    </row>
    <row r="68" spans="1:12" x14ac:dyDescent="0.25">
      <c r="A68" t="s">
        <v>91</v>
      </c>
      <c r="C68">
        <v>0.7</v>
      </c>
      <c r="D68">
        <v>30</v>
      </c>
      <c r="J68" t="s">
        <v>14</v>
      </c>
      <c r="K68" t="s">
        <v>92</v>
      </c>
    </row>
    <row r="69" spans="1:12" x14ac:dyDescent="0.25">
      <c r="J69" t="s">
        <v>47</v>
      </c>
      <c r="K69" t="s">
        <v>26</v>
      </c>
    </row>
    <row r="70" spans="1:12" x14ac:dyDescent="0.25">
      <c r="J70" t="s">
        <v>48</v>
      </c>
    </row>
    <row r="71" spans="1:12" x14ac:dyDescent="0.25">
      <c r="A71" t="s">
        <v>93</v>
      </c>
      <c r="C71">
        <v>2</v>
      </c>
      <c r="D71">
        <v>120</v>
      </c>
      <c r="J71" t="s">
        <v>14</v>
      </c>
      <c r="K71" t="s">
        <v>94</v>
      </c>
    </row>
    <row r="72" spans="1:12" x14ac:dyDescent="0.25">
      <c r="J72" t="s">
        <v>95</v>
      </c>
      <c r="K72" t="s">
        <v>15</v>
      </c>
    </row>
    <row r="73" spans="1:12" x14ac:dyDescent="0.25">
      <c r="J73" t="s">
        <v>85</v>
      </c>
      <c r="K73" t="s">
        <v>22</v>
      </c>
    </row>
    <row r="74" spans="1:12" x14ac:dyDescent="0.25">
      <c r="A74" t="s">
        <v>96</v>
      </c>
      <c r="C74">
        <v>0.9</v>
      </c>
      <c r="D74">
        <v>40</v>
      </c>
      <c r="J74" t="s">
        <v>85</v>
      </c>
      <c r="K74" t="s">
        <v>97</v>
      </c>
    </row>
    <row r="75" spans="1:12" x14ac:dyDescent="0.25">
      <c r="J75" t="s">
        <v>98</v>
      </c>
      <c r="K75" t="s">
        <v>97</v>
      </c>
    </row>
    <row r="76" spans="1:12" x14ac:dyDescent="0.25">
      <c r="A76" t="s">
        <v>99</v>
      </c>
      <c r="C76">
        <v>1.8</v>
      </c>
      <c r="D76">
        <v>150</v>
      </c>
      <c r="J76" t="s">
        <v>38</v>
      </c>
      <c r="K76" t="s">
        <v>40</v>
      </c>
    </row>
    <row r="77" spans="1:12" x14ac:dyDescent="0.25">
      <c r="J77" t="s">
        <v>14</v>
      </c>
      <c r="K77" t="s">
        <v>40</v>
      </c>
    </row>
    <row r="78" spans="1:12" x14ac:dyDescent="0.25">
      <c r="J78" t="s">
        <v>31</v>
      </c>
      <c r="K78" t="s">
        <v>30</v>
      </c>
    </row>
    <row r="79" spans="1:12" x14ac:dyDescent="0.25">
      <c r="J79" t="s">
        <v>14</v>
      </c>
      <c r="K79" t="s">
        <v>41</v>
      </c>
    </row>
    <row r="80" spans="1:12" x14ac:dyDescent="0.25">
      <c r="A80" t="s">
        <v>100</v>
      </c>
      <c r="C80">
        <v>90</v>
      </c>
      <c r="D80">
        <v>2800</v>
      </c>
    </row>
    <row r="81" spans="1:12" x14ac:dyDescent="0.25">
      <c r="A81" t="s">
        <v>101</v>
      </c>
      <c r="C81">
        <v>0</v>
      </c>
      <c r="D81">
        <v>5200</v>
      </c>
    </row>
    <row r="82" spans="1:12" x14ac:dyDescent="0.25">
      <c r="A82" t="s">
        <v>102</v>
      </c>
      <c r="C82">
        <v>1.1000000000000001</v>
      </c>
      <c r="D82">
        <v>50</v>
      </c>
      <c r="J82" t="s">
        <v>14</v>
      </c>
      <c r="K82" t="s">
        <v>103</v>
      </c>
    </row>
    <row r="83" spans="1:12" x14ac:dyDescent="0.25">
      <c r="J83" t="s">
        <v>14</v>
      </c>
      <c r="K83" t="s">
        <v>54</v>
      </c>
    </row>
    <row r="84" spans="1:12" x14ac:dyDescent="0.25">
      <c r="A84" t="s">
        <v>104</v>
      </c>
      <c r="C84">
        <v>0.1</v>
      </c>
      <c r="D84">
        <v>5</v>
      </c>
      <c r="J84" t="s">
        <v>48</v>
      </c>
      <c r="K84" t="s">
        <v>22</v>
      </c>
      <c r="L84" t="s">
        <v>64</v>
      </c>
    </row>
    <row r="85" spans="1:12" x14ac:dyDescent="0.25">
      <c r="A85" t="s">
        <v>105</v>
      </c>
      <c r="C85">
        <v>0.8</v>
      </c>
      <c r="D85">
        <v>40</v>
      </c>
      <c r="J85" t="s">
        <v>17</v>
      </c>
      <c r="K85" t="s">
        <v>22</v>
      </c>
    </row>
    <row r="86" spans="1:12" x14ac:dyDescent="0.25">
      <c r="A86" t="s">
        <v>106</v>
      </c>
      <c r="C86">
        <v>2.2000000000000002</v>
      </c>
      <c r="D86">
        <v>30</v>
      </c>
      <c r="J86" t="s">
        <v>107</v>
      </c>
      <c r="K86" t="s">
        <v>40</v>
      </c>
    </row>
    <row r="87" spans="1:12" x14ac:dyDescent="0.25">
      <c r="J87" t="s">
        <v>19</v>
      </c>
      <c r="K87" t="s">
        <v>34</v>
      </c>
    </row>
    <row r="88" spans="1:12" x14ac:dyDescent="0.25">
      <c r="J88" t="s">
        <v>22</v>
      </c>
      <c r="K88" t="s">
        <v>41</v>
      </c>
    </row>
    <row r="89" spans="1:12" x14ac:dyDescent="0.25">
      <c r="J89" t="s">
        <v>16</v>
      </c>
      <c r="K89" t="s">
        <v>40</v>
      </c>
    </row>
    <row r="90" spans="1:12" x14ac:dyDescent="0.25">
      <c r="A90" t="s">
        <v>108</v>
      </c>
      <c r="C90">
        <v>1.3</v>
      </c>
      <c r="D90">
        <v>56</v>
      </c>
      <c r="J90" t="s">
        <v>58</v>
      </c>
      <c r="K90" t="s">
        <v>109</v>
      </c>
    </row>
    <row r="91" spans="1:12" x14ac:dyDescent="0.25">
      <c r="J91" t="s">
        <v>14</v>
      </c>
      <c r="K91" t="s">
        <v>59</v>
      </c>
    </row>
    <row r="92" spans="1:12" x14ac:dyDescent="0.25">
      <c r="J92" t="s">
        <v>110</v>
      </c>
      <c r="K92" t="s">
        <v>103</v>
      </c>
    </row>
    <row r="93" spans="1:12" x14ac:dyDescent="0.25">
      <c r="A93" t="s">
        <v>111</v>
      </c>
      <c r="C93">
        <v>0.6</v>
      </c>
      <c r="D93">
        <v>10</v>
      </c>
      <c r="J93" t="s">
        <v>14</v>
      </c>
      <c r="K93" t="s">
        <v>56</v>
      </c>
    </row>
    <row r="94" spans="1:12" x14ac:dyDescent="0.25">
      <c r="J94" t="s">
        <v>85</v>
      </c>
      <c r="K94" t="s">
        <v>22</v>
      </c>
    </row>
    <row r="95" spans="1:12" x14ac:dyDescent="0.25">
      <c r="A95" t="s">
        <v>112</v>
      </c>
      <c r="C95">
        <v>1.8</v>
      </c>
      <c r="D95">
        <v>80</v>
      </c>
      <c r="J95" t="s">
        <v>18</v>
      </c>
      <c r="K95" t="s">
        <v>55</v>
      </c>
    </row>
    <row r="96" spans="1:12" x14ac:dyDescent="0.25">
      <c r="J96" t="s">
        <v>18</v>
      </c>
      <c r="K96" t="s">
        <v>109</v>
      </c>
    </row>
    <row r="97" spans="1:12" x14ac:dyDescent="0.25">
      <c r="J97" t="s">
        <v>19</v>
      </c>
      <c r="K97" t="s">
        <v>22</v>
      </c>
    </row>
    <row r="98" spans="1:12" x14ac:dyDescent="0.25">
      <c r="A98" t="s">
        <v>113</v>
      </c>
      <c r="C98">
        <v>1.2</v>
      </c>
      <c r="D98">
        <v>30</v>
      </c>
      <c r="J98" t="s">
        <v>114</v>
      </c>
      <c r="K98" t="s">
        <v>22</v>
      </c>
    </row>
    <row r="99" spans="1:12" x14ac:dyDescent="0.25">
      <c r="J99" t="s">
        <v>68</v>
      </c>
      <c r="K99" t="s">
        <v>22</v>
      </c>
    </row>
    <row r="100" spans="1:12" x14ac:dyDescent="0.25">
      <c r="J100" t="s">
        <v>60</v>
      </c>
      <c r="K100" t="s">
        <v>22</v>
      </c>
    </row>
    <row r="101" spans="1:12" x14ac:dyDescent="0.25">
      <c r="J101" t="s">
        <v>85</v>
      </c>
      <c r="K101" t="s">
        <v>97</v>
      </c>
    </row>
    <row r="102" spans="1:12" x14ac:dyDescent="0.25">
      <c r="A102" t="s">
        <v>115</v>
      </c>
      <c r="C102">
        <v>50</v>
      </c>
      <c r="D102">
        <v>400</v>
      </c>
    </row>
    <row r="103" spans="1:12" x14ac:dyDescent="0.25">
      <c r="A103" t="s">
        <v>116</v>
      </c>
      <c r="C103">
        <v>2.6</v>
      </c>
      <c r="D103">
        <v>10</v>
      </c>
      <c r="J103" t="s">
        <v>117</v>
      </c>
      <c r="K103" t="s">
        <v>34</v>
      </c>
    </row>
    <row r="104" spans="1:12" x14ac:dyDescent="0.25">
      <c r="A104" t="s">
        <v>118</v>
      </c>
      <c r="C104">
        <v>2.8</v>
      </c>
      <c r="D104">
        <v>10</v>
      </c>
      <c r="J104" t="s">
        <v>117</v>
      </c>
      <c r="K104" t="s">
        <v>89</v>
      </c>
    </row>
    <row r="105" spans="1:12" x14ac:dyDescent="0.25">
      <c r="A105" t="s">
        <v>119</v>
      </c>
      <c r="C105">
        <v>2</v>
      </c>
      <c r="D105">
        <v>10</v>
      </c>
      <c r="J105" t="s">
        <v>25</v>
      </c>
      <c r="K105" t="s">
        <v>43</v>
      </c>
    </row>
    <row r="106" spans="1:12" x14ac:dyDescent="0.25">
      <c r="J106" t="s">
        <v>117</v>
      </c>
      <c r="K106" t="s">
        <v>36</v>
      </c>
    </row>
    <row r="107" spans="1:12" x14ac:dyDescent="0.25">
      <c r="A107" t="s">
        <v>120</v>
      </c>
      <c r="C107">
        <v>2.2000000000000002</v>
      </c>
      <c r="D107">
        <v>100</v>
      </c>
      <c r="J107" t="s">
        <v>18</v>
      </c>
      <c r="K107" t="s">
        <v>110</v>
      </c>
    </row>
    <row r="108" spans="1:12" x14ac:dyDescent="0.25">
      <c r="J108" t="s">
        <v>18</v>
      </c>
      <c r="K108" t="s">
        <v>58</v>
      </c>
    </row>
    <row r="109" spans="1:12" x14ac:dyDescent="0.25">
      <c r="J109" t="s">
        <v>18</v>
      </c>
      <c r="K109" t="s">
        <v>53</v>
      </c>
    </row>
    <row r="110" spans="1:12" x14ac:dyDescent="0.25">
      <c r="A110" t="s">
        <v>121</v>
      </c>
      <c r="C110">
        <v>20</v>
      </c>
      <c r="D110">
        <v>200</v>
      </c>
    </row>
    <row r="111" spans="1:12" x14ac:dyDescent="0.25">
      <c r="A111" t="s">
        <v>122</v>
      </c>
      <c r="C111">
        <v>0.1</v>
      </c>
      <c r="D111">
        <v>5</v>
      </c>
      <c r="J111" t="s">
        <v>17</v>
      </c>
      <c r="K111" t="s">
        <v>22</v>
      </c>
      <c r="L111" t="s">
        <v>64</v>
      </c>
    </row>
    <row r="112" spans="1:12" x14ac:dyDescent="0.25">
      <c r="A112" t="s">
        <v>123</v>
      </c>
      <c r="C112">
        <v>0.5</v>
      </c>
      <c r="D112">
        <v>8</v>
      </c>
      <c r="J112" t="s">
        <v>124</v>
      </c>
      <c r="K112" t="s">
        <v>22</v>
      </c>
      <c r="L112" t="s">
        <v>64</v>
      </c>
    </row>
    <row r="113" spans="1:12" x14ac:dyDescent="0.25">
      <c r="J113" t="s">
        <v>79</v>
      </c>
      <c r="K113" t="s">
        <v>22</v>
      </c>
    </row>
    <row r="114" spans="1:12" x14ac:dyDescent="0.25">
      <c r="A114" t="s">
        <v>125</v>
      </c>
      <c r="C114">
        <v>0.6</v>
      </c>
      <c r="D114">
        <v>8</v>
      </c>
      <c r="J114" t="s">
        <v>126</v>
      </c>
      <c r="K114" t="s">
        <v>22</v>
      </c>
    </row>
    <row r="115" spans="1:12" x14ac:dyDescent="0.25">
      <c r="J115" t="s">
        <v>47</v>
      </c>
      <c r="K115" t="s">
        <v>22</v>
      </c>
    </row>
    <row r="116" spans="1:12" x14ac:dyDescent="0.25">
      <c r="J116" t="s">
        <v>117</v>
      </c>
      <c r="K116" t="s">
        <v>43</v>
      </c>
    </row>
    <row r="117" spans="1:12" x14ac:dyDescent="0.25">
      <c r="J117" t="s">
        <v>85</v>
      </c>
      <c r="K117" t="s">
        <v>22</v>
      </c>
      <c r="L117" t="s">
        <v>64</v>
      </c>
    </row>
    <row r="118" spans="1:12" x14ac:dyDescent="0.25">
      <c r="A118" t="s">
        <v>127</v>
      </c>
      <c r="C118">
        <v>0.6</v>
      </c>
      <c r="D118">
        <v>26</v>
      </c>
      <c r="J118" t="s">
        <v>49</v>
      </c>
      <c r="K118" t="s">
        <v>128</v>
      </c>
    </row>
    <row r="119" spans="1:12" x14ac:dyDescent="0.25">
      <c r="J119" t="s">
        <v>47</v>
      </c>
      <c r="K119" t="s">
        <v>128</v>
      </c>
    </row>
    <row r="120" spans="1:12" x14ac:dyDescent="0.25">
      <c r="A120" t="s">
        <v>129</v>
      </c>
      <c r="C120">
        <v>0.6</v>
      </c>
      <c r="D120">
        <v>20</v>
      </c>
      <c r="J120" t="s">
        <v>18</v>
      </c>
      <c r="K120" t="s">
        <v>67</v>
      </c>
    </row>
    <row r="121" spans="1:12" x14ac:dyDescent="0.25">
      <c r="J121" t="s">
        <v>14</v>
      </c>
    </row>
    <row r="122" spans="1:12" x14ac:dyDescent="0.25">
      <c r="J122" t="s">
        <v>18</v>
      </c>
    </row>
    <row r="123" spans="1:12" x14ac:dyDescent="0.25">
      <c r="J123" t="s">
        <v>18</v>
      </c>
      <c r="K123" t="s">
        <v>67</v>
      </c>
      <c r="L123" t="s">
        <v>20</v>
      </c>
    </row>
    <row r="124" spans="1:12" x14ac:dyDescent="0.25">
      <c r="J124" t="s">
        <v>48</v>
      </c>
    </row>
    <row r="125" spans="1:12" x14ac:dyDescent="0.25">
      <c r="A125" t="s">
        <v>130</v>
      </c>
      <c r="C125">
        <v>0.8</v>
      </c>
      <c r="D125">
        <v>30</v>
      </c>
      <c r="J125" t="s">
        <v>61</v>
      </c>
      <c r="K125" t="s">
        <v>131</v>
      </c>
    </row>
    <row r="126" spans="1:12" x14ac:dyDescent="0.25">
      <c r="J126" t="s">
        <v>48</v>
      </c>
      <c r="K126" t="s">
        <v>61</v>
      </c>
    </row>
    <row r="127" spans="1:12" x14ac:dyDescent="0.25">
      <c r="A127" t="s">
        <v>132</v>
      </c>
      <c r="C127">
        <v>0.1</v>
      </c>
      <c r="D127">
        <v>5</v>
      </c>
      <c r="J127" t="s">
        <v>70</v>
      </c>
      <c r="K127" t="s">
        <v>22</v>
      </c>
      <c r="L127" t="s">
        <v>64</v>
      </c>
    </row>
    <row r="128" spans="1:12" x14ac:dyDescent="0.25">
      <c r="A128" t="s">
        <v>133</v>
      </c>
      <c r="C128">
        <v>3</v>
      </c>
      <c r="D128">
        <v>120</v>
      </c>
      <c r="J128" t="s">
        <v>14</v>
      </c>
      <c r="K128" t="s">
        <v>134</v>
      </c>
    </row>
    <row r="129" spans="1:12" x14ac:dyDescent="0.25">
      <c r="J129" t="s">
        <v>14</v>
      </c>
      <c r="K129" t="s">
        <v>30</v>
      </c>
    </row>
    <row r="130" spans="1:12" x14ac:dyDescent="0.25">
      <c r="A130" t="s">
        <v>135</v>
      </c>
      <c r="C130">
        <v>1.5</v>
      </c>
      <c r="D130">
        <v>60</v>
      </c>
      <c r="J130" t="s">
        <v>85</v>
      </c>
      <c r="K130" t="s">
        <v>22</v>
      </c>
    </row>
    <row r="131" spans="1:12" x14ac:dyDescent="0.25">
      <c r="J131" t="s">
        <v>68</v>
      </c>
      <c r="K131" t="s">
        <v>22</v>
      </c>
    </row>
    <row r="132" spans="1:12" x14ac:dyDescent="0.25">
      <c r="J132" t="s">
        <v>49</v>
      </c>
      <c r="K132" t="s">
        <v>33</v>
      </c>
    </row>
    <row r="133" spans="1:12" x14ac:dyDescent="0.25">
      <c r="J133" t="s">
        <v>79</v>
      </c>
      <c r="K133" t="s">
        <v>22</v>
      </c>
    </row>
    <row r="134" spans="1:12" x14ac:dyDescent="0.25">
      <c r="J134" t="s">
        <v>126</v>
      </c>
      <c r="K134" t="s">
        <v>22</v>
      </c>
    </row>
    <row r="135" spans="1:12" x14ac:dyDescent="0.25">
      <c r="A135" t="s">
        <v>136</v>
      </c>
      <c r="C135">
        <v>30</v>
      </c>
      <c r="D135">
        <v>540</v>
      </c>
      <c r="J135" t="s">
        <v>137</v>
      </c>
      <c r="K135" t="s">
        <v>64</v>
      </c>
    </row>
    <row r="136" spans="1:12" x14ac:dyDescent="0.25">
      <c r="A136" t="s">
        <v>138</v>
      </c>
      <c r="C136">
        <v>0.7</v>
      </c>
      <c r="D136">
        <v>20</v>
      </c>
      <c r="J136" t="s">
        <v>17</v>
      </c>
      <c r="K136" t="s">
        <v>92</v>
      </c>
    </row>
    <row r="137" spans="1:12" x14ac:dyDescent="0.25">
      <c r="J137" t="s">
        <v>14</v>
      </c>
      <c r="K137" t="s">
        <v>59</v>
      </c>
    </row>
    <row r="138" spans="1:12" x14ac:dyDescent="0.25">
      <c r="J138" t="s">
        <v>47</v>
      </c>
      <c r="K138" t="s">
        <v>22</v>
      </c>
    </row>
    <row r="139" spans="1:12" x14ac:dyDescent="0.25">
      <c r="A139" t="s">
        <v>139</v>
      </c>
      <c r="C139">
        <v>0.8</v>
      </c>
      <c r="D139">
        <v>30</v>
      </c>
      <c r="J139" t="s">
        <v>17</v>
      </c>
      <c r="K139" t="s">
        <v>22</v>
      </c>
    </row>
    <row r="140" spans="1:12" x14ac:dyDescent="0.25">
      <c r="A140" t="s">
        <v>140</v>
      </c>
      <c r="C140">
        <v>1</v>
      </c>
      <c r="D140">
        <v>48</v>
      </c>
      <c r="J140" t="s">
        <v>128</v>
      </c>
      <c r="K140" t="s">
        <v>94</v>
      </c>
      <c r="L140" t="s">
        <v>141</v>
      </c>
    </row>
    <row r="141" spans="1:12" x14ac:dyDescent="0.25">
      <c r="J141" t="s">
        <v>128</v>
      </c>
      <c r="K141" t="s">
        <v>94</v>
      </c>
    </row>
    <row r="142" spans="1:12" x14ac:dyDescent="0.25">
      <c r="A142" t="s">
        <v>142</v>
      </c>
      <c r="C142">
        <v>1.5</v>
      </c>
      <c r="D142">
        <v>60</v>
      </c>
      <c r="J142" t="s">
        <v>14</v>
      </c>
      <c r="K142" t="s">
        <v>58</v>
      </c>
    </row>
    <row r="143" spans="1:12" x14ac:dyDescent="0.25">
      <c r="J143" t="s">
        <v>14</v>
      </c>
      <c r="K143" t="s">
        <v>55</v>
      </c>
    </row>
    <row r="144" spans="1:12" x14ac:dyDescent="0.25">
      <c r="J144" t="s">
        <v>14</v>
      </c>
      <c r="K144" t="s">
        <v>109</v>
      </c>
    </row>
    <row r="145" spans="1:11" x14ac:dyDescent="0.25">
      <c r="J145" t="s">
        <v>18</v>
      </c>
      <c r="K145" t="s">
        <v>110</v>
      </c>
    </row>
    <row r="146" spans="1:11" x14ac:dyDescent="0.25">
      <c r="J146" t="s">
        <v>17</v>
      </c>
      <c r="K146" t="s">
        <v>56</v>
      </c>
    </row>
    <row r="147" spans="1:11" x14ac:dyDescent="0.25">
      <c r="A147" t="s">
        <v>143</v>
      </c>
      <c r="C147">
        <v>1</v>
      </c>
      <c r="D147">
        <v>30</v>
      </c>
      <c r="J147" t="s">
        <v>144</v>
      </c>
      <c r="K147" t="s">
        <v>145</v>
      </c>
    </row>
    <row r="148" spans="1:11" x14ac:dyDescent="0.25">
      <c r="J148" t="s">
        <v>14</v>
      </c>
      <c r="K148" t="s">
        <v>145</v>
      </c>
    </row>
    <row r="149" spans="1:11" x14ac:dyDescent="0.25">
      <c r="A149" t="s">
        <v>146</v>
      </c>
      <c r="C149">
        <v>2</v>
      </c>
      <c r="D149">
        <v>20</v>
      </c>
      <c r="J149" t="s">
        <v>48</v>
      </c>
      <c r="K149" t="s">
        <v>38</v>
      </c>
    </row>
    <row r="150" spans="1:11" x14ac:dyDescent="0.25">
      <c r="A150" t="s">
        <v>147</v>
      </c>
      <c r="C150">
        <v>0.2</v>
      </c>
      <c r="D150">
        <v>10</v>
      </c>
      <c r="J150" t="s">
        <v>14</v>
      </c>
      <c r="K150" t="s">
        <v>148</v>
      </c>
    </row>
    <row r="151" spans="1:11" x14ac:dyDescent="0.25">
      <c r="A151" t="s">
        <v>149</v>
      </c>
      <c r="C151">
        <v>30</v>
      </c>
      <c r="D151">
        <v>100</v>
      </c>
      <c r="J151" t="s">
        <v>150</v>
      </c>
      <c r="K151" t="s">
        <v>23</v>
      </c>
    </row>
    <row r="152" spans="1:11" x14ac:dyDescent="0.25">
      <c r="J152" t="s">
        <v>150</v>
      </c>
      <c r="K152" t="s">
        <v>20</v>
      </c>
    </row>
    <row r="153" spans="1:11" x14ac:dyDescent="0.25">
      <c r="J153" t="s">
        <v>150</v>
      </c>
      <c r="K153" t="s">
        <v>89</v>
      </c>
    </row>
    <row r="154" spans="1:11" x14ac:dyDescent="0.25">
      <c r="A154" t="s">
        <v>151</v>
      </c>
      <c r="C154">
        <v>0.1</v>
      </c>
      <c r="D154">
        <v>10</v>
      </c>
    </row>
    <row r="155" spans="1:11" x14ac:dyDescent="0.25">
      <c r="A155" t="s">
        <v>152</v>
      </c>
      <c r="C155">
        <v>5</v>
      </c>
      <c r="D155">
        <v>800</v>
      </c>
    </row>
    <row r="156" spans="1:11" x14ac:dyDescent="0.25">
      <c r="A156" t="s">
        <v>153</v>
      </c>
      <c r="C156">
        <v>0.3</v>
      </c>
      <c r="D156">
        <v>18</v>
      </c>
      <c r="J156" t="s">
        <v>18</v>
      </c>
      <c r="K156" t="s">
        <v>61</v>
      </c>
    </row>
    <row r="157" spans="1:11" x14ac:dyDescent="0.25">
      <c r="J157" t="s">
        <v>17</v>
      </c>
      <c r="K157" t="s">
        <v>61</v>
      </c>
    </row>
    <row r="158" spans="1:11" x14ac:dyDescent="0.25">
      <c r="J158" t="s">
        <v>48</v>
      </c>
      <c r="K158" t="s">
        <v>61</v>
      </c>
    </row>
    <row r="159" spans="1:11" x14ac:dyDescent="0.25">
      <c r="A159" t="s">
        <v>154</v>
      </c>
      <c r="C159">
        <v>0.9</v>
      </c>
      <c r="D159">
        <v>30</v>
      </c>
      <c r="J159" t="s">
        <v>17</v>
      </c>
      <c r="K159" t="s">
        <v>131</v>
      </c>
    </row>
    <row r="160" spans="1:11" x14ac:dyDescent="0.25">
      <c r="J160" t="s">
        <v>18</v>
      </c>
      <c r="K160" t="s">
        <v>131</v>
      </c>
    </row>
    <row r="161" spans="1:12" x14ac:dyDescent="0.25">
      <c r="A161" t="s">
        <v>155</v>
      </c>
      <c r="C161">
        <v>1.6</v>
      </c>
      <c r="D161">
        <v>65</v>
      </c>
      <c r="J161" t="s">
        <v>47</v>
      </c>
      <c r="K161" t="s">
        <v>22</v>
      </c>
    </row>
    <row r="162" spans="1:12" x14ac:dyDescent="0.25">
      <c r="J162" t="s">
        <v>49</v>
      </c>
      <c r="K162" t="s">
        <v>22</v>
      </c>
    </row>
    <row r="163" spans="1:12" x14ac:dyDescent="0.25">
      <c r="J163" t="s">
        <v>156</v>
      </c>
      <c r="K163" t="s">
        <v>22</v>
      </c>
    </row>
    <row r="164" spans="1:12" x14ac:dyDescent="0.25">
      <c r="A164" t="s">
        <v>157</v>
      </c>
      <c r="C164">
        <v>0.7</v>
      </c>
      <c r="D164">
        <v>30</v>
      </c>
      <c r="J164" t="s">
        <v>110</v>
      </c>
      <c r="K164" t="s">
        <v>53</v>
      </c>
    </row>
    <row r="165" spans="1:12" x14ac:dyDescent="0.25">
      <c r="A165" t="s">
        <v>158</v>
      </c>
      <c r="C165">
        <v>0.9</v>
      </c>
      <c r="D165">
        <v>20</v>
      </c>
      <c r="J165" t="s">
        <v>17</v>
      </c>
      <c r="K165" t="s">
        <v>26</v>
      </c>
    </row>
    <row r="166" spans="1:12" x14ac:dyDescent="0.25">
      <c r="J166" t="s">
        <v>17</v>
      </c>
      <c r="K166" t="s">
        <v>89</v>
      </c>
      <c r="L166" t="s">
        <v>38</v>
      </c>
    </row>
    <row r="167" spans="1:12" x14ac:dyDescent="0.25">
      <c r="A167" t="s">
        <v>159</v>
      </c>
      <c r="C167">
        <v>2.2000000000000002</v>
      </c>
      <c r="D167">
        <v>30</v>
      </c>
      <c r="J167" t="s">
        <v>85</v>
      </c>
      <c r="K167" t="s">
        <v>30</v>
      </c>
    </row>
    <row r="168" spans="1:12" x14ac:dyDescent="0.25">
      <c r="J168" t="s">
        <v>47</v>
      </c>
      <c r="K168" t="s">
        <v>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39"/>
  <sheetViews>
    <sheetView workbookViewId="0">
      <selection activeCell="D5" sqref="D5:L39"/>
    </sheetView>
  </sheetViews>
  <sheetFormatPr defaultRowHeight="15" x14ac:dyDescent="0.25"/>
  <cols>
    <col min="4" max="5" width="11.28515625" customWidth="1"/>
  </cols>
  <sheetData>
    <row r="5" spans="4:12" x14ac:dyDescent="0.25">
      <c r="E5" t="s">
        <v>71</v>
      </c>
    </row>
    <row r="7" spans="4:12" x14ac:dyDescent="0.25">
      <c r="D7" t="s">
        <v>235</v>
      </c>
      <c r="E7" t="s">
        <v>236</v>
      </c>
      <c r="F7" t="s">
        <v>237</v>
      </c>
      <c r="G7" t="s">
        <v>238</v>
      </c>
      <c r="H7" t="s">
        <v>239</v>
      </c>
    </row>
    <row r="8" spans="4:12" x14ac:dyDescent="0.25">
      <c r="D8">
        <v>0</v>
      </c>
      <c r="E8">
        <v>64</v>
      </c>
      <c r="F8">
        <f>1421+1391</f>
        <v>2812</v>
      </c>
      <c r="G8">
        <v>5024</v>
      </c>
      <c r="H8">
        <f t="shared" ref="H8:H20" si="0">F8/G8</f>
        <v>0.5597133757961783</v>
      </c>
      <c r="I8">
        <f t="shared" ref="I8:I20" si="1">H8*100</f>
        <v>55.971337579617831</v>
      </c>
      <c r="J8">
        <f>E8-D8</f>
        <v>64</v>
      </c>
      <c r="K8">
        <f t="shared" ref="K8:K15" si="2">J8-16</f>
        <v>48</v>
      </c>
      <c r="L8">
        <f>I8/K8</f>
        <v>1.1660695329087047</v>
      </c>
    </row>
    <row r="9" spans="4:12" x14ac:dyDescent="0.25">
      <c r="D9">
        <v>0</v>
      </c>
      <c r="E9">
        <v>32</v>
      </c>
      <c r="F9">
        <v>469</v>
      </c>
      <c r="G9">
        <v>2500</v>
      </c>
      <c r="H9">
        <f t="shared" si="0"/>
        <v>0.18759999999999999</v>
      </c>
      <c r="I9">
        <f t="shared" si="1"/>
        <v>18.759999999999998</v>
      </c>
      <c r="J9">
        <f>E9-D9</f>
        <v>32</v>
      </c>
      <c r="K9">
        <f t="shared" si="2"/>
        <v>16</v>
      </c>
      <c r="L9">
        <f>I9/K9</f>
        <v>1.1724999999999999</v>
      </c>
    </row>
    <row r="10" spans="4:12" x14ac:dyDescent="0.25">
      <c r="D10">
        <v>0</v>
      </c>
      <c r="E10">
        <v>16</v>
      </c>
      <c r="F10">
        <v>0</v>
      </c>
      <c r="G10">
        <v>2500</v>
      </c>
      <c r="H10">
        <f t="shared" si="0"/>
        <v>0</v>
      </c>
      <c r="I10">
        <f t="shared" si="1"/>
        <v>0</v>
      </c>
      <c r="J10">
        <f>E10-D10</f>
        <v>16</v>
      </c>
      <c r="K10">
        <f t="shared" si="2"/>
        <v>0</v>
      </c>
    </row>
    <row r="11" spans="4:12" x14ac:dyDescent="0.25">
      <c r="D11">
        <v>0</v>
      </c>
      <c r="E11">
        <v>24</v>
      </c>
      <c r="F11">
        <v>263</v>
      </c>
      <c r="G11">
        <v>2500</v>
      </c>
      <c r="H11">
        <f t="shared" si="0"/>
        <v>0.1052</v>
      </c>
      <c r="I11">
        <f t="shared" si="1"/>
        <v>10.52</v>
      </c>
      <c r="J11">
        <f>E11-D11</f>
        <v>24</v>
      </c>
      <c r="K11">
        <f t="shared" si="2"/>
        <v>8</v>
      </c>
      <c r="L11">
        <f>I11/K11</f>
        <v>1.3149999999999999</v>
      </c>
    </row>
    <row r="12" spans="4:12" x14ac:dyDescent="0.25">
      <c r="D12">
        <v>0</v>
      </c>
      <c r="E12">
        <v>20</v>
      </c>
      <c r="F12">
        <v>117</v>
      </c>
      <c r="G12">
        <v>2500</v>
      </c>
      <c r="H12">
        <f t="shared" si="0"/>
        <v>4.6800000000000001E-2</v>
      </c>
      <c r="I12">
        <f t="shared" si="1"/>
        <v>4.68</v>
      </c>
      <c r="J12">
        <f>E12-D12</f>
        <v>20</v>
      </c>
      <c r="K12">
        <f t="shared" si="2"/>
        <v>4</v>
      </c>
      <c r="L12">
        <f>I12/K12</f>
        <v>1.17</v>
      </c>
    </row>
    <row r="13" spans="4:12" x14ac:dyDescent="0.25">
      <c r="D13">
        <v>0</v>
      </c>
      <c r="E13">
        <v>18</v>
      </c>
      <c r="F13">
        <v>65</v>
      </c>
      <c r="G13">
        <v>2500</v>
      </c>
      <c r="H13">
        <f t="shared" si="0"/>
        <v>2.5999999999999999E-2</v>
      </c>
      <c r="I13">
        <f t="shared" si="1"/>
        <v>2.6</v>
      </c>
      <c r="J13">
        <f>E13-D13</f>
        <v>18</v>
      </c>
      <c r="K13">
        <f t="shared" si="2"/>
        <v>2</v>
      </c>
      <c r="L13">
        <f>I13/K13</f>
        <v>1.3</v>
      </c>
    </row>
    <row r="14" spans="4:12" x14ac:dyDescent="0.25">
      <c r="D14">
        <v>0</v>
      </c>
      <c r="E14">
        <v>17</v>
      </c>
      <c r="F14">
        <v>21</v>
      </c>
      <c r="G14">
        <v>2500</v>
      </c>
      <c r="H14">
        <f t="shared" si="0"/>
        <v>8.3999999999999995E-3</v>
      </c>
      <c r="I14">
        <f t="shared" si="1"/>
        <v>0.84</v>
      </c>
      <c r="J14">
        <f>E14-D14</f>
        <v>17</v>
      </c>
      <c r="K14">
        <f t="shared" si="2"/>
        <v>1</v>
      </c>
      <c r="L14">
        <f>I14/K14</f>
        <v>0.84</v>
      </c>
    </row>
    <row r="15" spans="4:12" x14ac:dyDescent="0.25">
      <c r="D15">
        <v>64</v>
      </c>
      <c r="E15">
        <v>64</v>
      </c>
      <c r="F15">
        <v>0</v>
      </c>
      <c r="G15">
        <v>2500</v>
      </c>
      <c r="H15">
        <f t="shared" si="0"/>
        <v>0</v>
      </c>
      <c r="I15">
        <f t="shared" si="1"/>
        <v>0</v>
      </c>
      <c r="J15">
        <f>E15-D15</f>
        <v>0</v>
      </c>
      <c r="K15">
        <f t="shared" si="2"/>
        <v>-16</v>
      </c>
    </row>
    <row r="16" spans="4:12" x14ac:dyDescent="0.25">
      <c r="D16">
        <v>64</v>
      </c>
      <c r="E16">
        <v>81</v>
      </c>
      <c r="F16">
        <v>21</v>
      </c>
      <c r="G16">
        <v>2500</v>
      </c>
      <c r="H16">
        <f t="shared" si="0"/>
        <v>8.3999999999999995E-3</v>
      </c>
      <c r="I16">
        <f t="shared" si="1"/>
        <v>0.84</v>
      </c>
      <c r="J16">
        <f>E16-D16</f>
        <v>17</v>
      </c>
      <c r="K16">
        <f>J16-16</f>
        <v>1</v>
      </c>
      <c r="L16">
        <f>I16/K16</f>
        <v>0.84</v>
      </c>
    </row>
    <row r="17" spans="4:12" x14ac:dyDescent="0.25">
      <c r="D17">
        <v>64</v>
      </c>
      <c r="E17">
        <v>179</v>
      </c>
      <c r="F17">
        <v>2472</v>
      </c>
      <c r="G17">
        <v>2500</v>
      </c>
      <c r="H17">
        <f t="shared" si="0"/>
        <v>0.98880000000000001</v>
      </c>
      <c r="I17">
        <f t="shared" si="1"/>
        <v>98.88</v>
      </c>
      <c r="J17">
        <f>E17-D17</f>
        <v>115</v>
      </c>
      <c r="K17">
        <f>J17-16</f>
        <v>99</v>
      </c>
      <c r="L17">
        <f>I17/K17</f>
        <v>0.99878787878787878</v>
      </c>
    </row>
    <row r="18" spans="4:12" x14ac:dyDescent="0.25">
      <c r="D18">
        <v>64</v>
      </c>
      <c r="E18">
        <v>180</v>
      </c>
      <c r="F18">
        <v>526</v>
      </c>
      <c r="G18">
        <v>526</v>
      </c>
      <c r="H18">
        <f t="shared" si="0"/>
        <v>1</v>
      </c>
      <c r="I18">
        <f t="shared" si="1"/>
        <v>100</v>
      </c>
      <c r="J18">
        <f>E18-D18</f>
        <v>116</v>
      </c>
      <c r="K18">
        <f>J18-16</f>
        <v>100</v>
      </c>
      <c r="L18">
        <f>I18/K18</f>
        <v>1</v>
      </c>
    </row>
    <row r="19" spans="4:12" x14ac:dyDescent="0.25">
      <c r="D19">
        <v>64</v>
      </c>
      <c r="E19">
        <v>170</v>
      </c>
      <c r="F19">
        <v>2300</v>
      </c>
      <c r="G19">
        <v>2500</v>
      </c>
      <c r="H19">
        <f t="shared" si="0"/>
        <v>0.92</v>
      </c>
      <c r="I19">
        <f t="shared" si="1"/>
        <v>92</v>
      </c>
      <c r="J19">
        <f>E19-D19</f>
        <v>106</v>
      </c>
      <c r="K19">
        <f>J19-16</f>
        <v>90</v>
      </c>
      <c r="L19">
        <f>I19/K19</f>
        <v>1.0222222222222221</v>
      </c>
    </row>
    <row r="20" spans="4:12" x14ac:dyDescent="0.25">
      <c r="D20">
        <v>64</v>
      </c>
      <c r="E20">
        <v>130</v>
      </c>
      <c r="F20">
        <v>1484</v>
      </c>
      <c r="G20">
        <v>2500</v>
      </c>
      <c r="H20">
        <f t="shared" si="0"/>
        <v>0.59360000000000002</v>
      </c>
      <c r="I20">
        <f t="shared" si="1"/>
        <v>59.36</v>
      </c>
      <c r="J20">
        <f>E20-D20</f>
        <v>66</v>
      </c>
      <c r="K20">
        <f>J20-16</f>
        <v>50</v>
      </c>
      <c r="L20">
        <f>I20/K20</f>
        <v>1.1872</v>
      </c>
    </row>
    <row r="24" spans="4:12" x14ac:dyDescent="0.25">
      <c r="E24" t="s">
        <v>61</v>
      </c>
    </row>
    <row r="26" spans="4:12" x14ac:dyDescent="0.25">
      <c r="D26" t="s">
        <v>235</v>
      </c>
      <c r="E26" t="s">
        <v>236</v>
      </c>
      <c r="F26" t="s">
        <v>237</v>
      </c>
      <c r="G26" t="s">
        <v>238</v>
      </c>
      <c r="H26" t="s">
        <v>239</v>
      </c>
      <c r="I26" t="s">
        <v>242</v>
      </c>
      <c r="J26" t="s">
        <v>241</v>
      </c>
      <c r="K26" t="s">
        <v>240</v>
      </c>
      <c r="L26" t="s">
        <v>243</v>
      </c>
    </row>
    <row r="27" spans="4:12" x14ac:dyDescent="0.25">
      <c r="D27">
        <v>0</v>
      </c>
      <c r="E27">
        <v>18</v>
      </c>
      <c r="F27">
        <v>54</v>
      </c>
      <c r="G27">
        <v>2500</v>
      </c>
      <c r="H27">
        <f>F27/G27</f>
        <v>2.1600000000000001E-2</v>
      </c>
      <c r="I27">
        <f>H27*100</f>
        <v>2.16</v>
      </c>
      <c r="J27">
        <f>E27-D27</f>
        <v>18</v>
      </c>
      <c r="K27">
        <f>J27-16</f>
        <v>2</v>
      </c>
      <c r="L27">
        <f>I27/K27</f>
        <v>1.08</v>
      </c>
    </row>
    <row r="28" spans="4:12" x14ac:dyDescent="0.25">
      <c r="D28">
        <v>64</v>
      </c>
      <c r="E28">
        <v>180</v>
      </c>
      <c r="F28">
        <v>0</v>
      </c>
      <c r="G28">
        <v>500</v>
      </c>
      <c r="H28">
        <f>F28/G28</f>
        <v>0</v>
      </c>
      <c r="I28">
        <f>H28*100</f>
        <v>0</v>
      </c>
      <c r="J28">
        <f>E28-D28</f>
        <v>116</v>
      </c>
      <c r="K28">
        <f>J28-16</f>
        <v>100</v>
      </c>
      <c r="L28">
        <f>I28/K28</f>
        <v>0</v>
      </c>
    </row>
    <row r="29" spans="4:12" x14ac:dyDescent="0.25">
      <c r="D29">
        <v>64</v>
      </c>
      <c r="E29">
        <v>170</v>
      </c>
      <c r="F29">
        <v>2323</v>
      </c>
      <c r="G29">
        <v>2500</v>
      </c>
      <c r="H29">
        <f>F29/G29</f>
        <v>0.92920000000000003</v>
      </c>
      <c r="I29">
        <f>H29*100</f>
        <v>92.92</v>
      </c>
      <c r="J29">
        <f>E29-D29</f>
        <v>106</v>
      </c>
      <c r="K29">
        <f>J29-16</f>
        <v>90</v>
      </c>
      <c r="L29">
        <f>I29/K29</f>
        <v>1.0324444444444445</v>
      </c>
    </row>
    <row r="30" spans="4:12" x14ac:dyDescent="0.25">
      <c r="D30">
        <v>64</v>
      </c>
      <c r="E30">
        <v>175</v>
      </c>
      <c r="F30">
        <v>2406</v>
      </c>
      <c r="G30">
        <v>2500</v>
      </c>
      <c r="H30">
        <f>F30/G30</f>
        <v>0.96240000000000003</v>
      </c>
      <c r="I30">
        <f>H30*100</f>
        <v>96.240000000000009</v>
      </c>
      <c r="J30">
        <f>E30-D30</f>
        <v>111</v>
      </c>
      <c r="K30">
        <f>J30-16</f>
        <v>95</v>
      </c>
      <c r="L30">
        <f>I30/K30</f>
        <v>1.0130526315789474</v>
      </c>
    </row>
    <row r="31" spans="4:12" x14ac:dyDescent="0.25">
      <c r="D31">
        <v>64</v>
      </c>
      <c r="E31">
        <v>178</v>
      </c>
      <c r="F31">
        <v>2461</v>
      </c>
      <c r="G31">
        <v>2500</v>
      </c>
      <c r="H31">
        <f>F31/G31</f>
        <v>0.98440000000000005</v>
      </c>
      <c r="I31">
        <f>H31*100</f>
        <v>98.440000000000012</v>
      </c>
      <c r="J31">
        <f>E31-D31</f>
        <v>114</v>
      </c>
      <c r="K31">
        <f>J31-16</f>
        <v>98</v>
      </c>
      <c r="L31">
        <f>I31/K31</f>
        <v>1.0044897959183674</v>
      </c>
    </row>
    <row r="32" spans="4:12" x14ac:dyDescent="0.25">
      <c r="D32">
        <v>64</v>
      </c>
      <c r="E32">
        <v>179</v>
      </c>
      <c r="F32">
        <v>2488</v>
      </c>
      <c r="G32">
        <v>2500</v>
      </c>
      <c r="H32">
        <f>F32/G32</f>
        <v>0.99519999999999997</v>
      </c>
      <c r="I32">
        <f>H32*100</f>
        <v>99.52</v>
      </c>
      <c r="J32">
        <f>E32-D32</f>
        <v>115</v>
      </c>
      <c r="K32">
        <f>J32-16</f>
        <v>99</v>
      </c>
      <c r="L32">
        <f>I32/K32</f>
        <v>1.0052525252525253</v>
      </c>
    </row>
    <row r="36" spans="4:12" x14ac:dyDescent="0.25">
      <c r="E36" t="s">
        <v>128</v>
      </c>
    </row>
    <row r="38" spans="4:12" x14ac:dyDescent="0.25">
      <c r="D38" t="s">
        <v>235</v>
      </c>
      <c r="E38" t="s">
        <v>236</v>
      </c>
      <c r="F38" t="s">
        <v>237</v>
      </c>
      <c r="G38" t="s">
        <v>238</v>
      </c>
      <c r="H38" t="s">
        <v>239</v>
      </c>
      <c r="I38" t="s">
        <v>242</v>
      </c>
      <c r="J38" t="s">
        <v>241</v>
      </c>
      <c r="K38" t="s">
        <v>240</v>
      </c>
      <c r="L38" t="s">
        <v>243</v>
      </c>
    </row>
    <row r="39" spans="4:12" x14ac:dyDescent="0.25">
      <c r="D39">
        <v>64</v>
      </c>
      <c r="E39">
        <v>130</v>
      </c>
      <c r="F39">
        <v>1427</v>
      </c>
      <c r="G39">
        <v>2500</v>
      </c>
      <c r="H39">
        <f>F39/G39</f>
        <v>0.57079999999999997</v>
      </c>
      <c r="I39">
        <f>H39*100</f>
        <v>57.08</v>
      </c>
      <c r="J39">
        <f>E39-D39</f>
        <v>66</v>
      </c>
      <c r="K39">
        <f>J39-16</f>
        <v>50</v>
      </c>
      <c r="L39">
        <f>I39/K39</f>
        <v>1.1415999999999999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15.28515625" customWidth="1"/>
    <col min="2" max="2" width="13.85546875" customWidth="1"/>
    <col min="5" max="5" width="13" customWidth="1"/>
  </cols>
  <sheetData>
    <row r="1" spans="1:6" x14ac:dyDescent="0.25">
      <c r="A1" s="1" t="s">
        <v>160</v>
      </c>
      <c r="B1" s="1" t="s">
        <v>1</v>
      </c>
      <c r="C1" s="1" t="s">
        <v>161</v>
      </c>
      <c r="D1" s="1" t="s">
        <v>162</v>
      </c>
      <c r="E1" s="1" t="s">
        <v>163</v>
      </c>
      <c r="F1" s="1" t="s">
        <v>175</v>
      </c>
    </row>
    <row r="2" spans="1:6" x14ac:dyDescent="0.25">
      <c r="A2" t="s">
        <v>128</v>
      </c>
      <c r="B2" s="3" t="s">
        <v>191</v>
      </c>
      <c r="C2">
        <v>10</v>
      </c>
      <c r="D2">
        <v>10</v>
      </c>
      <c r="F2">
        <v>6.25E-2</v>
      </c>
    </row>
    <row r="3" spans="1:6" x14ac:dyDescent="0.25">
      <c r="A3" t="s">
        <v>94</v>
      </c>
      <c r="B3" s="3" t="s">
        <v>192</v>
      </c>
      <c r="C3">
        <v>20</v>
      </c>
      <c r="D3">
        <v>10</v>
      </c>
      <c r="F3">
        <f>F2</f>
        <v>6.25E-2</v>
      </c>
    </row>
    <row r="4" spans="1:6" x14ac:dyDescent="0.25">
      <c r="A4" t="s">
        <v>141</v>
      </c>
      <c r="B4" s="3" t="s">
        <v>193</v>
      </c>
      <c r="C4">
        <v>40</v>
      </c>
      <c r="D4">
        <v>10</v>
      </c>
      <c r="F4">
        <f>F3</f>
        <v>6.25E-2</v>
      </c>
    </row>
    <row r="5" spans="1:6" x14ac:dyDescent="0.25">
      <c r="A5" t="s">
        <v>27</v>
      </c>
      <c r="B5" s="3" t="s">
        <v>194</v>
      </c>
      <c r="C5">
        <v>10</v>
      </c>
      <c r="D5" s="2" t="s">
        <v>164</v>
      </c>
      <c r="F5">
        <v>0</v>
      </c>
    </row>
    <row r="6" spans="1:6" x14ac:dyDescent="0.25">
      <c r="A6" t="s">
        <v>83</v>
      </c>
      <c r="B6" s="3" t="s">
        <v>195</v>
      </c>
      <c r="C6">
        <v>15</v>
      </c>
      <c r="D6" t="s">
        <v>164</v>
      </c>
      <c r="F6">
        <v>0</v>
      </c>
    </row>
    <row r="7" spans="1:6" x14ac:dyDescent="0.25">
      <c r="A7" t="s">
        <v>40</v>
      </c>
      <c r="B7" s="3" t="s">
        <v>196</v>
      </c>
      <c r="C7">
        <v>20</v>
      </c>
      <c r="D7" t="s">
        <v>164</v>
      </c>
      <c r="F7">
        <v>0</v>
      </c>
    </row>
    <row r="8" spans="1:6" x14ac:dyDescent="0.25">
      <c r="A8" t="s">
        <v>41</v>
      </c>
      <c r="B8" s="3" t="s">
        <v>197</v>
      </c>
      <c r="C8">
        <v>55</v>
      </c>
      <c r="D8">
        <v>10</v>
      </c>
      <c r="F8">
        <v>0</v>
      </c>
    </row>
    <row r="9" spans="1:6" x14ac:dyDescent="0.25">
      <c r="A9" t="s">
        <v>131</v>
      </c>
      <c r="B9" s="3" t="s">
        <v>198</v>
      </c>
      <c r="C9">
        <v>16</v>
      </c>
      <c r="D9" t="s">
        <v>164</v>
      </c>
      <c r="F9">
        <v>0</v>
      </c>
    </row>
    <row r="10" spans="1:6" x14ac:dyDescent="0.25">
      <c r="A10" t="s">
        <v>33</v>
      </c>
      <c r="B10" s="3" t="s">
        <v>199</v>
      </c>
      <c r="C10">
        <v>32</v>
      </c>
      <c r="D10" t="s">
        <v>164</v>
      </c>
      <c r="F10">
        <v>0</v>
      </c>
    </row>
    <row r="11" spans="1:6" x14ac:dyDescent="0.25">
      <c r="A11" t="s">
        <v>165</v>
      </c>
      <c r="B11" s="3" t="s">
        <v>200</v>
      </c>
      <c r="C11">
        <v>64</v>
      </c>
      <c r="D11" t="s">
        <v>164</v>
      </c>
      <c r="F11">
        <v>0</v>
      </c>
    </row>
    <row r="12" spans="1:6" x14ac:dyDescent="0.25">
      <c r="A12" t="s">
        <v>166</v>
      </c>
      <c r="B12" s="3" t="s">
        <v>201</v>
      </c>
      <c r="C12">
        <v>10</v>
      </c>
      <c r="D12">
        <v>5</v>
      </c>
      <c r="F12">
        <v>0</v>
      </c>
    </row>
    <row r="13" spans="1:6" x14ac:dyDescent="0.25">
      <c r="A13" t="s">
        <v>26</v>
      </c>
      <c r="B13" s="3" t="s">
        <v>202</v>
      </c>
      <c r="C13">
        <v>23</v>
      </c>
      <c r="D13" t="s">
        <v>167</v>
      </c>
      <c r="F13">
        <v>0</v>
      </c>
    </row>
    <row r="14" spans="1:6" x14ac:dyDescent="0.25">
      <c r="A14" t="s">
        <v>89</v>
      </c>
      <c r="B14" s="3" t="s">
        <v>203</v>
      </c>
      <c r="C14">
        <v>28</v>
      </c>
      <c r="D14" t="s">
        <v>167</v>
      </c>
      <c r="F14">
        <v>0</v>
      </c>
    </row>
    <row r="15" spans="1:6" x14ac:dyDescent="0.25">
      <c r="A15" t="s">
        <v>38</v>
      </c>
      <c r="B15" s="3" t="s">
        <v>204</v>
      </c>
      <c r="C15">
        <v>36</v>
      </c>
      <c r="D15" t="s">
        <v>167</v>
      </c>
      <c r="F15">
        <v>0</v>
      </c>
    </row>
    <row r="16" spans="1:6" x14ac:dyDescent="0.25">
      <c r="A16" t="s">
        <v>168</v>
      </c>
      <c r="B16" s="3" t="s">
        <v>205</v>
      </c>
      <c r="C16">
        <v>12</v>
      </c>
      <c r="D16" t="s">
        <v>164</v>
      </c>
      <c r="F16">
        <v>0</v>
      </c>
    </row>
    <row r="17" spans="1:6" x14ac:dyDescent="0.25">
      <c r="A17" t="s">
        <v>169</v>
      </c>
      <c r="B17" s="3" t="s">
        <v>206</v>
      </c>
      <c r="C17">
        <v>24</v>
      </c>
      <c r="D17" t="s">
        <v>164</v>
      </c>
      <c r="F17">
        <v>0</v>
      </c>
    </row>
    <row r="18" spans="1:6" x14ac:dyDescent="0.25">
      <c r="A18" t="s">
        <v>170</v>
      </c>
      <c r="B18" s="3" t="s">
        <v>207</v>
      </c>
      <c r="C18">
        <v>36</v>
      </c>
      <c r="D18" t="s">
        <v>164</v>
      </c>
      <c r="F18">
        <v>0</v>
      </c>
    </row>
    <row r="19" spans="1:6" x14ac:dyDescent="0.25">
      <c r="A19" t="s">
        <v>98</v>
      </c>
      <c r="B19" s="3" t="s">
        <v>208</v>
      </c>
      <c r="C19">
        <v>8</v>
      </c>
      <c r="D19" t="s">
        <v>171</v>
      </c>
      <c r="F19">
        <v>6.25E-2</v>
      </c>
    </row>
    <row r="20" spans="1:6" x14ac:dyDescent="0.25">
      <c r="A20" t="s">
        <v>97</v>
      </c>
      <c r="B20" s="3" t="s">
        <v>209</v>
      </c>
      <c r="C20">
        <v>10</v>
      </c>
      <c r="D20" t="s">
        <v>164</v>
      </c>
      <c r="F20">
        <v>0</v>
      </c>
    </row>
    <row r="21" spans="1:6" x14ac:dyDescent="0.25">
      <c r="A21" t="s">
        <v>172</v>
      </c>
      <c r="B21" s="3" t="s">
        <v>210</v>
      </c>
      <c r="C21">
        <v>24</v>
      </c>
      <c r="D21" t="s">
        <v>171</v>
      </c>
      <c r="F21">
        <v>0</v>
      </c>
    </row>
    <row r="22" spans="1:6" x14ac:dyDescent="0.25">
      <c r="A22" t="s">
        <v>173</v>
      </c>
      <c r="B22" s="3" t="s">
        <v>211</v>
      </c>
      <c r="C22">
        <v>25</v>
      </c>
      <c r="D22" t="s">
        <v>164</v>
      </c>
      <c r="F22">
        <v>0</v>
      </c>
    </row>
    <row r="23" spans="1:6" x14ac:dyDescent="0.25">
      <c r="A23" t="s">
        <v>20</v>
      </c>
      <c r="B23" s="3" t="s">
        <v>212</v>
      </c>
      <c r="C23">
        <v>35</v>
      </c>
      <c r="D23" t="s">
        <v>164</v>
      </c>
      <c r="F23">
        <v>0</v>
      </c>
    </row>
    <row r="24" spans="1:6" x14ac:dyDescent="0.25">
      <c r="A24" t="s">
        <v>30</v>
      </c>
      <c r="B24" s="3" t="s">
        <v>213</v>
      </c>
      <c r="C24">
        <v>45</v>
      </c>
      <c r="D24" t="s">
        <v>164</v>
      </c>
      <c r="F24">
        <v>0</v>
      </c>
    </row>
    <row r="25" spans="1:6" x14ac:dyDescent="0.25">
      <c r="A25" t="s">
        <v>61</v>
      </c>
      <c r="B25" s="3" t="s">
        <v>214</v>
      </c>
      <c r="C25">
        <v>12</v>
      </c>
      <c r="D25" t="s">
        <v>171</v>
      </c>
      <c r="F25">
        <v>0.125</v>
      </c>
    </row>
    <row r="26" spans="1:6" x14ac:dyDescent="0.25">
      <c r="A26" t="s">
        <v>62</v>
      </c>
      <c r="B26" s="3" t="s">
        <v>215</v>
      </c>
      <c r="C26">
        <v>24</v>
      </c>
      <c r="D26" t="s">
        <v>171</v>
      </c>
      <c r="F26">
        <v>0.125</v>
      </c>
    </row>
    <row r="27" spans="1:6" x14ac:dyDescent="0.25">
      <c r="A27" t="s">
        <v>174</v>
      </c>
      <c r="B27" s="3" t="s">
        <v>216</v>
      </c>
      <c r="C27">
        <v>48</v>
      </c>
      <c r="D27" t="s">
        <v>164</v>
      </c>
      <c r="F27">
        <v>0.25</v>
      </c>
    </row>
    <row r="28" spans="1:6" x14ac:dyDescent="0.25">
      <c r="A28" t="s">
        <v>66</v>
      </c>
      <c r="B28" s="3" t="s">
        <v>217</v>
      </c>
      <c r="C28">
        <v>4</v>
      </c>
      <c r="D28" t="s">
        <v>164</v>
      </c>
      <c r="F28">
        <v>0</v>
      </c>
    </row>
    <row r="29" spans="1:6" x14ac:dyDescent="0.25">
      <c r="A29" t="s">
        <v>67</v>
      </c>
      <c r="B29" s="3" t="s">
        <v>218</v>
      </c>
      <c r="C29">
        <v>10</v>
      </c>
      <c r="D29" t="s">
        <v>164</v>
      </c>
      <c r="F29">
        <v>0</v>
      </c>
    </row>
    <row r="30" spans="1:6" x14ac:dyDescent="0.25">
      <c r="A30" t="s">
        <v>23</v>
      </c>
      <c r="B30" s="3" t="s">
        <v>219</v>
      </c>
      <c r="C30">
        <v>32</v>
      </c>
      <c r="D30" t="s">
        <v>164</v>
      </c>
      <c r="F30">
        <v>0</v>
      </c>
    </row>
    <row r="31" spans="1:6" x14ac:dyDescent="0.25">
      <c r="A31" t="s">
        <v>71</v>
      </c>
      <c r="B31" s="3" t="s">
        <v>220</v>
      </c>
      <c r="C31">
        <v>5</v>
      </c>
      <c r="D31" t="s">
        <v>176</v>
      </c>
      <c r="F31">
        <v>6.25E-2</v>
      </c>
    </row>
    <row r="32" spans="1:6" x14ac:dyDescent="0.25">
      <c r="A32" t="s">
        <v>95</v>
      </c>
      <c r="B32" s="3" t="s">
        <v>221</v>
      </c>
      <c r="C32">
        <v>10</v>
      </c>
      <c r="D32" t="s">
        <v>171</v>
      </c>
      <c r="F32">
        <f>0.0625</f>
        <v>6.25E-2</v>
      </c>
    </row>
    <row r="33" spans="1:6" x14ac:dyDescent="0.25">
      <c r="A33" t="s">
        <v>15</v>
      </c>
      <c r="B33" s="3" t="s">
        <v>222</v>
      </c>
      <c r="C33">
        <v>20</v>
      </c>
      <c r="D33">
        <v>5</v>
      </c>
      <c r="F33">
        <v>6.25E-2</v>
      </c>
    </row>
    <row r="34" spans="1:6" x14ac:dyDescent="0.25">
      <c r="A34" t="s">
        <v>16</v>
      </c>
      <c r="B34" s="3" t="s">
        <v>223</v>
      </c>
      <c r="C34">
        <v>40</v>
      </c>
      <c r="D34">
        <v>5</v>
      </c>
      <c r="F3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ySplit="1" topLeftCell="A2" activePane="bottomLeft" state="frozen"/>
      <selection pane="bottomLeft" activeCell="F35" sqref="F35"/>
    </sheetView>
  </sheetViews>
  <sheetFormatPr defaultRowHeight="15" x14ac:dyDescent="0.25"/>
  <cols>
    <col min="1" max="1" width="13.140625" customWidth="1"/>
    <col min="2" max="2" width="13.7109375" customWidth="1"/>
  </cols>
  <sheetData>
    <row r="1" spans="1:8" x14ac:dyDescent="0.25">
      <c r="A1" s="1" t="s">
        <v>177</v>
      </c>
      <c r="B1" s="1" t="s">
        <v>1</v>
      </c>
      <c r="C1" s="1" t="s">
        <v>178</v>
      </c>
      <c r="D1" s="1" t="s">
        <v>184</v>
      </c>
      <c r="E1" s="1" t="s">
        <v>3</v>
      </c>
      <c r="F1" s="1" t="s">
        <v>179</v>
      </c>
      <c r="G1" s="1" t="s">
        <v>180</v>
      </c>
      <c r="H1" s="1" t="s">
        <v>163</v>
      </c>
    </row>
    <row r="2" spans="1:8" x14ac:dyDescent="0.25">
      <c r="A2" t="s">
        <v>181</v>
      </c>
      <c r="B2" s="3" t="s">
        <v>224</v>
      </c>
      <c r="C2">
        <v>4</v>
      </c>
      <c r="D2">
        <v>0</v>
      </c>
      <c r="E2">
        <v>0</v>
      </c>
      <c r="F2">
        <v>0</v>
      </c>
      <c r="G2">
        <v>2</v>
      </c>
    </row>
    <row r="3" spans="1:8" x14ac:dyDescent="0.25">
      <c r="A3" t="s">
        <v>182</v>
      </c>
      <c r="B3" s="3" t="s">
        <v>225</v>
      </c>
      <c r="C3">
        <v>6</v>
      </c>
      <c r="D3">
        <v>0</v>
      </c>
      <c r="E3">
        <v>0</v>
      </c>
      <c r="F3">
        <v>0</v>
      </c>
      <c r="G3">
        <v>3</v>
      </c>
    </row>
    <row r="4" spans="1:8" x14ac:dyDescent="0.25">
      <c r="A4" t="s">
        <v>183</v>
      </c>
      <c r="B4" s="3" t="s">
        <v>226</v>
      </c>
      <c r="C4">
        <v>6</v>
      </c>
      <c r="D4">
        <v>0</v>
      </c>
      <c r="E4">
        <v>2</v>
      </c>
      <c r="F4">
        <v>0</v>
      </c>
      <c r="G4">
        <v>4</v>
      </c>
    </row>
    <row r="5" spans="1:8" x14ac:dyDescent="0.25">
      <c r="A5" t="s">
        <v>36</v>
      </c>
      <c r="B5" s="3">
        <v>30</v>
      </c>
      <c r="C5">
        <v>8</v>
      </c>
      <c r="D5">
        <v>0</v>
      </c>
      <c r="E5">
        <v>4</v>
      </c>
      <c r="F5">
        <v>0</v>
      </c>
      <c r="G5">
        <v>5</v>
      </c>
    </row>
    <row r="6" spans="1:8" x14ac:dyDescent="0.25">
      <c r="A6" t="s">
        <v>37</v>
      </c>
      <c r="B6" s="3">
        <v>31</v>
      </c>
      <c r="C6">
        <v>6</v>
      </c>
      <c r="D6">
        <v>0</v>
      </c>
      <c r="E6">
        <v>16</v>
      </c>
      <c r="F6">
        <v>32</v>
      </c>
      <c r="G6">
        <v>1</v>
      </c>
    </row>
    <row r="7" spans="1:8" x14ac:dyDescent="0.25">
      <c r="A7" t="s">
        <v>31</v>
      </c>
      <c r="B7" s="3">
        <v>32</v>
      </c>
      <c r="C7">
        <v>8</v>
      </c>
      <c r="D7">
        <v>0</v>
      </c>
      <c r="E7">
        <v>6</v>
      </c>
      <c r="F7">
        <v>0</v>
      </c>
      <c r="G7">
        <v>6</v>
      </c>
    </row>
    <row r="8" spans="1:8" x14ac:dyDescent="0.25">
      <c r="B8" s="3"/>
    </row>
    <row r="9" spans="1:8" x14ac:dyDescent="0.25">
      <c r="A9" t="s">
        <v>43</v>
      </c>
      <c r="B9" s="3">
        <v>27</v>
      </c>
      <c r="C9">
        <v>0</v>
      </c>
      <c r="D9">
        <v>0</v>
      </c>
      <c r="E9">
        <v>1</v>
      </c>
      <c r="F9">
        <v>0</v>
      </c>
      <c r="G9">
        <v>0</v>
      </c>
    </row>
    <row r="10" spans="1:8" x14ac:dyDescent="0.25">
      <c r="A10" t="s">
        <v>92</v>
      </c>
      <c r="B10" s="3">
        <v>28</v>
      </c>
      <c r="C10">
        <v>0</v>
      </c>
      <c r="D10">
        <v>10</v>
      </c>
      <c r="E10">
        <v>0</v>
      </c>
      <c r="F10">
        <v>0</v>
      </c>
      <c r="G10">
        <v>0</v>
      </c>
    </row>
    <row r="11" spans="1:8" x14ac:dyDescent="0.25">
      <c r="A11" t="s">
        <v>185</v>
      </c>
      <c r="B11" s="3" t="s">
        <v>227</v>
      </c>
      <c r="C11">
        <v>0</v>
      </c>
      <c r="D11">
        <v>0</v>
      </c>
      <c r="E11">
        <v>5</v>
      </c>
      <c r="F11">
        <v>0</v>
      </c>
      <c r="G11">
        <v>0</v>
      </c>
    </row>
    <row r="12" spans="1:8" x14ac:dyDescent="0.25">
      <c r="A12" t="s">
        <v>186</v>
      </c>
      <c r="B12" s="3">
        <v>29</v>
      </c>
      <c r="C12">
        <v>0</v>
      </c>
      <c r="D12">
        <v>0</v>
      </c>
      <c r="E12">
        <v>10</v>
      </c>
      <c r="F12">
        <v>16</v>
      </c>
      <c r="G12">
        <v>0</v>
      </c>
    </row>
    <row r="13" spans="1:8" x14ac:dyDescent="0.25">
      <c r="A13" t="s">
        <v>134</v>
      </c>
      <c r="B13" s="3" t="s">
        <v>228</v>
      </c>
      <c r="C13">
        <v>0</v>
      </c>
      <c r="D13">
        <v>0</v>
      </c>
      <c r="E13">
        <v>5</v>
      </c>
      <c r="F13">
        <v>0</v>
      </c>
      <c r="G13">
        <v>0</v>
      </c>
      <c r="H13" t="s">
        <v>187</v>
      </c>
    </row>
    <row r="14" spans="1:8" x14ac:dyDescent="0.25">
      <c r="A14" t="s">
        <v>188</v>
      </c>
      <c r="B14" s="3" t="s">
        <v>229</v>
      </c>
      <c r="C14">
        <v>4</v>
      </c>
      <c r="D14">
        <v>0</v>
      </c>
      <c r="E14">
        <v>2</v>
      </c>
      <c r="F14">
        <v>0</v>
      </c>
      <c r="G14">
        <v>6</v>
      </c>
    </row>
    <row r="15" spans="1:8" x14ac:dyDescent="0.25">
      <c r="B15" s="3"/>
    </row>
    <row r="16" spans="1:8" x14ac:dyDescent="0.25">
      <c r="A16" t="s">
        <v>148</v>
      </c>
      <c r="B16" s="3" t="s">
        <v>230</v>
      </c>
      <c r="C16">
        <v>0</v>
      </c>
      <c r="D16">
        <v>0</v>
      </c>
      <c r="E16">
        <v>8</v>
      </c>
      <c r="F16">
        <v>8</v>
      </c>
      <c r="G16">
        <v>0</v>
      </c>
      <c r="H16" t="s">
        <v>190</v>
      </c>
    </row>
    <row r="17" spans="1:8" x14ac:dyDescent="0.25">
      <c r="A17" t="s">
        <v>144</v>
      </c>
      <c r="B17" s="3" t="s">
        <v>231</v>
      </c>
      <c r="C17">
        <v>0</v>
      </c>
      <c r="D17">
        <v>0</v>
      </c>
      <c r="E17">
        <v>12</v>
      </c>
      <c r="F17">
        <v>8</v>
      </c>
      <c r="G17">
        <v>0</v>
      </c>
      <c r="H17" t="s">
        <v>190</v>
      </c>
    </row>
    <row r="18" spans="1:8" x14ac:dyDescent="0.25">
      <c r="A18" t="s">
        <v>145</v>
      </c>
      <c r="B18" s="3" t="s">
        <v>232</v>
      </c>
      <c r="C18">
        <v>0</v>
      </c>
      <c r="D18">
        <v>0</v>
      </c>
      <c r="E18">
        <v>16</v>
      </c>
      <c r="F18">
        <v>16</v>
      </c>
      <c r="G18">
        <v>0</v>
      </c>
      <c r="H18" t="s">
        <v>190</v>
      </c>
    </row>
    <row r="19" spans="1:8" x14ac:dyDescent="0.25">
      <c r="A19" t="s">
        <v>34</v>
      </c>
      <c r="B19" s="3" t="s">
        <v>233</v>
      </c>
      <c r="C19">
        <v>0</v>
      </c>
      <c r="D19">
        <v>0</v>
      </c>
      <c r="E19">
        <v>20</v>
      </c>
      <c r="F19">
        <v>16</v>
      </c>
      <c r="G19">
        <v>0</v>
      </c>
      <c r="H19" t="s">
        <v>190</v>
      </c>
    </row>
    <row r="20" spans="1:8" x14ac:dyDescent="0.25">
      <c r="A20" t="s">
        <v>189</v>
      </c>
      <c r="B20" s="3" t="s">
        <v>234</v>
      </c>
      <c r="C20">
        <v>0</v>
      </c>
      <c r="D20">
        <v>0</v>
      </c>
      <c r="E20">
        <v>34</v>
      </c>
      <c r="F20">
        <v>32</v>
      </c>
      <c r="G20">
        <v>0</v>
      </c>
      <c r="H20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Enemy Info</vt:lpstr>
      <vt:lpstr>Sheet1</vt:lpstr>
      <vt:lpstr>Weapon Info</vt:lpstr>
      <vt:lpstr>Defense 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Omni</dc:creator>
  <cp:lastModifiedBy>Eric Koziel</cp:lastModifiedBy>
  <dcterms:created xsi:type="dcterms:W3CDTF">2012-06-22T01:57:51Z</dcterms:created>
  <dcterms:modified xsi:type="dcterms:W3CDTF">2016-02-28T22:25:27Z</dcterms:modified>
</cp:coreProperties>
</file>