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ropbox\"/>
    </mc:Choice>
  </mc:AlternateContent>
  <bookViews>
    <workbookView xWindow="0" yWindow="0" windowWidth="28800" windowHeight="1438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5" i="2" l="1"/>
  <c r="U19" i="2"/>
  <c r="AF6" i="2"/>
  <c r="AF7" i="2" s="1"/>
  <c r="AF8" i="2" s="1"/>
  <c r="AF9" i="2" s="1"/>
  <c r="AF10" i="2" s="1"/>
  <c r="AF11" i="2" s="1"/>
  <c r="Z6" i="2" l="1"/>
  <c r="Z7" i="2" s="1"/>
  <c r="Z8" i="2" s="1"/>
  <c r="Z9" i="2" s="1"/>
  <c r="Z10" i="2" s="1"/>
  <c r="Z11" i="2" s="1"/>
  <c r="G49" i="2" l="1"/>
  <c r="G48" i="2"/>
  <c r="G47" i="2"/>
  <c r="G46" i="2"/>
  <c r="AF101" i="2"/>
  <c r="AF94" i="2"/>
  <c r="AB100" i="2"/>
  <c r="AB91" i="2"/>
  <c r="AB98" i="2"/>
  <c r="AB99" i="2" s="1"/>
  <c r="AB88" i="2"/>
  <c r="AB89" i="2" s="1"/>
  <c r="AB90" i="2" s="1"/>
  <c r="AB82" i="2"/>
  <c r="AB83" i="2" s="1"/>
  <c r="AB80" i="2"/>
  <c r="AB66" i="2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F99" i="2"/>
  <c r="F98" i="2"/>
  <c r="F90" i="2"/>
  <c r="F89" i="2"/>
  <c r="F88" i="2"/>
  <c r="F83" i="2"/>
  <c r="F82" i="2"/>
  <c r="F80" i="2"/>
  <c r="F76" i="2"/>
  <c r="F68" i="2"/>
  <c r="F69" i="2" s="1"/>
  <c r="F70" i="2" s="1"/>
  <c r="F71" i="2" s="1"/>
  <c r="F72" i="2" s="1"/>
  <c r="F73" i="2" s="1"/>
  <c r="F74" i="2" s="1"/>
  <c r="F75" i="2" s="1"/>
  <c r="F67" i="2"/>
  <c r="F66" i="2"/>
  <c r="Q80" i="2"/>
  <c r="O47" i="2"/>
  <c r="Q46" i="2"/>
  <c r="Q45" i="2"/>
  <c r="Q44" i="2"/>
  <c r="Q43" i="2"/>
  <c r="Q42" i="2"/>
  <c r="Q41" i="2"/>
  <c r="Q40" i="2"/>
  <c r="Q39" i="2"/>
  <c r="Q38" i="2"/>
  <c r="Q37" i="2"/>
  <c r="O31" i="2"/>
  <c r="Q30" i="2"/>
  <c r="Q29" i="2"/>
  <c r="Q28" i="2"/>
  <c r="Q27" i="2"/>
  <c r="Q26" i="2"/>
  <c r="Q25" i="2"/>
  <c r="Q24" i="2"/>
  <c r="Q23" i="2"/>
  <c r="Q22" i="2"/>
  <c r="Q21" i="2"/>
  <c r="O16" i="2"/>
  <c r="Q15" i="2"/>
  <c r="Q14" i="2"/>
  <c r="Q13" i="2"/>
  <c r="Q12" i="2"/>
  <c r="Q11" i="2"/>
  <c r="Q10" i="2"/>
  <c r="Q9" i="2"/>
  <c r="Q8" i="2"/>
  <c r="Q7" i="2"/>
  <c r="Q6" i="2"/>
  <c r="Q47" i="2" l="1"/>
  <c r="Q31" i="2"/>
  <c r="Q16" i="2"/>
  <c r="I8" i="2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H10" i="2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G8" i="2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F13" i="2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10" i="2"/>
  <c r="E9" i="2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2"/>
  <c r="C18" i="2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D17" i="2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G96" i="1"/>
  <c r="G62" i="1"/>
  <c r="G61" i="1"/>
  <c r="G60" i="1"/>
  <c r="G59" i="1"/>
  <c r="G58" i="1"/>
  <c r="G57" i="1"/>
  <c r="G56" i="1"/>
  <c r="G55" i="1"/>
  <c r="G54" i="1"/>
  <c r="G53" i="1"/>
  <c r="G63" i="1" s="1"/>
  <c r="E63" i="1"/>
  <c r="E32" i="1"/>
  <c r="E47" i="1"/>
  <c r="G46" i="1"/>
  <c r="G45" i="1"/>
  <c r="G44" i="1"/>
  <c r="G47" i="1" s="1"/>
  <c r="G43" i="1"/>
  <c r="G42" i="1"/>
  <c r="G41" i="1"/>
  <c r="G40" i="1"/>
  <c r="G39" i="1"/>
  <c r="G38" i="1"/>
  <c r="G37" i="1"/>
  <c r="G31" i="1"/>
  <c r="G30" i="1"/>
  <c r="G29" i="1"/>
  <c r="G28" i="1"/>
  <c r="G27" i="1"/>
  <c r="G26" i="1"/>
  <c r="G25" i="1"/>
  <c r="G24" i="1"/>
  <c r="G23" i="1"/>
  <c r="G32" i="1" s="1"/>
  <c r="G22" i="1"/>
</calcChain>
</file>

<file path=xl/sharedStrings.xml><?xml version="1.0" encoding="utf-8"?>
<sst xmlns="http://schemas.openxmlformats.org/spreadsheetml/2006/main" count="323" uniqueCount="177">
  <si>
    <t>Level</t>
  </si>
  <si>
    <t>Active frames</t>
  </si>
  <si>
    <t>Rethrow</t>
  </si>
  <si>
    <t>Distance/frame</t>
  </si>
  <si>
    <t>Notes</t>
  </si>
  <si>
    <t>Basic</t>
  </si>
  <si>
    <t>web</t>
  </si>
  <si>
    <t>gunk</t>
  </si>
  <si>
    <t>snapper</t>
  </si>
  <si>
    <t>claw</t>
  </si>
  <si>
    <t>disc</t>
  </si>
  <si>
    <t>Stage 1.1</t>
  </si>
  <si>
    <t>Exp</t>
  </si>
  <si>
    <t>Val</t>
  </si>
  <si>
    <t>Total</t>
  </si>
  <si>
    <t>3 are right in a row, require jetpack</t>
  </si>
  <si>
    <t>Stage 1.2</t>
  </si>
  <si>
    <t>Stage 1.3</t>
  </si>
  <si>
    <t>All along the path</t>
  </si>
  <si>
    <t>Stage 1.4</t>
  </si>
  <si>
    <t>4 along lower route, 3 toward end that require TB</t>
  </si>
  <si>
    <t>Stage 1.5</t>
  </si>
  <si>
    <t>Stage 1.5: First caves</t>
  </si>
  <si>
    <t>Require jetpack, or falling through platforms</t>
  </si>
  <si>
    <t>3 doors, 1 on Tier 2 goes to Tier 3 right, Tier 3 left goes to 1.6</t>
  </si>
  <si>
    <t>Stage 1.6</t>
  </si>
  <si>
    <t>1.6: Caves 2</t>
  </si>
  <si>
    <t>Central area, requires going to middle</t>
  </si>
  <si>
    <t>2 Doors, Middle goes to 1.8 lower, Top goes to 1.7</t>
  </si>
  <si>
    <t>Top: 1.7 has 2 decay platforms, then a bonus room (2 xp). 3 xp along path, 1 by bonus. Drops off in middle 1.8</t>
  </si>
  <si>
    <t>Middle: 2 xp by initial entrance. 1 xp over entrance, then one along rest of normal route</t>
  </si>
  <si>
    <t>Stage 1.7</t>
  </si>
  <si>
    <t>Start</t>
  </si>
  <si>
    <t>Buildings</t>
  </si>
  <si>
    <t>Debris</t>
  </si>
  <si>
    <t>Sludge</t>
  </si>
  <si>
    <t>Cave 1</t>
  </si>
  <si>
    <t>Cave 2</t>
  </si>
  <si>
    <t>Cave 2.5</t>
  </si>
  <si>
    <t>Cave 3</t>
  </si>
  <si>
    <t>Stage 1.8</t>
  </si>
  <si>
    <t>3 along path, 3 more by bonus area</t>
  </si>
  <si>
    <t>1 from taking middle path in 1.6</t>
  </si>
  <si>
    <t>Plant</t>
  </si>
  <si>
    <t>Stage 1.M</t>
  </si>
  <si>
    <t>At top of shaft, leftish</t>
  </si>
  <si>
    <t>1.M: Left and right doors</t>
  </si>
  <si>
    <t>Left: left 1.9, blocked off</t>
  </si>
  <si>
    <t>Right: right 1.9, leads to Tier 2</t>
  </si>
  <si>
    <t>Cave 4</t>
  </si>
  <si>
    <t>Stage 1.9</t>
  </si>
  <si>
    <t>Along the bottom</t>
  </si>
  <si>
    <t>At very end, beyond gate</t>
  </si>
  <si>
    <t>1 with TB, 1 along upper route</t>
  </si>
  <si>
    <t>Planes</t>
  </si>
  <si>
    <t>Pinwheels</t>
  </si>
  <si>
    <t>2 along upper, 1 on lower requires TB</t>
  </si>
  <si>
    <t>Ferris</t>
  </si>
  <si>
    <t>1 on left, 1 near top</t>
  </si>
  <si>
    <t>Slide</t>
  </si>
  <si>
    <t>Uppermost slide has 1, 2 beyond TB barrier in mid, 2 + 1 beyond TB further, 4 beyond barrier near bottom, 1 on way in right half. Right has most xp spots</t>
  </si>
  <si>
    <t>Slide 2</t>
  </si>
  <si>
    <t>2.6: Can go up immediately, or cross waterfall for shortcut</t>
  </si>
  <si>
    <t>Upper route has 4+1, 1 all the way in top corner, 3 in mid-section from spring, 2 at very end</t>
  </si>
  <si>
    <t>Birds</t>
  </si>
  <si>
    <t>All 4 along main path</t>
  </si>
  <si>
    <t>Mirrors</t>
  </si>
  <si>
    <t>2.8 Mirrors room 1</t>
  </si>
  <si>
    <t>Doors labeled clockwise, starting from 9 o'clock</t>
  </si>
  <si>
    <t>Doors at: 9, 5, 2, 1, 3, 12, 10</t>
  </si>
  <si>
    <t>10 -&gt; 2</t>
  </si>
  <si>
    <t>12 -&gt; 2.9 6</t>
  </si>
  <si>
    <t>5 -&gt; 2.9 12</t>
  </si>
  <si>
    <t>9 -&gt; 2.9 1</t>
  </si>
  <si>
    <t>3 -&gt; 2.9 2</t>
  </si>
  <si>
    <t>1 -&gt; 2.9 3 (pit)</t>
  </si>
  <si>
    <t>8 -&gt; 9</t>
  </si>
  <si>
    <t>Doors at: 7, 8, 9, 10, 12, 1, 2, 3, 6, M</t>
  </si>
  <si>
    <t>10 -&gt; M</t>
  </si>
  <si>
    <t>Mirrors 2</t>
  </si>
  <si>
    <t>1 behind TB, 1 near top</t>
  </si>
  <si>
    <t>1 in upper right, 1 by pit, 2 in upper left</t>
  </si>
  <si>
    <t>2.M</t>
  </si>
  <si>
    <t>7 -&gt; 2.M</t>
  </si>
  <si>
    <t>Riser</t>
  </si>
  <si>
    <t>Along normal path</t>
  </si>
  <si>
    <t>TOTAL</t>
  </si>
  <si>
    <t>20 from boss</t>
  </si>
  <si>
    <t>2 require TB</t>
  </si>
  <si>
    <t>Stairs</t>
  </si>
  <si>
    <t>Station</t>
  </si>
  <si>
    <t>Train 1</t>
  </si>
  <si>
    <t>Train 2</t>
  </si>
  <si>
    <t>Facility</t>
  </si>
  <si>
    <t>4 require TB, 2 on the way (over spikes/springs), 1 in pit at end</t>
  </si>
  <si>
    <t>Miniboss gives 4</t>
  </si>
  <si>
    <t>Climb</t>
  </si>
  <si>
    <t>Blowers</t>
  </si>
  <si>
    <t>Dark 1</t>
  </si>
  <si>
    <t>5 on right from start</t>
  </si>
  <si>
    <t>Dark 2</t>
  </si>
  <si>
    <t>2 require jetpack, last one is slightly out of way</t>
  </si>
  <si>
    <t>Outside</t>
  </si>
  <si>
    <t>4.A</t>
  </si>
  <si>
    <t>0 XP from boss</t>
  </si>
  <si>
    <t>2 in branches at start, 2 in pit</t>
  </si>
  <si>
    <t>Trees</t>
  </si>
  <si>
    <t>Cliffs</t>
  </si>
  <si>
    <t>Minibosses give 3 each</t>
  </si>
  <si>
    <t>Garden</t>
  </si>
  <si>
    <t>Need jetpack or good bounces to get</t>
  </si>
  <si>
    <t>Hall 1</t>
  </si>
  <si>
    <t>Maze 1</t>
  </si>
  <si>
    <t>Switches 1</t>
  </si>
  <si>
    <t>Switches 2</t>
  </si>
  <si>
    <t>Outside 1</t>
  </si>
  <si>
    <t>Boulders</t>
  </si>
  <si>
    <t>Log Ride</t>
  </si>
  <si>
    <t>3.A</t>
  </si>
  <si>
    <t>Tower</t>
  </si>
  <si>
    <t>3.B</t>
  </si>
  <si>
    <t>30 XP from boss</t>
  </si>
  <si>
    <t>10 XP from boss</t>
  </si>
  <si>
    <t>Warehouse</t>
  </si>
  <si>
    <t>Need TB</t>
  </si>
  <si>
    <t>Pipes 1</t>
  </si>
  <si>
    <t>Along route, tigers give 20</t>
  </si>
  <si>
    <t>Crusher</t>
  </si>
  <si>
    <t>Crusher OOB isn't faster</t>
  </si>
  <si>
    <t>Ship Hull</t>
  </si>
  <si>
    <t>Ship Maze</t>
  </si>
  <si>
    <t>5 XP from boss</t>
  </si>
  <si>
    <t>Deathballs</t>
  </si>
  <si>
    <t>TB can skip lots</t>
  </si>
  <si>
    <t>Lava</t>
  </si>
  <si>
    <t>Bounce pit</t>
  </si>
  <si>
    <t>XP</t>
  </si>
  <si>
    <t>Cumu XP</t>
  </si>
  <si>
    <t>TB HP</t>
  </si>
  <si>
    <t>TB Atk</t>
  </si>
  <si>
    <t>Raz HP</t>
  </si>
  <si>
    <t>Raz Atk</t>
  </si>
  <si>
    <t>Fast Stage 1:</t>
  </si>
  <si>
    <t>Available</t>
  </si>
  <si>
    <t>Picked up</t>
  </si>
  <si>
    <t>1.M</t>
  </si>
  <si>
    <t>Boss</t>
  </si>
  <si>
    <t>Fast Stage 2:</t>
  </si>
  <si>
    <t>Fast Stage 4:</t>
  </si>
  <si>
    <t>Fast Stage 3:</t>
  </si>
  <si>
    <t>Minis</t>
  </si>
  <si>
    <t>Miniboss</t>
  </si>
  <si>
    <t>Fast Stage 5/6:</t>
  </si>
  <si>
    <t>Boss 2</t>
  </si>
  <si>
    <t>Minimal 1</t>
  </si>
  <si>
    <t>Minimal 2</t>
  </si>
  <si>
    <t>Minimal 3</t>
  </si>
  <si>
    <t>Minimal 4</t>
  </si>
  <si>
    <t>Minimal F</t>
  </si>
  <si>
    <t>XP Route</t>
  </si>
  <si>
    <t>Stage</t>
  </si>
  <si>
    <t>Enemies</t>
  </si>
  <si>
    <t>104 XP</t>
  </si>
  <si>
    <t>35 XP</t>
  </si>
  <si>
    <t>60 XP</t>
  </si>
  <si>
    <t>Cumulative</t>
  </si>
  <si>
    <t>Major XP Events:</t>
  </si>
  <si>
    <t>Lvl 6 by L4 robo miniboss</t>
  </si>
  <si>
    <t>High as possible by L3</t>
  </si>
  <si>
    <t>Lvl 5 by L1B</t>
  </si>
  <si>
    <t>Lvl 5 by L2B</t>
  </si>
  <si>
    <t>Lvl12 by L5B</t>
  </si>
  <si>
    <t>Lvl 10 by L5B</t>
  </si>
  <si>
    <t>30 XP in final waterfall</t>
  </si>
  <si>
    <t>10 somewhat free in Lab 2</t>
  </si>
  <si>
    <t>62 XP</t>
  </si>
  <si>
    <t>54 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</si>
</sst>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K96"/>
  <sheetViews>
    <sheetView workbookViewId="0">
      <selection activeCell="C21" sqref="C21:H96"/>
    </sheetView>
  </sheetViews>
  <sheetFormatPr defaultRowHeight="15" x14ac:dyDescent="0.25"/>
  <cols>
    <col min="5" max="5" width="14" customWidth="1"/>
    <col min="6" max="6" width="10.7109375" customWidth="1"/>
    <col min="7" max="7" width="15.7109375" customWidth="1"/>
    <col min="8" max="8" width="56" customWidth="1"/>
  </cols>
  <sheetData>
    <row r="5" spans="4:8" x14ac:dyDescent="0.25">
      <c r="D5" t="s">
        <v>0</v>
      </c>
      <c r="E5" t="s">
        <v>1</v>
      </c>
      <c r="F5" t="s">
        <v>2</v>
      </c>
      <c r="G5" t="s">
        <v>3</v>
      </c>
      <c r="H5" t="s">
        <v>4</v>
      </c>
    </row>
    <row r="6" spans="4:8" x14ac:dyDescent="0.25">
      <c r="D6">
        <v>0</v>
      </c>
      <c r="E6">
        <v>10</v>
      </c>
      <c r="F6">
        <v>27</v>
      </c>
      <c r="G6">
        <v>2</v>
      </c>
      <c r="H6" t="s">
        <v>5</v>
      </c>
    </row>
    <row r="7" spans="4:8" x14ac:dyDescent="0.25">
      <c r="D7">
        <v>5</v>
      </c>
      <c r="E7">
        <v>14</v>
      </c>
      <c r="F7">
        <v>26</v>
      </c>
      <c r="G7">
        <v>2</v>
      </c>
      <c r="H7" t="s">
        <v>6</v>
      </c>
    </row>
    <row r="8" spans="4:8" x14ac:dyDescent="0.25">
      <c r="D8">
        <v>10</v>
      </c>
      <c r="E8">
        <v>14</v>
      </c>
      <c r="F8">
        <v>26</v>
      </c>
      <c r="G8">
        <v>2</v>
      </c>
      <c r="H8" t="s">
        <v>7</v>
      </c>
    </row>
    <row r="9" spans="4:8" x14ac:dyDescent="0.25">
      <c r="D9">
        <v>15</v>
      </c>
      <c r="E9">
        <v>18</v>
      </c>
      <c r="F9">
        <v>26</v>
      </c>
      <c r="G9">
        <v>2</v>
      </c>
      <c r="H9" t="s">
        <v>9</v>
      </c>
    </row>
    <row r="10" spans="4:8" x14ac:dyDescent="0.25">
      <c r="D10">
        <v>20</v>
      </c>
      <c r="E10">
        <v>18</v>
      </c>
      <c r="F10">
        <v>26</v>
      </c>
      <c r="G10">
        <v>2</v>
      </c>
      <c r="H10" t="s">
        <v>8</v>
      </c>
    </row>
    <row r="11" spans="4:8" x14ac:dyDescent="0.25">
      <c r="D11">
        <v>25</v>
      </c>
      <c r="E11">
        <v>22</v>
      </c>
      <c r="F11">
        <v>26</v>
      </c>
      <c r="G11">
        <v>2</v>
      </c>
      <c r="H11" t="s">
        <v>10</v>
      </c>
    </row>
    <row r="12" spans="4:8" x14ac:dyDescent="0.25">
      <c r="D12">
        <v>35</v>
      </c>
      <c r="E12">
        <v>26</v>
      </c>
      <c r="F12">
        <v>26</v>
      </c>
      <c r="G12">
        <v>2</v>
      </c>
    </row>
    <row r="21" spans="3:11" x14ac:dyDescent="0.25">
      <c r="E21" t="s">
        <v>12</v>
      </c>
      <c r="F21" t="s">
        <v>13</v>
      </c>
      <c r="G21" t="s">
        <v>14</v>
      </c>
      <c r="H21" t="s">
        <v>4</v>
      </c>
      <c r="K21" t="s">
        <v>22</v>
      </c>
    </row>
    <row r="22" spans="3:11" x14ac:dyDescent="0.25">
      <c r="C22" t="s">
        <v>32</v>
      </c>
      <c r="D22" s="1" t="s">
        <v>11</v>
      </c>
      <c r="E22">
        <v>5</v>
      </c>
      <c r="F22">
        <v>5</v>
      </c>
      <c r="G22">
        <f>F22*E22</f>
        <v>25</v>
      </c>
      <c r="H22" t="s">
        <v>15</v>
      </c>
      <c r="K22" t="s">
        <v>24</v>
      </c>
    </row>
    <row r="23" spans="3:11" x14ac:dyDescent="0.25">
      <c r="C23" t="s">
        <v>33</v>
      </c>
      <c r="D23" t="s">
        <v>16</v>
      </c>
      <c r="E23">
        <v>0</v>
      </c>
      <c r="F23">
        <v>5</v>
      </c>
      <c r="G23">
        <f t="shared" ref="G23:G31" si="0">F23*E23</f>
        <v>0</v>
      </c>
    </row>
    <row r="24" spans="3:11" x14ac:dyDescent="0.25">
      <c r="C24" t="s">
        <v>34</v>
      </c>
      <c r="D24" t="s">
        <v>17</v>
      </c>
      <c r="E24">
        <v>3</v>
      </c>
      <c r="F24">
        <v>5</v>
      </c>
      <c r="G24">
        <f t="shared" si="0"/>
        <v>15</v>
      </c>
      <c r="H24" t="s">
        <v>18</v>
      </c>
      <c r="K24" t="s">
        <v>26</v>
      </c>
    </row>
    <row r="25" spans="3:11" x14ac:dyDescent="0.25">
      <c r="C25" t="s">
        <v>35</v>
      </c>
      <c r="D25" t="s">
        <v>19</v>
      </c>
      <c r="E25">
        <v>7</v>
      </c>
      <c r="F25">
        <v>5</v>
      </c>
      <c r="G25">
        <f t="shared" si="0"/>
        <v>35</v>
      </c>
      <c r="H25" t="s">
        <v>20</v>
      </c>
      <c r="K25" t="s">
        <v>28</v>
      </c>
    </row>
    <row r="26" spans="3:11" x14ac:dyDescent="0.25">
      <c r="C26" t="s">
        <v>36</v>
      </c>
      <c r="D26" t="s">
        <v>21</v>
      </c>
      <c r="E26">
        <v>2</v>
      </c>
      <c r="F26">
        <v>5</v>
      </c>
      <c r="G26">
        <f t="shared" si="0"/>
        <v>10</v>
      </c>
      <c r="H26" t="s">
        <v>23</v>
      </c>
      <c r="K26" t="s">
        <v>29</v>
      </c>
    </row>
    <row r="27" spans="3:11" x14ac:dyDescent="0.25">
      <c r="C27" t="s">
        <v>37</v>
      </c>
      <c r="D27" t="s">
        <v>25</v>
      </c>
      <c r="E27">
        <v>2</v>
      </c>
      <c r="F27">
        <v>5</v>
      </c>
      <c r="G27">
        <f t="shared" si="0"/>
        <v>10</v>
      </c>
      <c r="H27" t="s">
        <v>27</v>
      </c>
      <c r="K27" t="s">
        <v>30</v>
      </c>
    </row>
    <row r="28" spans="3:11" x14ac:dyDescent="0.25">
      <c r="C28" t="s">
        <v>38</v>
      </c>
      <c r="D28" t="s">
        <v>31</v>
      </c>
      <c r="E28">
        <v>6</v>
      </c>
      <c r="F28">
        <v>5</v>
      </c>
      <c r="G28">
        <f t="shared" si="0"/>
        <v>30</v>
      </c>
      <c r="H28" t="s">
        <v>41</v>
      </c>
    </row>
    <row r="29" spans="3:11" x14ac:dyDescent="0.25">
      <c r="C29" t="s">
        <v>39</v>
      </c>
      <c r="D29" t="s">
        <v>40</v>
      </c>
      <c r="E29">
        <v>3</v>
      </c>
      <c r="F29">
        <v>5</v>
      </c>
      <c r="G29">
        <f t="shared" si="0"/>
        <v>15</v>
      </c>
      <c r="H29" t="s">
        <v>42</v>
      </c>
    </row>
    <row r="30" spans="3:11" x14ac:dyDescent="0.25">
      <c r="C30" t="s">
        <v>43</v>
      </c>
      <c r="D30" t="s">
        <v>44</v>
      </c>
      <c r="E30">
        <v>1</v>
      </c>
      <c r="F30">
        <v>5</v>
      </c>
      <c r="G30">
        <f t="shared" si="0"/>
        <v>5</v>
      </c>
      <c r="H30" t="s">
        <v>45</v>
      </c>
      <c r="K30" t="s">
        <v>46</v>
      </c>
    </row>
    <row r="31" spans="3:11" x14ac:dyDescent="0.25">
      <c r="C31" t="s">
        <v>49</v>
      </c>
      <c r="D31" t="s">
        <v>50</v>
      </c>
      <c r="E31">
        <v>2</v>
      </c>
      <c r="F31">
        <v>5</v>
      </c>
      <c r="G31">
        <f t="shared" si="0"/>
        <v>10</v>
      </c>
      <c r="H31" t="s">
        <v>51</v>
      </c>
      <c r="K31" t="s">
        <v>47</v>
      </c>
    </row>
    <row r="32" spans="3:11" x14ac:dyDescent="0.25">
      <c r="E32">
        <f>SUM(E22:E31)</f>
        <v>31</v>
      </c>
      <c r="G32">
        <f>SUM(G22:G31)</f>
        <v>155</v>
      </c>
      <c r="K32" t="s">
        <v>48</v>
      </c>
    </row>
    <row r="34" spans="3:11" x14ac:dyDescent="0.25">
      <c r="E34" t="s">
        <v>122</v>
      </c>
    </row>
    <row r="37" spans="3:11" x14ac:dyDescent="0.25">
      <c r="C37" t="s">
        <v>32</v>
      </c>
      <c r="D37">
        <v>2.1</v>
      </c>
      <c r="E37">
        <v>1</v>
      </c>
      <c r="F37">
        <v>10</v>
      </c>
      <c r="G37">
        <f t="shared" ref="G37:G46" si="1">F37*E37</f>
        <v>10</v>
      </c>
      <c r="H37" t="s">
        <v>52</v>
      </c>
    </row>
    <row r="38" spans="3:11" x14ac:dyDescent="0.25">
      <c r="C38" t="s">
        <v>55</v>
      </c>
      <c r="D38">
        <v>2.2000000000000002</v>
      </c>
      <c r="E38">
        <v>2</v>
      </c>
      <c r="F38">
        <v>10</v>
      </c>
      <c r="G38">
        <f t="shared" si="1"/>
        <v>20</v>
      </c>
      <c r="H38" t="s">
        <v>53</v>
      </c>
    </row>
    <row r="39" spans="3:11" x14ac:dyDescent="0.25">
      <c r="C39" t="s">
        <v>54</v>
      </c>
      <c r="D39">
        <v>2.2999999999999998</v>
      </c>
      <c r="E39">
        <v>3</v>
      </c>
      <c r="F39">
        <v>10</v>
      </c>
      <c r="G39">
        <f t="shared" si="1"/>
        <v>30</v>
      </c>
      <c r="H39" t="s">
        <v>56</v>
      </c>
    </row>
    <row r="40" spans="3:11" x14ac:dyDescent="0.25">
      <c r="C40" t="s">
        <v>57</v>
      </c>
      <c r="D40">
        <v>2.4</v>
      </c>
      <c r="E40">
        <v>2</v>
      </c>
      <c r="F40">
        <v>10</v>
      </c>
      <c r="G40">
        <f t="shared" si="1"/>
        <v>20</v>
      </c>
      <c r="H40" t="s">
        <v>58</v>
      </c>
    </row>
    <row r="41" spans="3:11" x14ac:dyDescent="0.25">
      <c r="C41" t="s">
        <v>59</v>
      </c>
      <c r="D41">
        <v>2.5</v>
      </c>
      <c r="E41">
        <v>11</v>
      </c>
      <c r="F41">
        <v>10</v>
      </c>
      <c r="G41">
        <f t="shared" si="1"/>
        <v>110</v>
      </c>
      <c r="H41" t="s">
        <v>60</v>
      </c>
    </row>
    <row r="42" spans="3:11" x14ac:dyDescent="0.25">
      <c r="C42" t="s">
        <v>61</v>
      </c>
      <c r="D42">
        <v>2.6</v>
      </c>
      <c r="E42">
        <v>11</v>
      </c>
      <c r="F42">
        <v>10</v>
      </c>
      <c r="G42">
        <f t="shared" si="1"/>
        <v>110</v>
      </c>
      <c r="H42" t="s">
        <v>63</v>
      </c>
    </row>
    <row r="43" spans="3:11" x14ac:dyDescent="0.25">
      <c r="C43" t="s">
        <v>64</v>
      </c>
      <c r="D43">
        <v>2.7</v>
      </c>
      <c r="E43">
        <v>4</v>
      </c>
      <c r="F43">
        <v>10</v>
      </c>
      <c r="G43">
        <f t="shared" si="1"/>
        <v>40</v>
      </c>
      <c r="H43" t="s">
        <v>65</v>
      </c>
      <c r="K43" t="s">
        <v>62</v>
      </c>
    </row>
    <row r="44" spans="3:11" x14ac:dyDescent="0.25">
      <c r="C44" t="s">
        <v>66</v>
      </c>
      <c r="D44">
        <v>2.8</v>
      </c>
      <c r="E44">
        <v>2</v>
      </c>
      <c r="F44">
        <v>10</v>
      </c>
      <c r="G44">
        <f t="shared" si="1"/>
        <v>20</v>
      </c>
      <c r="H44" t="s">
        <v>80</v>
      </c>
      <c r="K44" t="s">
        <v>67</v>
      </c>
    </row>
    <row r="45" spans="3:11" x14ac:dyDescent="0.25">
      <c r="C45" t="s">
        <v>79</v>
      </c>
      <c r="D45">
        <v>2.9</v>
      </c>
      <c r="E45">
        <v>4</v>
      </c>
      <c r="F45">
        <v>10</v>
      </c>
      <c r="G45">
        <f t="shared" si="1"/>
        <v>40</v>
      </c>
      <c r="H45" t="s">
        <v>81</v>
      </c>
      <c r="K45" t="s">
        <v>68</v>
      </c>
    </row>
    <row r="46" spans="3:11" x14ac:dyDescent="0.25">
      <c r="C46" t="s">
        <v>84</v>
      </c>
      <c r="D46" t="s">
        <v>82</v>
      </c>
      <c r="E46">
        <v>1</v>
      </c>
      <c r="F46">
        <v>10</v>
      </c>
      <c r="G46">
        <f t="shared" si="1"/>
        <v>10</v>
      </c>
      <c r="H46" t="s">
        <v>85</v>
      </c>
    </row>
    <row r="47" spans="3:11" x14ac:dyDescent="0.25">
      <c r="C47" t="s">
        <v>86</v>
      </c>
      <c r="E47">
        <f>SUM(E37:E46)</f>
        <v>41</v>
      </c>
      <c r="G47">
        <f>SUM(G37:G46)</f>
        <v>410</v>
      </c>
      <c r="J47">
        <v>2.8</v>
      </c>
      <c r="K47" t="s">
        <v>69</v>
      </c>
    </row>
    <row r="49" spans="3:11" x14ac:dyDescent="0.25">
      <c r="E49" t="s">
        <v>87</v>
      </c>
      <c r="K49" t="s">
        <v>73</v>
      </c>
    </row>
    <row r="50" spans="3:11" x14ac:dyDescent="0.25">
      <c r="K50" t="s">
        <v>72</v>
      </c>
    </row>
    <row r="51" spans="3:11" x14ac:dyDescent="0.25">
      <c r="K51" t="s">
        <v>70</v>
      </c>
    </row>
    <row r="52" spans="3:11" x14ac:dyDescent="0.25">
      <c r="K52" t="s">
        <v>75</v>
      </c>
    </row>
    <row r="53" spans="3:11" x14ac:dyDescent="0.25">
      <c r="C53" t="s">
        <v>89</v>
      </c>
      <c r="D53">
        <v>4.0999999999999996</v>
      </c>
      <c r="E53">
        <v>2</v>
      </c>
      <c r="F53">
        <v>20</v>
      </c>
      <c r="G53">
        <f>E53*F53</f>
        <v>40</v>
      </c>
      <c r="H53" t="s">
        <v>88</v>
      </c>
      <c r="K53" t="s">
        <v>74</v>
      </c>
    </row>
    <row r="54" spans="3:11" x14ac:dyDescent="0.25">
      <c r="C54" t="s">
        <v>90</v>
      </c>
      <c r="D54">
        <v>4.2</v>
      </c>
      <c r="E54">
        <v>0</v>
      </c>
      <c r="G54">
        <f t="shared" ref="G54:G62" si="2">E54*F54</f>
        <v>0</v>
      </c>
      <c r="K54" t="s">
        <v>71</v>
      </c>
    </row>
    <row r="55" spans="3:11" x14ac:dyDescent="0.25">
      <c r="C55" t="s">
        <v>91</v>
      </c>
      <c r="D55">
        <v>4.3</v>
      </c>
      <c r="E55">
        <v>0</v>
      </c>
      <c r="G55">
        <f t="shared" si="2"/>
        <v>0</v>
      </c>
    </row>
    <row r="56" spans="3:11" x14ac:dyDescent="0.25">
      <c r="C56" t="s">
        <v>92</v>
      </c>
      <c r="D56">
        <v>4.4000000000000004</v>
      </c>
      <c r="E56">
        <v>0</v>
      </c>
      <c r="G56">
        <f t="shared" si="2"/>
        <v>0</v>
      </c>
      <c r="H56" t="s">
        <v>95</v>
      </c>
      <c r="J56">
        <v>2.9</v>
      </c>
      <c r="K56" t="s">
        <v>77</v>
      </c>
    </row>
    <row r="57" spans="3:11" x14ac:dyDescent="0.25">
      <c r="C57" t="s">
        <v>93</v>
      </c>
      <c r="D57">
        <v>4.5</v>
      </c>
      <c r="E57">
        <v>7</v>
      </c>
      <c r="F57">
        <v>20</v>
      </c>
      <c r="G57">
        <f t="shared" si="2"/>
        <v>140</v>
      </c>
      <c r="H57" t="s">
        <v>94</v>
      </c>
    </row>
    <row r="58" spans="3:11" x14ac:dyDescent="0.25">
      <c r="C58" t="s">
        <v>96</v>
      </c>
      <c r="D58">
        <v>4.5999999999999996</v>
      </c>
      <c r="E58">
        <v>0</v>
      </c>
      <c r="G58">
        <f t="shared" si="2"/>
        <v>0</v>
      </c>
      <c r="K58" t="s">
        <v>76</v>
      </c>
    </row>
    <row r="59" spans="3:11" x14ac:dyDescent="0.25">
      <c r="C59" t="s">
        <v>97</v>
      </c>
      <c r="D59">
        <v>4.7</v>
      </c>
      <c r="E59">
        <v>5</v>
      </c>
      <c r="F59">
        <v>20</v>
      </c>
      <c r="G59">
        <f t="shared" si="2"/>
        <v>100</v>
      </c>
      <c r="H59" t="s">
        <v>99</v>
      </c>
      <c r="K59" t="s">
        <v>78</v>
      </c>
    </row>
    <row r="60" spans="3:11" x14ac:dyDescent="0.25">
      <c r="C60" t="s">
        <v>98</v>
      </c>
      <c r="D60">
        <v>4.8</v>
      </c>
      <c r="E60">
        <v>0</v>
      </c>
      <c r="G60">
        <f t="shared" si="2"/>
        <v>0</v>
      </c>
      <c r="K60" t="s">
        <v>83</v>
      </c>
    </row>
    <row r="61" spans="3:11" x14ac:dyDescent="0.25">
      <c r="C61" t="s">
        <v>100</v>
      </c>
      <c r="D61">
        <v>4.9000000000000004</v>
      </c>
      <c r="E61">
        <v>3</v>
      </c>
      <c r="F61">
        <v>20</v>
      </c>
      <c r="G61">
        <f t="shared" si="2"/>
        <v>60</v>
      </c>
      <c r="H61" t="s">
        <v>101</v>
      </c>
    </row>
    <row r="62" spans="3:11" x14ac:dyDescent="0.25">
      <c r="C62" t="s">
        <v>102</v>
      </c>
      <c r="D62" t="s">
        <v>103</v>
      </c>
      <c r="E62">
        <v>0</v>
      </c>
      <c r="G62">
        <f t="shared" si="2"/>
        <v>0</v>
      </c>
    </row>
    <row r="63" spans="3:11" x14ac:dyDescent="0.25">
      <c r="C63" t="s">
        <v>86</v>
      </c>
      <c r="E63">
        <f>SUM(E53:E62)</f>
        <v>17</v>
      </c>
      <c r="G63">
        <f>SUM(G53:G62)</f>
        <v>340</v>
      </c>
    </row>
    <row r="65" spans="3:8" x14ac:dyDescent="0.25">
      <c r="E65" t="s">
        <v>104</v>
      </c>
    </row>
    <row r="68" spans="3:8" x14ac:dyDescent="0.25">
      <c r="C68" t="s">
        <v>106</v>
      </c>
      <c r="D68">
        <v>3.1</v>
      </c>
      <c r="E68">
        <v>4</v>
      </c>
      <c r="F68">
        <v>15</v>
      </c>
      <c r="H68" t="s">
        <v>105</v>
      </c>
    </row>
    <row r="69" spans="3:8" x14ac:dyDescent="0.25">
      <c r="C69" t="s">
        <v>107</v>
      </c>
      <c r="D69">
        <v>3.2</v>
      </c>
      <c r="E69">
        <v>0</v>
      </c>
      <c r="H69" t="s">
        <v>108</v>
      </c>
    </row>
    <row r="70" spans="3:8" x14ac:dyDescent="0.25">
      <c r="C70" t="s">
        <v>109</v>
      </c>
      <c r="D70">
        <v>3.3</v>
      </c>
      <c r="E70">
        <v>4</v>
      </c>
      <c r="H70" t="s">
        <v>110</v>
      </c>
    </row>
    <row r="71" spans="3:8" x14ac:dyDescent="0.25">
      <c r="C71" t="s">
        <v>111</v>
      </c>
      <c r="D71">
        <v>3.4</v>
      </c>
      <c r="E71">
        <v>0</v>
      </c>
    </row>
    <row r="72" spans="3:8" x14ac:dyDescent="0.25">
      <c r="C72" t="s">
        <v>112</v>
      </c>
      <c r="D72">
        <v>3.5</v>
      </c>
      <c r="E72">
        <v>0</v>
      </c>
    </row>
    <row r="73" spans="3:8" x14ac:dyDescent="0.25">
      <c r="C73" t="s">
        <v>113</v>
      </c>
      <c r="D73">
        <v>3.6</v>
      </c>
      <c r="E73">
        <v>0</v>
      </c>
    </row>
    <row r="74" spans="3:8" x14ac:dyDescent="0.25">
      <c r="C74" t="s">
        <v>114</v>
      </c>
      <c r="D74">
        <v>3.7</v>
      </c>
      <c r="E74">
        <v>0</v>
      </c>
    </row>
    <row r="75" spans="3:8" x14ac:dyDescent="0.25">
      <c r="C75" t="s">
        <v>115</v>
      </c>
      <c r="D75">
        <v>3.8</v>
      </c>
      <c r="E75">
        <v>0</v>
      </c>
    </row>
    <row r="76" spans="3:8" x14ac:dyDescent="0.25">
      <c r="C76" t="s">
        <v>116</v>
      </c>
      <c r="D76">
        <v>3.9</v>
      </c>
      <c r="E76">
        <v>0</v>
      </c>
    </row>
    <row r="77" spans="3:8" x14ac:dyDescent="0.25">
      <c r="C77" t="s">
        <v>117</v>
      </c>
      <c r="D77" t="s">
        <v>118</v>
      </c>
      <c r="E77">
        <v>0</v>
      </c>
    </row>
    <row r="78" spans="3:8" x14ac:dyDescent="0.25">
      <c r="C78" t="s">
        <v>119</v>
      </c>
      <c r="D78" t="s">
        <v>120</v>
      </c>
      <c r="E78">
        <v>0</v>
      </c>
    </row>
    <row r="81" spans="3:8" x14ac:dyDescent="0.25">
      <c r="E81" t="s">
        <v>121</v>
      </c>
    </row>
    <row r="85" spans="3:8" x14ac:dyDescent="0.25">
      <c r="C85" t="s">
        <v>123</v>
      </c>
      <c r="D85">
        <v>5.0999999999999996</v>
      </c>
      <c r="E85">
        <v>1</v>
      </c>
      <c r="F85">
        <v>30</v>
      </c>
      <c r="H85" t="s">
        <v>124</v>
      </c>
    </row>
    <row r="86" spans="3:8" x14ac:dyDescent="0.25">
      <c r="C86" t="s">
        <v>125</v>
      </c>
      <c r="D86">
        <v>5.2</v>
      </c>
      <c r="E86">
        <v>3</v>
      </c>
      <c r="F86">
        <v>30</v>
      </c>
      <c r="H86" t="s">
        <v>126</v>
      </c>
    </row>
    <row r="87" spans="3:8" x14ac:dyDescent="0.25">
      <c r="C87" t="s">
        <v>127</v>
      </c>
      <c r="D87">
        <v>5.3</v>
      </c>
      <c r="E87">
        <v>0</v>
      </c>
      <c r="F87">
        <v>0</v>
      </c>
      <c r="H87" t="s">
        <v>128</v>
      </c>
    </row>
    <row r="88" spans="3:8" x14ac:dyDescent="0.25">
      <c r="C88" t="s">
        <v>129</v>
      </c>
      <c r="D88">
        <v>5.4</v>
      </c>
      <c r="E88">
        <v>0</v>
      </c>
      <c r="F88">
        <v>0</v>
      </c>
    </row>
    <row r="89" spans="3:8" x14ac:dyDescent="0.25">
      <c r="C89" t="s">
        <v>130</v>
      </c>
      <c r="D89">
        <v>5.5</v>
      </c>
      <c r="E89">
        <v>0</v>
      </c>
      <c r="F89">
        <v>0</v>
      </c>
    </row>
    <row r="91" spans="3:8" x14ac:dyDescent="0.25">
      <c r="E91" t="s">
        <v>131</v>
      </c>
    </row>
    <row r="94" spans="3:8" x14ac:dyDescent="0.25">
      <c r="C94" t="s">
        <v>132</v>
      </c>
      <c r="D94">
        <v>6.1</v>
      </c>
      <c r="E94">
        <v>0</v>
      </c>
      <c r="H94" t="s">
        <v>133</v>
      </c>
    </row>
    <row r="95" spans="3:8" x14ac:dyDescent="0.25">
      <c r="C95" t="s">
        <v>134</v>
      </c>
      <c r="D95">
        <v>6.2</v>
      </c>
      <c r="E95">
        <v>0</v>
      </c>
    </row>
    <row r="96" spans="3:8" x14ac:dyDescent="0.25">
      <c r="C96" t="s">
        <v>135</v>
      </c>
      <c r="D96">
        <v>6.3</v>
      </c>
      <c r="E96">
        <v>7</v>
      </c>
      <c r="F96">
        <v>30</v>
      </c>
      <c r="G96">
        <f>F96*E96</f>
        <v>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101"/>
  <sheetViews>
    <sheetView tabSelected="1" topLeftCell="E1" workbookViewId="0">
      <selection activeCell="AE9" sqref="AE9"/>
    </sheetView>
  </sheetViews>
  <sheetFormatPr defaultRowHeight="15" x14ac:dyDescent="0.25"/>
  <cols>
    <col min="2" max="2" width="17.28515625" customWidth="1"/>
    <col min="24" max="24" width="10" customWidth="1"/>
  </cols>
  <sheetData>
    <row r="3" spans="2:33" x14ac:dyDescent="0.25">
      <c r="B3" t="s">
        <v>173</v>
      </c>
    </row>
    <row r="4" spans="2:33" x14ac:dyDescent="0.25">
      <c r="B4" t="s">
        <v>174</v>
      </c>
      <c r="Y4" t="s">
        <v>159</v>
      </c>
      <c r="AE4" t="s">
        <v>159</v>
      </c>
    </row>
    <row r="5" spans="2:33" x14ac:dyDescent="0.25">
      <c r="O5" t="s">
        <v>12</v>
      </c>
      <c r="P5" t="s">
        <v>13</v>
      </c>
      <c r="Q5" t="s">
        <v>14</v>
      </c>
      <c r="R5" t="s">
        <v>4</v>
      </c>
      <c r="X5" t="s">
        <v>160</v>
      </c>
      <c r="Y5" t="s">
        <v>136</v>
      </c>
      <c r="Z5" t="s">
        <v>165</v>
      </c>
      <c r="AA5" t="s">
        <v>0</v>
      </c>
      <c r="AD5" t="s">
        <v>160</v>
      </c>
      <c r="AE5" t="s">
        <v>136</v>
      </c>
      <c r="AF5" t="s">
        <v>165</v>
      </c>
      <c r="AG5" t="s">
        <v>0</v>
      </c>
    </row>
    <row r="6" spans="2:33" x14ac:dyDescent="0.25">
      <c r="C6" s="2" t="s">
        <v>0</v>
      </c>
      <c r="D6" s="2" t="s">
        <v>136</v>
      </c>
      <c r="E6" s="2" t="s">
        <v>137</v>
      </c>
      <c r="F6" s="2" t="s">
        <v>138</v>
      </c>
      <c r="G6" s="2" t="s">
        <v>139</v>
      </c>
      <c r="H6" s="2" t="s">
        <v>140</v>
      </c>
      <c r="I6" s="2" t="s">
        <v>141</v>
      </c>
      <c r="M6" t="s">
        <v>32</v>
      </c>
      <c r="N6" s="1" t="s">
        <v>11</v>
      </c>
      <c r="O6">
        <v>0</v>
      </c>
      <c r="P6">
        <v>5</v>
      </c>
      <c r="Q6">
        <f>P6*O6</f>
        <v>0</v>
      </c>
      <c r="R6" t="s">
        <v>15</v>
      </c>
      <c r="X6">
        <v>1</v>
      </c>
      <c r="Y6">
        <v>61</v>
      </c>
      <c r="Z6">
        <f>Y6</f>
        <v>61</v>
      </c>
      <c r="AA6">
        <v>3</v>
      </c>
      <c r="AD6">
        <v>1</v>
      </c>
      <c r="AE6">
        <v>66</v>
      </c>
      <c r="AF6">
        <f>AE6</f>
        <v>66</v>
      </c>
      <c r="AG6">
        <v>3</v>
      </c>
    </row>
    <row r="7" spans="2:33" x14ac:dyDescent="0.25">
      <c r="C7">
        <v>0</v>
      </c>
      <c r="D7">
        <v>0</v>
      </c>
      <c r="E7">
        <v>0</v>
      </c>
      <c r="F7">
        <v>10</v>
      </c>
      <c r="G7">
        <v>15</v>
      </c>
      <c r="H7">
        <v>6</v>
      </c>
      <c r="I7">
        <v>10</v>
      </c>
      <c r="M7" t="s">
        <v>33</v>
      </c>
      <c r="N7" t="s">
        <v>16</v>
      </c>
      <c r="O7">
        <v>0</v>
      </c>
      <c r="P7">
        <v>5</v>
      </c>
      <c r="Q7">
        <f t="shared" ref="Q7:Q15" si="0">P7*O7</f>
        <v>0</v>
      </c>
      <c r="X7">
        <v>4</v>
      </c>
      <c r="Y7">
        <v>204</v>
      </c>
      <c r="Z7">
        <f>Y7+Z6</f>
        <v>265</v>
      </c>
      <c r="AA7">
        <v>8</v>
      </c>
      <c r="AD7">
        <v>4</v>
      </c>
      <c r="AE7">
        <v>104</v>
      </c>
      <c r="AF7">
        <f>AE7+AF6</f>
        <v>170</v>
      </c>
      <c r="AG7">
        <v>6</v>
      </c>
    </row>
    <row r="8" spans="2:33" x14ac:dyDescent="0.25">
      <c r="C8">
        <v>1</v>
      </c>
      <c r="D8">
        <v>5</v>
      </c>
      <c r="E8">
        <f>D8+E7</f>
        <v>5</v>
      </c>
      <c r="F8">
        <v>10</v>
      </c>
      <c r="G8">
        <f>G7+2</f>
        <v>17</v>
      </c>
      <c r="H8">
        <v>6</v>
      </c>
      <c r="I8">
        <f>I7+1</f>
        <v>11</v>
      </c>
      <c r="M8" t="s">
        <v>34</v>
      </c>
      <c r="N8" t="s">
        <v>17</v>
      </c>
      <c r="O8">
        <v>3</v>
      </c>
      <c r="P8">
        <v>5</v>
      </c>
      <c r="Q8">
        <f t="shared" si="0"/>
        <v>15</v>
      </c>
      <c r="R8" t="s">
        <v>18</v>
      </c>
      <c r="X8">
        <v>2</v>
      </c>
      <c r="Y8">
        <v>196</v>
      </c>
      <c r="Z8">
        <f>Y8+Z7</f>
        <v>461</v>
      </c>
      <c r="AA8">
        <v>12</v>
      </c>
      <c r="AD8">
        <v>2</v>
      </c>
      <c r="AE8">
        <v>161</v>
      </c>
      <c r="AF8">
        <f>AE8+AF7</f>
        <v>331</v>
      </c>
      <c r="AG8">
        <v>9</v>
      </c>
    </row>
    <row r="9" spans="2:33" x14ac:dyDescent="0.25">
      <c r="C9">
        <v>2</v>
      </c>
      <c r="D9">
        <v>10</v>
      </c>
      <c r="E9">
        <f t="shared" ref="E9:E45" si="1">D9+E8</f>
        <v>15</v>
      </c>
      <c r="F9">
        <v>10</v>
      </c>
      <c r="G9">
        <f t="shared" ref="G9:G49" si="2">G8+2</f>
        <v>19</v>
      </c>
      <c r="H9">
        <v>6</v>
      </c>
      <c r="I9">
        <f t="shared" ref="I9:I45" si="3">I8+1</f>
        <v>12</v>
      </c>
      <c r="M9" t="s">
        <v>35</v>
      </c>
      <c r="N9" t="s">
        <v>19</v>
      </c>
      <c r="O9">
        <v>0</v>
      </c>
      <c r="P9">
        <v>5</v>
      </c>
      <c r="Q9">
        <f t="shared" si="0"/>
        <v>0</v>
      </c>
      <c r="R9" t="s">
        <v>20</v>
      </c>
      <c r="X9">
        <v>3</v>
      </c>
      <c r="Y9">
        <v>54</v>
      </c>
      <c r="Z9">
        <f>Y9+Z8</f>
        <v>515</v>
      </c>
      <c r="AA9">
        <v>13</v>
      </c>
      <c r="AD9">
        <v>3</v>
      </c>
      <c r="AE9">
        <v>54</v>
      </c>
      <c r="AF9">
        <f>AE9+AF8</f>
        <v>385</v>
      </c>
      <c r="AG9">
        <v>10</v>
      </c>
    </row>
    <row r="10" spans="2:33" x14ac:dyDescent="0.25">
      <c r="C10">
        <v>3</v>
      </c>
      <c r="D10">
        <v>20</v>
      </c>
      <c r="E10">
        <f t="shared" si="1"/>
        <v>35</v>
      </c>
      <c r="F10">
        <f>F9+2</f>
        <v>12</v>
      </c>
      <c r="G10">
        <f t="shared" si="2"/>
        <v>21</v>
      </c>
      <c r="H10">
        <f>H9+2</f>
        <v>8</v>
      </c>
      <c r="I10">
        <f t="shared" si="3"/>
        <v>13</v>
      </c>
      <c r="M10" t="s">
        <v>36</v>
      </c>
      <c r="N10" t="s">
        <v>21</v>
      </c>
      <c r="O10">
        <v>0</v>
      </c>
      <c r="P10">
        <v>5</v>
      </c>
      <c r="Q10">
        <f t="shared" si="0"/>
        <v>0</v>
      </c>
      <c r="R10" t="s">
        <v>23</v>
      </c>
      <c r="X10">
        <v>5</v>
      </c>
      <c r="Y10">
        <v>35</v>
      </c>
      <c r="Z10">
        <f>Y10+Z9</f>
        <v>550</v>
      </c>
      <c r="AA10">
        <v>14</v>
      </c>
      <c r="AD10">
        <v>5</v>
      </c>
      <c r="AE10">
        <v>35</v>
      </c>
      <c r="AF10">
        <f>AE10+AF9</f>
        <v>420</v>
      </c>
      <c r="AG10">
        <v>10</v>
      </c>
    </row>
    <row r="11" spans="2:33" x14ac:dyDescent="0.25">
      <c r="C11">
        <v>4</v>
      </c>
      <c r="D11">
        <v>30</v>
      </c>
      <c r="E11">
        <f t="shared" si="1"/>
        <v>65</v>
      </c>
      <c r="F11">
        <v>12</v>
      </c>
      <c r="G11">
        <f t="shared" si="2"/>
        <v>23</v>
      </c>
      <c r="H11">
        <f>H10</f>
        <v>8</v>
      </c>
      <c r="I11">
        <f t="shared" si="3"/>
        <v>14</v>
      </c>
      <c r="M11" t="s">
        <v>37</v>
      </c>
      <c r="N11" t="s">
        <v>25</v>
      </c>
      <c r="O11">
        <v>2</v>
      </c>
      <c r="P11">
        <v>5</v>
      </c>
      <c r="Q11">
        <f t="shared" si="0"/>
        <v>10</v>
      </c>
      <c r="R11" t="s">
        <v>27</v>
      </c>
      <c r="X11">
        <v>6</v>
      </c>
      <c r="Y11">
        <v>60</v>
      </c>
      <c r="Z11">
        <f>Y11+Z10</f>
        <v>610</v>
      </c>
      <c r="AA11">
        <v>15</v>
      </c>
      <c r="AD11">
        <v>6</v>
      </c>
      <c r="AE11">
        <v>30</v>
      </c>
      <c r="AF11">
        <f>AE11+AF10</f>
        <v>450</v>
      </c>
      <c r="AG11">
        <v>12</v>
      </c>
    </row>
    <row r="12" spans="2:33" x14ac:dyDescent="0.25">
      <c r="C12">
        <v>5</v>
      </c>
      <c r="D12">
        <v>40</v>
      </c>
      <c r="E12">
        <f t="shared" si="1"/>
        <v>105</v>
      </c>
      <c r="F12">
        <v>12</v>
      </c>
      <c r="G12">
        <f t="shared" si="2"/>
        <v>25</v>
      </c>
      <c r="H12">
        <f>H11</f>
        <v>8</v>
      </c>
      <c r="I12">
        <f t="shared" si="3"/>
        <v>15</v>
      </c>
      <c r="M12" t="s">
        <v>38</v>
      </c>
      <c r="N12" t="s">
        <v>31</v>
      </c>
      <c r="O12">
        <v>0</v>
      </c>
      <c r="P12">
        <v>5</v>
      </c>
      <c r="Q12">
        <f t="shared" si="0"/>
        <v>0</v>
      </c>
      <c r="R12" t="s">
        <v>41</v>
      </c>
    </row>
    <row r="13" spans="2:33" x14ac:dyDescent="0.25">
      <c r="C13">
        <v>6</v>
      </c>
      <c r="D13">
        <v>50</v>
      </c>
      <c r="E13">
        <f t="shared" si="1"/>
        <v>155</v>
      </c>
      <c r="F13">
        <f>F12+2</f>
        <v>14</v>
      </c>
      <c r="G13">
        <f t="shared" si="2"/>
        <v>27</v>
      </c>
      <c r="H13">
        <f>H12+2</f>
        <v>10</v>
      </c>
      <c r="I13">
        <f t="shared" si="3"/>
        <v>16</v>
      </c>
      <c r="M13" t="s">
        <v>39</v>
      </c>
      <c r="N13" t="s">
        <v>40</v>
      </c>
      <c r="O13">
        <v>3</v>
      </c>
      <c r="P13">
        <v>5</v>
      </c>
      <c r="Q13">
        <f t="shared" si="0"/>
        <v>15</v>
      </c>
      <c r="R13" t="s">
        <v>42</v>
      </c>
      <c r="X13" t="s">
        <v>166</v>
      </c>
    </row>
    <row r="14" spans="2:33" x14ac:dyDescent="0.25">
      <c r="C14">
        <v>7</v>
      </c>
      <c r="D14">
        <v>50</v>
      </c>
      <c r="E14">
        <f t="shared" si="1"/>
        <v>205</v>
      </c>
      <c r="F14">
        <f>F13</f>
        <v>14</v>
      </c>
      <c r="G14">
        <f t="shared" si="2"/>
        <v>29</v>
      </c>
      <c r="H14">
        <f>H13</f>
        <v>10</v>
      </c>
      <c r="I14">
        <f t="shared" si="3"/>
        <v>17</v>
      </c>
      <c r="M14" t="s">
        <v>43</v>
      </c>
      <c r="N14" t="s">
        <v>44</v>
      </c>
      <c r="O14">
        <v>1</v>
      </c>
      <c r="P14">
        <v>5</v>
      </c>
      <c r="Q14">
        <f t="shared" si="0"/>
        <v>5</v>
      </c>
      <c r="R14" t="s">
        <v>45</v>
      </c>
      <c r="X14" t="s">
        <v>167</v>
      </c>
    </row>
    <row r="15" spans="2:33" x14ac:dyDescent="0.25">
      <c r="C15">
        <v>8</v>
      </c>
      <c r="D15">
        <v>50</v>
      </c>
      <c r="E15">
        <f t="shared" si="1"/>
        <v>255</v>
      </c>
      <c r="F15">
        <f>F14</f>
        <v>14</v>
      </c>
      <c r="G15">
        <f t="shared" si="2"/>
        <v>31</v>
      </c>
      <c r="H15">
        <f>H14</f>
        <v>10</v>
      </c>
      <c r="I15">
        <f t="shared" si="3"/>
        <v>18</v>
      </c>
      <c r="M15" t="s">
        <v>49</v>
      </c>
      <c r="N15" t="s">
        <v>50</v>
      </c>
      <c r="O15">
        <v>1</v>
      </c>
      <c r="P15">
        <v>5</v>
      </c>
      <c r="Q15">
        <f t="shared" si="0"/>
        <v>5</v>
      </c>
      <c r="R15" t="s">
        <v>51</v>
      </c>
      <c r="U15">
        <f>60+60+26</f>
        <v>146</v>
      </c>
      <c r="X15" t="s">
        <v>168</v>
      </c>
    </row>
    <row r="16" spans="2:33" x14ac:dyDescent="0.25">
      <c r="C16">
        <v>9</v>
      </c>
      <c r="D16">
        <v>50</v>
      </c>
      <c r="E16">
        <f t="shared" si="1"/>
        <v>305</v>
      </c>
      <c r="F16">
        <f>F15+2</f>
        <v>16</v>
      </c>
      <c r="G16">
        <f t="shared" si="2"/>
        <v>33</v>
      </c>
      <c r="H16">
        <f>H15+2</f>
        <v>12</v>
      </c>
      <c r="I16">
        <f t="shared" si="3"/>
        <v>19</v>
      </c>
      <c r="O16">
        <f>SUM(O6:O15)</f>
        <v>10</v>
      </c>
      <c r="Q16">
        <f>SUM(Q6:Q15)</f>
        <v>50</v>
      </c>
      <c r="X16" t="s">
        <v>169</v>
      </c>
    </row>
    <row r="17" spans="3:24" x14ac:dyDescent="0.25">
      <c r="C17">
        <v>10</v>
      </c>
      <c r="D17">
        <f>D16</f>
        <v>50</v>
      </c>
      <c r="E17">
        <f t="shared" si="1"/>
        <v>355</v>
      </c>
      <c r="F17">
        <f>F16</f>
        <v>16</v>
      </c>
      <c r="G17">
        <f t="shared" si="2"/>
        <v>35</v>
      </c>
      <c r="H17">
        <f>H16</f>
        <v>12</v>
      </c>
      <c r="I17">
        <f t="shared" si="3"/>
        <v>20</v>
      </c>
      <c r="P17" t="s">
        <v>161</v>
      </c>
      <c r="Q17">
        <v>2</v>
      </c>
      <c r="X17" t="s">
        <v>170</v>
      </c>
    </row>
    <row r="18" spans="3:24" x14ac:dyDescent="0.25">
      <c r="C18">
        <f>C17+1</f>
        <v>11</v>
      </c>
      <c r="D18">
        <f>D17</f>
        <v>50</v>
      </c>
      <c r="E18">
        <f t="shared" si="1"/>
        <v>405</v>
      </c>
      <c r="F18">
        <f>F17</f>
        <v>16</v>
      </c>
      <c r="G18">
        <f t="shared" si="2"/>
        <v>37</v>
      </c>
      <c r="H18">
        <f>H17</f>
        <v>12</v>
      </c>
      <c r="I18">
        <f t="shared" si="3"/>
        <v>21</v>
      </c>
      <c r="O18" t="s">
        <v>122</v>
      </c>
      <c r="S18">
        <v>66</v>
      </c>
      <c r="T18">
        <v>104</v>
      </c>
      <c r="U18">
        <v>20</v>
      </c>
      <c r="V18">
        <v>54</v>
      </c>
      <c r="W18">
        <v>35</v>
      </c>
      <c r="X18" t="s">
        <v>171</v>
      </c>
    </row>
    <row r="19" spans="3:24" x14ac:dyDescent="0.25">
      <c r="C19">
        <f t="shared" ref="C19:C44" si="4">C18+1</f>
        <v>12</v>
      </c>
      <c r="D19">
        <f t="shared" ref="D19:D44" si="5">D18</f>
        <v>50</v>
      </c>
      <c r="E19">
        <f t="shared" si="1"/>
        <v>455</v>
      </c>
      <c r="F19">
        <f>F18+2</f>
        <v>18</v>
      </c>
      <c r="G19">
        <f t="shared" si="2"/>
        <v>39</v>
      </c>
      <c r="H19">
        <f>H18+2</f>
        <v>14</v>
      </c>
      <c r="I19">
        <f t="shared" si="3"/>
        <v>22</v>
      </c>
      <c r="Q19" t="s">
        <v>175</v>
      </c>
      <c r="U19">
        <f>U18+T18+S18</f>
        <v>190</v>
      </c>
      <c r="X19" t="s">
        <v>172</v>
      </c>
    </row>
    <row r="20" spans="3:24" x14ac:dyDescent="0.25">
      <c r="C20">
        <f t="shared" si="4"/>
        <v>13</v>
      </c>
      <c r="D20">
        <f t="shared" si="5"/>
        <v>50</v>
      </c>
      <c r="E20">
        <f t="shared" si="1"/>
        <v>505</v>
      </c>
      <c r="F20">
        <f>F19</f>
        <v>18</v>
      </c>
      <c r="G20">
        <f t="shared" si="2"/>
        <v>41</v>
      </c>
      <c r="H20">
        <f>H19</f>
        <v>14</v>
      </c>
      <c r="I20">
        <f t="shared" si="3"/>
        <v>23</v>
      </c>
    </row>
    <row r="21" spans="3:24" x14ac:dyDescent="0.25">
      <c r="C21">
        <f t="shared" si="4"/>
        <v>14</v>
      </c>
      <c r="D21">
        <f t="shared" si="5"/>
        <v>50</v>
      </c>
      <c r="E21">
        <f t="shared" si="1"/>
        <v>555</v>
      </c>
      <c r="F21">
        <f>F20</f>
        <v>18</v>
      </c>
      <c r="G21">
        <f t="shared" si="2"/>
        <v>43</v>
      </c>
      <c r="H21">
        <f>H20</f>
        <v>14</v>
      </c>
      <c r="I21">
        <f t="shared" si="3"/>
        <v>24</v>
      </c>
      <c r="M21" t="s">
        <v>32</v>
      </c>
      <c r="N21">
        <v>2.1</v>
      </c>
      <c r="O21">
        <v>0</v>
      </c>
      <c r="P21">
        <v>10</v>
      </c>
      <c r="Q21">
        <f t="shared" ref="Q21:Q30" si="6">P21*O21</f>
        <v>0</v>
      </c>
      <c r="R21" t="s">
        <v>52</v>
      </c>
    </row>
    <row r="22" spans="3:24" x14ac:dyDescent="0.25">
      <c r="C22">
        <f t="shared" si="4"/>
        <v>15</v>
      </c>
      <c r="D22">
        <f t="shared" si="5"/>
        <v>50</v>
      </c>
      <c r="E22">
        <f t="shared" si="1"/>
        <v>605</v>
      </c>
      <c r="F22">
        <f>F21+2</f>
        <v>20</v>
      </c>
      <c r="G22">
        <f t="shared" si="2"/>
        <v>45</v>
      </c>
      <c r="H22">
        <f>H21+2</f>
        <v>16</v>
      </c>
      <c r="I22">
        <f t="shared" si="3"/>
        <v>25</v>
      </c>
      <c r="M22" t="s">
        <v>55</v>
      </c>
      <c r="N22">
        <v>2.2000000000000002</v>
      </c>
      <c r="O22">
        <v>0</v>
      </c>
      <c r="P22">
        <v>10</v>
      </c>
      <c r="Q22">
        <f t="shared" si="6"/>
        <v>0</v>
      </c>
      <c r="R22" t="s">
        <v>53</v>
      </c>
    </row>
    <row r="23" spans="3:24" x14ac:dyDescent="0.25">
      <c r="C23">
        <f t="shared" si="4"/>
        <v>16</v>
      </c>
      <c r="D23">
        <f t="shared" si="5"/>
        <v>50</v>
      </c>
      <c r="E23">
        <f t="shared" si="1"/>
        <v>655</v>
      </c>
      <c r="F23">
        <f>F22</f>
        <v>20</v>
      </c>
      <c r="G23">
        <f t="shared" si="2"/>
        <v>47</v>
      </c>
      <c r="H23">
        <f>H22</f>
        <v>16</v>
      </c>
      <c r="I23">
        <f t="shared" si="3"/>
        <v>26</v>
      </c>
      <c r="M23" t="s">
        <v>54</v>
      </c>
      <c r="N23">
        <v>2.2999999999999998</v>
      </c>
      <c r="O23">
        <v>1</v>
      </c>
      <c r="P23">
        <v>10</v>
      </c>
      <c r="Q23">
        <f t="shared" si="6"/>
        <v>10</v>
      </c>
      <c r="R23" t="s">
        <v>56</v>
      </c>
    </row>
    <row r="24" spans="3:24" x14ac:dyDescent="0.25">
      <c r="C24">
        <f t="shared" si="4"/>
        <v>17</v>
      </c>
      <c r="D24">
        <f t="shared" si="5"/>
        <v>50</v>
      </c>
      <c r="E24">
        <f t="shared" si="1"/>
        <v>705</v>
      </c>
      <c r="F24">
        <f>F23</f>
        <v>20</v>
      </c>
      <c r="G24">
        <f t="shared" si="2"/>
        <v>49</v>
      </c>
      <c r="H24">
        <f>H23</f>
        <v>16</v>
      </c>
      <c r="I24">
        <f t="shared" si="3"/>
        <v>27</v>
      </c>
      <c r="M24" t="s">
        <v>57</v>
      </c>
      <c r="N24">
        <v>2.4</v>
      </c>
      <c r="O24">
        <v>0</v>
      </c>
      <c r="P24">
        <v>10</v>
      </c>
      <c r="Q24">
        <f t="shared" si="6"/>
        <v>0</v>
      </c>
      <c r="R24" t="s">
        <v>58</v>
      </c>
    </row>
    <row r="25" spans="3:24" x14ac:dyDescent="0.25">
      <c r="C25">
        <f t="shared" si="4"/>
        <v>18</v>
      </c>
      <c r="D25">
        <f t="shared" si="5"/>
        <v>50</v>
      </c>
      <c r="E25">
        <f t="shared" si="1"/>
        <v>755</v>
      </c>
      <c r="F25">
        <f>F24+2</f>
        <v>22</v>
      </c>
      <c r="G25">
        <f t="shared" si="2"/>
        <v>51</v>
      </c>
      <c r="H25">
        <f>H24+2</f>
        <v>18</v>
      </c>
      <c r="I25">
        <f t="shared" si="3"/>
        <v>28</v>
      </c>
      <c r="M25" t="s">
        <v>59</v>
      </c>
      <c r="N25">
        <v>2.5</v>
      </c>
      <c r="O25">
        <v>1</v>
      </c>
      <c r="P25">
        <v>10</v>
      </c>
      <c r="Q25">
        <f t="shared" si="6"/>
        <v>10</v>
      </c>
      <c r="R25" t="s">
        <v>60</v>
      </c>
    </row>
    <row r="26" spans="3:24" x14ac:dyDescent="0.25">
      <c r="C26">
        <f t="shared" si="4"/>
        <v>19</v>
      </c>
      <c r="D26">
        <f t="shared" si="5"/>
        <v>50</v>
      </c>
      <c r="E26">
        <f t="shared" si="1"/>
        <v>805</v>
      </c>
      <c r="F26">
        <f>F25</f>
        <v>22</v>
      </c>
      <c r="G26">
        <f t="shared" si="2"/>
        <v>53</v>
      </c>
      <c r="H26">
        <f>H25</f>
        <v>18</v>
      </c>
      <c r="I26">
        <f t="shared" si="3"/>
        <v>29</v>
      </c>
      <c r="M26" t="s">
        <v>61</v>
      </c>
      <c r="N26">
        <v>2.6</v>
      </c>
      <c r="O26">
        <v>0</v>
      </c>
      <c r="P26">
        <v>10</v>
      </c>
      <c r="Q26">
        <f t="shared" si="6"/>
        <v>0</v>
      </c>
      <c r="R26" t="s">
        <v>63</v>
      </c>
    </row>
    <row r="27" spans="3:24" x14ac:dyDescent="0.25">
      <c r="C27">
        <f t="shared" si="4"/>
        <v>20</v>
      </c>
      <c r="D27">
        <f t="shared" si="5"/>
        <v>50</v>
      </c>
      <c r="E27">
        <f t="shared" si="1"/>
        <v>855</v>
      </c>
      <c r="F27">
        <f>F26</f>
        <v>22</v>
      </c>
      <c r="G27">
        <f t="shared" si="2"/>
        <v>55</v>
      </c>
      <c r="H27">
        <f>H26</f>
        <v>18</v>
      </c>
      <c r="I27">
        <f t="shared" si="3"/>
        <v>30</v>
      </c>
      <c r="M27" t="s">
        <v>64</v>
      </c>
      <c r="N27">
        <v>2.7</v>
      </c>
      <c r="O27">
        <v>4</v>
      </c>
      <c r="P27">
        <v>10</v>
      </c>
      <c r="Q27">
        <f t="shared" si="6"/>
        <v>40</v>
      </c>
      <c r="R27" t="s">
        <v>65</v>
      </c>
    </row>
    <row r="28" spans="3:24" x14ac:dyDescent="0.25">
      <c r="C28">
        <f t="shared" si="4"/>
        <v>21</v>
      </c>
      <c r="D28">
        <f t="shared" si="5"/>
        <v>50</v>
      </c>
      <c r="E28">
        <f t="shared" si="1"/>
        <v>905</v>
      </c>
      <c r="F28">
        <f>F27+2</f>
        <v>24</v>
      </c>
      <c r="G28">
        <f t="shared" si="2"/>
        <v>57</v>
      </c>
      <c r="H28">
        <f>H27+2</f>
        <v>20</v>
      </c>
      <c r="I28">
        <f t="shared" si="3"/>
        <v>31</v>
      </c>
      <c r="M28" t="s">
        <v>66</v>
      </c>
      <c r="N28">
        <v>2.8</v>
      </c>
      <c r="O28">
        <v>0</v>
      </c>
      <c r="P28">
        <v>10</v>
      </c>
      <c r="Q28">
        <f t="shared" si="6"/>
        <v>0</v>
      </c>
      <c r="R28" t="s">
        <v>80</v>
      </c>
    </row>
    <row r="29" spans="3:24" x14ac:dyDescent="0.25">
      <c r="C29">
        <f t="shared" si="4"/>
        <v>22</v>
      </c>
      <c r="D29">
        <f t="shared" si="5"/>
        <v>50</v>
      </c>
      <c r="E29">
        <f t="shared" si="1"/>
        <v>955</v>
      </c>
      <c r="F29">
        <f>F28</f>
        <v>24</v>
      </c>
      <c r="G29">
        <f t="shared" si="2"/>
        <v>59</v>
      </c>
      <c r="H29">
        <f>H28</f>
        <v>20</v>
      </c>
      <c r="I29">
        <f t="shared" si="3"/>
        <v>32</v>
      </c>
      <c r="M29" t="s">
        <v>79</v>
      </c>
      <c r="N29">
        <v>2.9</v>
      </c>
      <c r="O29">
        <v>1</v>
      </c>
      <c r="P29">
        <v>10</v>
      </c>
      <c r="Q29">
        <f t="shared" si="6"/>
        <v>10</v>
      </c>
      <c r="R29" t="s">
        <v>81</v>
      </c>
    </row>
    <row r="30" spans="3:24" x14ac:dyDescent="0.25">
      <c r="C30">
        <f t="shared" si="4"/>
        <v>23</v>
      </c>
      <c r="D30">
        <f t="shared" si="5"/>
        <v>50</v>
      </c>
      <c r="E30">
        <f t="shared" si="1"/>
        <v>1005</v>
      </c>
      <c r="F30">
        <f>F29</f>
        <v>24</v>
      </c>
      <c r="G30">
        <f t="shared" si="2"/>
        <v>61</v>
      </c>
      <c r="H30">
        <f>H29</f>
        <v>20</v>
      </c>
      <c r="I30">
        <f t="shared" si="3"/>
        <v>33</v>
      </c>
      <c r="M30" t="s">
        <v>84</v>
      </c>
      <c r="N30" t="s">
        <v>82</v>
      </c>
      <c r="O30">
        <v>1</v>
      </c>
      <c r="P30">
        <v>10</v>
      </c>
      <c r="Q30">
        <f t="shared" si="6"/>
        <v>10</v>
      </c>
      <c r="R30" t="s">
        <v>85</v>
      </c>
    </row>
    <row r="31" spans="3:24" x14ac:dyDescent="0.25">
      <c r="C31">
        <f t="shared" si="4"/>
        <v>24</v>
      </c>
      <c r="D31">
        <f t="shared" si="5"/>
        <v>50</v>
      </c>
      <c r="E31">
        <f t="shared" si="1"/>
        <v>1055</v>
      </c>
      <c r="F31">
        <f>F30+2</f>
        <v>26</v>
      </c>
      <c r="G31">
        <f t="shared" si="2"/>
        <v>63</v>
      </c>
      <c r="H31">
        <f>H30+2</f>
        <v>22</v>
      </c>
      <c r="I31">
        <f t="shared" si="3"/>
        <v>34</v>
      </c>
      <c r="M31" t="s">
        <v>86</v>
      </c>
      <c r="O31">
        <f>SUM(O21:O30)</f>
        <v>8</v>
      </c>
      <c r="Q31">
        <f>SUM(Q21:Q30)</f>
        <v>80</v>
      </c>
    </row>
    <row r="32" spans="3:24" x14ac:dyDescent="0.25">
      <c r="C32">
        <f t="shared" si="4"/>
        <v>25</v>
      </c>
      <c r="D32">
        <f t="shared" si="5"/>
        <v>50</v>
      </c>
      <c r="E32">
        <f t="shared" si="1"/>
        <v>1105</v>
      </c>
      <c r="F32">
        <f>F31</f>
        <v>26</v>
      </c>
      <c r="G32">
        <f t="shared" si="2"/>
        <v>65</v>
      </c>
      <c r="H32">
        <f>H31</f>
        <v>22</v>
      </c>
      <c r="I32">
        <f t="shared" si="3"/>
        <v>35</v>
      </c>
      <c r="P32" t="s">
        <v>161</v>
      </c>
      <c r="Q32">
        <v>8</v>
      </c>
    </row>
    <row r="33" spans="3:18" x14ac:dyDescent="0.25">
      <c r="C33">
        <f t="shared" si="4"/>
        <v>26</v>
      </c>
      <c r="D33">
        <f t="shared" si="5"/>
        <v>50</v>
      </c>
      <c r="E33">
        <f t="shared" si="1"/>
        <v>1155</v>
      </c>
      <c r="F33">
        <f>F32</f>
        <v>26</v>
      </c>
      <c r="G33">
        <f t="shared" si="2"/>
        <v>67</v>
      </c>
      <c r="H33">
        <f>H32</f>
        <v>22</v>
      </c>
      <c r="I33">
        <f t="shared" si="3"/>
        <v>36</v>
      </c>
      <c r="O33" t="s">
        <v>87</v>
      </c>
    </row>
    <row r="34" spans="3:18" x14ac:dyDescent="0.25">
      <c r="C34">
        <f t="shared" si="4"/>
        <v>27</v>
      </c>
      <c r="D34">
        <f t="shared" si="5"/>
        <v>50</v>
      </c>
      <c r="E34">
        <f t="shared" si="1"/>
        <v>1205</v>
      </c>
      <c r="F34">
        <f>F33+2</f>
        <v>28</v>
      </c>
      <c r="G34">
        <f t="shared" si="2"/>
        <v>69</v>
      </c>
      <c r="H34">
        <f>H33+2</f>
        <v>24</v>
      </c>
      <c r="I34">
        <f t="shared" si="3"/>
        <v>37</v>
      </c>
      <c r="Q34">
        <v>108</v>
      </c>
    </row>
    <row r="35" spans="3:18" x14ac:dyDescent="0.25">
      <c r="C35">
        <f t="shared" si="4"/>
        <v>28</v>
      </c>
      <c r="D35">
        <f t="shared" si="5"/>
        <v>50</v>
      </c>
      <c r="E35">
        <f t="shared" si="1"/>
        <v>1255</v>
      </c>
      <c r="F35">
        <f>F34</f>
        <v>28</v>
      </c>
      <c r="G35">
        <f t="shared" si="2"/>
        <v>71</v>
      </c>
      <c r="H35">
        <f>H34</f>
        <v>24</v>
      </c>
      <c r="I35">
        <f t="shared" si="3"/>
        <v>38</v>
      </c>
    </row>
    <row r="36" spans="3:18" x14ac:dyDescent="0.25">
      <c r="C36">
        <f t="shared" si="4"/>
        <v>29</v>
      </c>
      <c r="D36">
        <f t="shared" si="5"/>
        <v>50</v>
      </c>
      <c r="E36">
        <f t="shared" si="1"/>
        <v>1305</v>
      </c>
      <c r="F36">
        <f>F35</f>
        <v>28</v>
      </c>
      <c r="G36">
        <f t="shared" si="2"/>
        <v>73</v>
      </c>
      <c r="H36">
        <f>H35</f>
        <v>24</v>
      </c>
      <c r="I36">
        <f t="shared" si="3"/>
        <v>39</v>
      </c>
    </row>
    <row r="37" spans="3:18" x14ac:dyDescent="0.25">
      <c r="C37">
        <f t="shared" si="4"/>
        <v>30</v>
      </c>
      <c r="D37">
        <f t="shared" si="5"/>
        <v>50</v>
      </c>
      <c r="E37">
        <f t="shared" si="1"/>
        <v>1355</v>
      </c>
      <c r="F37">
        <f>F36+2</f>
        <v>30</v>
      </c>
      <c r="G37">
        <f t="shared" si="2"/>
        <v>75</v>
      </c>
      <c r="H37">
        <f>H36+2</f>
        <v>26</v>
      </c>
      <c r="I37">
        <f t="shared" si="3"/>
        <v>40</v>
      </c>
      <c r="M37" t="s">
        <v>89</v>
      </c>
      <c r="N37">
        <v>4.0999999999999996</v>
      </c>
      <c r="O37">
        <v>0</v>
      </c>
      <c r="P37">
        <v>20</v>
      </c>
      <c r="Q37">
        <f>O37*P37</f>
        <v>0</v>
      </c>
      <c r="R37" t="s">
        <v>88</v>
      </c>
    </row>
    <row r="38" spans="3:18" x14ac:dyDescent="0.25">
      <c r="C38">
        <f t="shared" si="4"/>
        <v>31</v>
      </c>
      <c r="D38">
        <f t="shared" si="5"/>
        <v>50</v>
      </c>
      <c r="E38">
        <f t="shared" si="1"/>
        <v>1405</v>
      </c>
      <c r="F38">
        <f>F37</f>
        <v>30</v>
      </c>
      <c r="G38">
        <f t="shared" si="2"/>
        <v>77</v>
      </c>
      <c r="H38">
        <f>H37</f>
        <v>26</v>
      </c>
      <c r="I38">
        <f t="shared" si="3"/>
        <v>41</v>
      </c>
      <c r="M38" t="s">
        <v>90</v>
      </c>
      <c r="N38">
        <v>4.2</v>
      </c>
      <c r="O38">
        <v>0</v>
      </c>
      <c r="Q38">
        <f t="shared" ref="Q38:Q46" si="7">O38*P38</f>
        <v>0</v>
      </c>
    </row>
    <row r="39" spans="3:18" x14ac:dyDescent="0.25">
      <c r="C39">
        <f t="shared" si="4"/>
        <v>32</v>
      </c>
      <c r="D39">
        <f t="shared" si="5"/>
        <v>50</v>
      </c>
      <c r="E39">
        <f t="shared" si="1"/>
        <v>1455</v>
      </c>
      <c r="F39">
        <f>F38</f>
        <v>30</v>
      </c>
      <c r="G39">
        <f t="shared" si="2"/>
        <v>79</v>
      </c>
      <c r="H39">
        <f>H38</f>
        <v>26</v>
      </c>
      <c r="I39">
        <f t="shared" si="3"/>
        <v>42</v>
      </c>
      <c r="M39" t="s">
        <v>91</v>
      </c>
      <c r="N39">
        <v>4.3</v>
      </c>
      <c r="O39">
        <v>0</v>
      </c>
      <c r="Q39">
        <f t="shared" si="7"/>
        <v>0</v>
      </c>
    </row>
    <row r="40" spans="3:18" x14ac:dyDescent="0.25">
      <c r="C40">
        <f t="shared" si="4"/>
        <v>33</v>
      </c>
      <c r="D40">
        <f t="shared" si="5"/>
        <v>50</v>
      </c>
      <c r="E40">
        <f t="shared" si="1"/>
        <v>1505</v>
      </c>
      <c r="F40">
        <f>F39+2</f>
        <v>32</v>
      </c>
      <c r="G40">
        <f t="shared" si="2"/>
        <v>81</v>
      </c>
      <c r="H40">
        <f>H39+2</f>
        <v>28</v>
      </c>
      <c r="I40">
        <f t="shared" si="3"/>
        <v>43</v>
      </c>
      <c r="M40" t="s">
        <v>92</v>
      </c>
      <c r="N40">
        <v>4.4000000000000004</v>
      </c>
      <c r="O40">
        <v>0</v>
      </c>
      <c r="Q40">
        <f t="shared" si="7"/>
        <v>0</v>
      </c>
      <c r="R40" t="s">
        <v>95</v>
      </c>
    </row>
    <row r="41" spans="3:18" x14ac:dyDescent="0.25">
      <c r="C41">
        <f t="shared" si="4"/>
        <v>34</v>
      </c>
      <c r="D41">
        <f t="shared" si="5"/>
        <v>50</v>
      </c>
      <c r="E41">
        <f t="shared" si="1"/>
        <v>1555</v>
      </c>
      <c r="F41">
        <f>F40</f>
        <v>32</v>
      </c>
      <c r="G41">
        <f t="shared" si="2"/>
        <v>83</v>
      </c>
      <c r="H41">
        <f>H40</f>
        <v>28</v>
      </c>
      <c r="I41">
        <f t="shared" si="3"/>
        <v>44</v>
      </c>
      <c r="M41" t="s">
        <v>93</v>
      </c>
      <c r="N41">
        <v>4.5</v>
      </c>
      <c r="O41">
        <v>2</v>
      </c>
      <c r="P41">
        <v>20</v>
      </c>
      <c r="Q41">
        <f t="shared" si="7"/>
        <v>40</v>
      </c>
      <c r="R41" t="s">
        <v>94</v>
      </c>
    </row>
    <row r="42" spans="3:18" x14ac:dyDescent="0.25">
      <c r="C42">
        <f t="shared" si="4"/>
        <v>35</v>
      </c>
      <c r="D42">
        <f t="shared" si="5"/>
        <v>50</v>
      </c>
      <c r="E42">
        <f t="shared" si="1"/>
        <v>1605</v>
      </c>
      <c r="F42">
        <f>F41</f>
        <v>32</v>
      </c>
      <c r="G42">
        <f t="shared" si="2"/>
        <v>85</v>
      </c>
      <c r="H42">
        <f>H41</f>
        <v>28</v>
      </c>
      <c r="I42">
        <f t="shared" si="3"/>
        <v>45</v>
      </c>
      <c r="M42" t="s">
        <v>96</v>
      </c>
      <c r="N42">
        <v>4.5999999999999996</v>
      </c>
      <c r="O42">
        <v>0</v>
      </c>
      <c r="Q42">
        <f t="shared" si="7"/>
        <v>0</v>
      </c>
    </row>
    <row r="43" spans="3:18" x14ac:dyDescent="0.25">
      <c r="C43">
        <f t="shared" si="4"/>
        <v>36</v>
      </c>
      <c r="D43">
        <f t="shared" si="5"/>
        <v>50</v>
      </c>
      <c r="E43">
        <f t="shared" si="1"/>
        <v>1655</v>
      </c>
      <c r="F43">
        <f>F42+2</f>
        <v>34</v>
      </c>
      <c r="G43">
        <f t="shared" si="2"/>
        <v>87</v>
      </c>
      <c r="H43">
        <f>H42+2</f>
        <v>30</v>
      </c>
      <c r="I43">
        <f t="shared" si="3"/>
        <v>46</v>
      </c>
      <c r="M43" t="s">
        <v>97</v>
      </c>
      <c r="N43">
        <v>4.7</v>
      </c>
      <c r="O43">
        <v>5</v>
      </c>
      <c r="P43">
        <v>20</v>
      </c>
      <c r="Q43">
        <f t="shared" si="7"/>
        <v>100</v>
      </c>
      <c r="R43" t="s">
        <v>99</v>
      </c>
    </row>
    <row r="44" spans="3:18" x14ac:dyDescent="0.25">
      <c r="C44">
        <f t="shared" si="4"/>
        <v>37</v>
      </c>
      <c r="D44">
        <f t="shared" si="5"/>
        <v>50</v>
      </c>
      <c r="E44">
        <f t="shared" si="1"/>
        <v>1705</v>
      </c>
      <c r="F44">
        <f>F43</f>
        <v>34</v>
      </c>
      <c r="G44">
        <f t="shared" si="2"/>
        <v>89</v>
      </c>
      <c r="H44">
        <f>H43</f>
        <v>30</v>
      </c>
      <c r="I44">
        <f t="shared" si="3"/>
        <v>47</v>
      </c>
      <c r="M44" t="s">
        <v>98</v>
      </c>
      <c r="N44">
        <v>4.8</v>
      </c>
      <c r="O44">
        <v>0</v>
      </c>
      <c r="Q44">
        <f t="shared" si="7"/>
        <v>0</v>
      </c>
    </row>
    <row r="45" spans="3:18" x14ac:dyDescent="0.25">
      <c r="C45">
        <v>38</v>
      </c>
      <c r="D45">
        <v>100</v>
      </c>
      <c r="E45">
        <f t="shared" si="1"/>
        <v>1805</v>
      </c>
      <c r="F45">
        <f>F44</f>
        <v>34</v>
      </c>
      <c r="G45">
        <f t="shared" si="2"/>
        <v>91</v>
      </c>
      <c r="H45">
        <f>H44</f>
        <v>30</v>
      </c>
      <c r="I45">
        <f t="shared" si="3"/>
        <v>48</v>
      </c>
      <c r="M45" t="s">
        <v>100</v>
      </c>
      <c r="N45">
        <v>4.9000000000000004</v>
      </c>
      <c r="O45">
        <v>3</v>
      </c>
      <c r="P45">
        <v>20</v>
      </c>
      <c r="Q45">
        <f t="shared" si="7"/>
        <v>60</v>
      </c>
      <c r="R45" t="s">
        <v>101</v>
      </c>
    </row>
    <row r="46" spans="3:18" x14ac:dyDescent="0.25">
      <c r="C46">
        <v>39</v>
      </c>
      <c r="G46">
        <f t="shared" si="2"/>
        <v>93</v>
      </c>
      <c r="M46" t="s">
        <v>102</v>
      </c>
      <c r="N46" t="s">
        <v>103</v>
      </c>
      <c r="O46">
        <v>0</v>
      </c>
      <c r="Q46">
        <f t="shared" si="7"/>
        <v>0</v>
      </c>
    </row>
    <row r="47" spans="3:18" x14ac:dyDescent="0.25">
      <c r="C47">
        <v>40</v>
      </c>
      <c r="G47">
        <f t="shared" si="2"/>
        <v>95</v>
      </c>
      <c r="M47" t="s">
        <v>86</v>
      </c>
      <c r="O47">
        <f>SUM(O37:O46)</f>
        <v>10</v>
      </c>
      <c r="Q47">
        <f>SUM(Q37:Q46)</f>
        <v>200</v>
      </c>
    </row>
    <row r="48" spans="3:18" x14ac:dyDescent="0.25">
      <c r="C48">
        <v>41</v>
      </c>
      <c r="G48">
        <f t="shared" si="2"/>
        <v>97</v>
      </c>
      <c r="Q48">
        <v>4</v>
      </c>
    </row>
    <row r="49" spans="2:29" x14ac:dyDescent="0.25">
      <c r="C49">
        <v>42</v>
      </c>
      <c r="G49">
        <f t="shared" si="2"/>
        <v>99</v>
      </c>
      <c r="O49" t="s">
        <v>104</v>
      </c>
    </row>
    <row r="50" spans="2:29" x14ac:dyDescent="0.25">
      <c r="D50" t="s">
        <v>143</v>
      </c>
      <c r="E50" t="s">
        <v>144</v>
      </c>
      <c r="F50" t="s">
        <v>136</v>
      </c>
      <c r="G50" t="s">
        <v>0</v>
      </c>
      <c r="Q50" t="s">
        <v>162</v>
      </c>
      <c r="Z50" t="s">
        <v>143</v>
      </c>
      <c r="AA50" t="s">
        <v>144</v>
      </c>
      <c r="AB50" t="s">
        <v>136</v>
      </c>
      <c r="AC50" t="s">
        <v>0</v>
      </c>
    </row>
    <row r="51" spans="2:29" x14ac:dyDescent="0.25">
      <c r="B51" t="s">
        <v>142</v>
      </c>
      <c r="C51">
        <v>1.1000000000000001</v>
      </c>
      <c r="D51">
        <v>5</v>
      </c>
      <c r="E51">
        <v>0</v>
      </c>
      <c r="F51">
        <v>0</v>
      </c>
      <c r="G51">
        <v>0</v>
      </c>
      <c r="X51" t="s">
        <v>154</v>
      </c>
      <c r="Y51">
        <v>1.1000000000000001</v>
      </c>
      <c r="Z51">
        <v>5</v>
      </c>
      <c r="AA51">
        <v>0</v>
      </c>
      <c r="AB51">
        <v>0</v>
      </c>
      <c r="AC51">
        <v>0</v>
      </c>
    </row>
    <row r="52" spans="2:29" x14ac:dyDescent="0.25">
      <c r="C52">
        <v>1.2</v>
      </c>
      <c r="D52">
        <v>0</v>
      </c>
      <c r="E52">
        <v>0</v>
      </c>
      <c r="F52">
        <v>0</v>
      </c>
      <c r="G52">
        <v>0</v>
      </c>
      <c r="M52" t="s">
        <v>106</v>
      </c>
      <c r="N52">
        <v>3.1</v>
      </c>
      <c r="O52">
        <v>1</v>
      </c>
      <c r="P52">
        <v>15</v>
      </c>
      <c r="R52" t="s">
        <v>105</v>
      </c>
      <c r="Y52">
        <v>1.2</v>
      </c>
      <c r="Z52">
        <v>0</v>
      </c>
      <c r="AA52">
        <v>0</v>
      </c>
      <c r="AB52">
        <v>0</v>
      </c>
      <c r="AC52">
        <v>0</v>
      </c>
    </row>
    <row r="53" spans="2:29" x14ac:dyDescent="0.25">
      <c r="C53">
        <v>1.3</v>
      </c>
      <c r="D53">
        <v>3</v>
      </c>
      <c r="E53">
        <v>3</v>
      </c>
      <c r="F53">
        <v>15</v>
      </c>
      <c r="G53">
        <v>2</v>
      </c>
      <c r="M53" t="s">
        <v>107</v>
      </c>
      <c r="N53">
        <v>3.2</v>
      </c>
      <c r="O53">
        <v>0</v>
      </c>
      <c r="R53" t="s">
        <v>108</v>
      </c>
      <c r="Y53">
        <v>1.3</v>
      </c>
      <c r="Z53">
        <v>3</v>
      </c>
      <c r="AA53">
        <v>3</v>
      </c>
      <c r="AB53">
        <v>15</v>
      </c>
      <c r="AC53">
        <v>2</v>
      </c>
    </row>
    <row r="54" spans="2:29" x14ac:dyDescent="0.25">
      <c r="C54">
        <v>1.4</v>
      </c>
      <c r="D54">
        <v>7</v>
      </c>
      <c r="E54">
        <v>4</v>
      </c>
      <c r="F54">
        <v>35</v>
      </c>
      <c r="G54">
        <v>3</v>
      </c>
      <c r="M54" t="s">
        <v>109</v>
      </c>
      <c r="N54">
        <v>3.3</v>
      </c>
      <c r="O54">
        <v>0</v>
      </c>
      <c r="R54" t="s">
        <v>110</v>
      </c>
      <c r="Y54">
        <v>1.4</v>
      </c>
      <c r="Z54">
        <v>7</v>
      </c>
      <c r="AA54">
        <v>0</v>
      </c>
      <c r="AB54">
        <v>15</v>
      </c>
      <c r="AC54">
        <v>2</v>
      </c>
    </row>
    <row r="55" spans="2:29" x14ac:dyDescent="0.25">
      <c r="C55">
        <v>1.5</v>
      </c>
      <c r="D55">
        <v>2</v>
      </c>
      <c r="E55">
        <v>0</v>
      </c>
      <c r="F55">
        <v>35</v>
      </c>
      <c r="G55">
        <v>3</v>
      </c>
      <c r="M55" t="s">
        <v>111</v>
      </c>
      <c r="N55">
        <v>3.4</v>
      </c>
      <c r="O55">
        <v>0</v>
      </c>
      <c r="Y55">
        <v>1.5</v>
      </c>
      <c r="Z55">
        <v>2</v>
      </c>
      <c r="AA55">
        <v>0</v>
      </c>
      <c r="AB55">
        <v>15</v>
      </c>
      <c r="AC55">
        <v>2</v>
      </c>
    </row>
    <row r="56" spans="2:29" x14ac:dyDescent="0.25">
      <c r="C56">
        <v>1.6</v>
      </c>
      <c r="D56">
        <v>2</v>
      </c>
      <c r="E56">
        <v>2</v>
      </c>
      <c r="F56">
        <v>45</v>
      </c>
      <c r="G56">
        <v>3</v>
      </c>
      <c r="M56" t="s">
        <v>112</v>
      </c>
      <c r="N56">
        <v>3.5</v>
      </c>
      <c r="O56">
        <v>0</v>
      </c>
      <c r="Y56">
        <v>1.6</v>
      </c>
      <c r="Z56">
        <v>2</v>
      </c>
      <c r="AA56">
        <v>2</v>
      </c>
      <c r="AB56">
        <v>25</v>
      </c>
      <c r="AC56">
        <v>2</v>
      </c>
    </row>
    <row r="57" spans="2:29" x14ac:dyDescent="0.25">
      <c r="C57">
        <v>1.7</v>
      </c>
      <c r="D57">
        <v>6</v>
      </c>
      <c r="E57">
        <v>0</v>
      </c>
      <c r="F57">
        <v>45</v>
      </c>
      <c r="G57">
        <v>3</v>
      </c>
      <c r="M57" t="s">
        <v>113</v>
      </c>
      <c r="N57">
        <v>3.6</v>
      </c>
      <c r="O57">
        <v>0</v>
      </c>
      <c r="Y57">
        <v>1.7</v>
      </c>
      <c r="Z57">
        <v>6</v>
      </c>
      <c r="AA57">
        <v>0</v>
      </c>
      <c r="AB57">
        <v>25</v>
      </c>
      <c r="AC57">
        <v>2</v>
      </c>
    </row>
    <row r="58" spans="2:29" x14ac:dyDescent="0.25">
      <c r="C58">
        <v>1.8</v>
      </c>
      <c r="D58">
        <v>3</v>
      </c>
      <c r="E58">
        <v>3</v>
      </c>
      <c r="F58">
        <v>60</v>
      </c>
      <c r="G58">
        <v>3</v>
      </c>
      <c r="M58" t="s">
        <v>114</v>
      </c>
      <c r="N58">
        <v>3.7</v>
      </c>
      <c r="O58">
        <v>0</v>
      </c>
      <c r="Y58">
        <v>1.8</v>
      </c>
      <c r="Z58">
        <v>3</v>
      </c>
      <c r="AA58">
        <v>3</v>
      </c>
      <c r="AB58">
        <v>40</v>
      </c>
      <c r="AC58">
        <v>3</v>
      </c>
    </row>
    <row r="59" spans="2:29" x14ac:dyDescent="0.25">
      <c r="C59" t="s">
        <v>145</v>
      </c>
      <c r="D59">
        <v>1</v>
      </c>
      <c r="E59">
        <v>1</v>
      </c>
      <c r="F59">
        <v>65</v>
      </c>
      <c r="G59">
        <v>4</v>
      </c>
      <c r="M59" t="s">
        <v>115</v>
      </c>
      <c r="N59">
        <v>3.8</v>
      </c>
      <c r="O59">
        <v>0</v>
      </c>
      <c r="Y59" t="s">
        <v>145</v>
      </c>
      <c r="Z59">
        <v>1</v>
      </c>
      <c r="AA59">
        <v>1</v>
      </c>
      <c r="AB59">
        <v>45</v>
      </c>
      <c r="AC59">
        <v>3</v>
      </c>
    </row>
    <row r="60" spans="2:29" x14ac:dyDescent="0.25">
      <c r="C60">
        <v>1.9</v>
      </c>
      <c r="D60">
        <v>2</v>
      </c>
      <c r="E60">
        <v>2</v>
      </c>
      <c r="F60">
        <v>75</v>
      </c>
      <c r="G60">
        <v>4</v>
      </c>
      <c r="M60" t="s">
        <v>116</v>
      </c>
      <c r="N60">
        <v>3.9</v>
      </c>
      <c r="O60">
        <v>0</v>
      </c>
      <c r="Y60">
        <v>1.9</v>
      </c>
      <c r="Z60">
        <v>2</v>
      </c>
      <c r="AA60">
        <v>0</v>
      </c>
      <c r="AB60">
        <v>45</v>
      </c>
      <c r="AC60">
        <v>3</v>
      </c>
    </row>
    <row r="61" spans="2:29" x14ac:dyDescent="0.25">
      <c r="C61" t="s">
        <v>146</v>
      </c>
      <c r="D61">
        <v>5</v>
      </c>
      <c r="E61">
        <v>10</v>
      </c>
      <c r="F61">
        <v>85</v>
      </c>
      <c r="G61">
        <v>4</v>
      </c>
      <c r="M61" t="s">
        <v>117</v>
      </c>
      <c r="N61" t="s">
        <v>118</v>
      </c>
      <c r="O61">
        <v>0</v>
      </c>
      <c r="Y61" t="s">
        <v>146</v>
      </c>
      <c r="Z61">
        <v>5</v>
      </c>
      <c r="AA61">
        <v>10</v>
      </c>
      <c r="AB61">
        <v>55</v>
      </c>
      <c r="AC61">
        <v>3</v>
      </c>
    </row>
    <row r="62" spans="2:29" x14ac:dyDescent="0.25">
      <c r="M62" t="s">
        <v>119</v>
      </c>
      <c r="N62" t="s">
        <v>120</v>
      </c>
      <c r="O62">
        <v>0</v>
      </c>
    </row>
    <row r="63" spans="2:29" x14ac:dyDescent="0.25">
      <c r="Q63">
        <v>15</v>
      </c>
    </row>
    <row r="64" spans="2:29" x14ac:dyDescent="0.25">
      <c r="Q64">
        <v>9</v>
      </c>
    </row>
    <row r="65" spans="2:29" x14ac:dyDescent="0.25">
      <c r="D65" t="s">
        <v>143</v>
      </c>
      <c r="E65" t="s">
        <v>144</v>
      </c>
      <c r="F65" t="s">
        <v>136</v>
      </c>
      <c r="G65" t="s">
        <v>0</v>
      </c>
      <c r="O65" t="s">
        <v>121</v>
      </c>
      <c r="Z65" t="s">
        <v>143</v>
      </c>
      <c r="AA65" t="s">
        <v>144</v>
      </c>
      <c r="AB65" t="s">
        <v>136</v>
      </c>
      <c r="AC65" t="s">
        <v>0</v>
      </c>
    </row>
    <row r="66" spans="2:29" x14ac:dyDescent="0.25">
      <c r="B66" t="s">
        <v>147</v>
      </c>
      <c r="C66">
        <v>2.1</v>
      </c>
      <c r="D66">
        <v>1</v>
      </c>
      <c r="E66">
        <v>1</v>
      </c>
      <c r="F66">
        <f>E66*D76</f>
        <v>10</v>
      </c>
      <c r="G66">
        <v>1</v>
      </c>
      <c r="Q66" t="s">
        <v>176</v>
      </c>
      <c r="X66" t="s">
        <v>155</v>
      </c>
      <c r="Y66">
        <v>2.1</v>
      </c>
      <c r="Z66">
        <v>1</v>
      </c>
      <c r="AA66">
        <v>0</v>
      </c>
      <c r="AB66">
        <f>AA66*Z76</f>
        <v>0</v>
      </c>
      <c r="AC66">
        <v>1</v>
      </c>
    </row>
    <row r="67" spans="2:29" x14ac:dyDescent="0.25">
      <c r="C67">
        <v>2.2000000000000002</v>
      </c>
      <c r="D67">
        <v>2</v>
      </c>
      <c r="E67">
        <v>1</v>
      </c>
      <c r="F67">
        <f>F66+E67*$D$76</f>
        <v>20</v>
      </c>
      <c r="G67">
        <v>2</v>
      </c>
      <c r="Y67">
        <v>2.2000000000000002</v>
      </c>
      <c r="Z67">
        <v>2</v>
      </c>
      <c r="AA67">
        <v>1</v>
      </c>
      <c r="AB67">
        <f>AB66+AA67*$D$76</f>
        <v>10</v>
      </c>
      <c r="AC67">
        <v>2</v>
      </c>
    </row>
    <row r="68" spans="2:29" x14ac:dyDescent="0.25">
      <c r="C68">
        <v>2.2999999999999998</v>
      </c>
      <c r="D68">
        <v>3</v>
      </c>
      <c r="E68">
        <v>2</v>
      </c>
      <c r="F68">
        <f t="shared" ref="F68:F75" si="8">F67+E68*$D$76</f>
        <v>40</v>
      </c>
      <c r="G68">
        <v>3</v>
      </c>
      <c r="Y68">
        <v>2.2999999999999998</v>
      </c>
      <c r="Z68">
        <v>3</v>
      </c>
      <c r="AA68">
        <v>2</v>
      </c>
      <c r="AB68">
        <f t="shared" ref="AB68:AB75" si="9">AB67+AA68*$D$76</f>
        <v>30</v>
      </c>
      <c r="AC68">
        <v>2</v>
      </c>
    </row>
    <row r="69" spans="2:29" x14ac:dyDescent="0.25">
      <c r="C69">
        <v>2.4</v>
      </c>
      <c r="D69">
        <v>2</v>
      </c>
      <c r="E69">
        <v>2</v>
      </c>
      <c r="F69">
        <f t="shared" si="8"/>
        <v>60</v>
      </c>
      <c r="G69">
        <v>3</v>
      </c>
      <c r="M69" t="s">
        <v>123</v>
      </c>
      <c r="N69">
        <v>5.0999999999999996</v>
      </c>
      <c r="O69">
        <v>0</v>
      </c>
      <c r="P69">
        <v>30</v>
      </c>
      <c r="R69" t="s">
        <v>124</v>
      </c>
      <c r="Y69">
        <v>2.4</v>
      </c>
      <c r="Z69">
        <v>2</v>
      </c>
      <c r="AA69">
        <v>0</v>
      </c>
      <c r="AB69">
        <f t="shared" si="9"/>
        <v>30</v>
      </c>
      <c r="AC69">
        <v>2</v>
      </c>
    </row>
    <row r="70" spans="2:29" x14ac:dyDescent="0.25">
      <c r="C70">
        <v>2.5</v>
      </c>
      <c r="D70">
        <v>11</v>
      </c>
      <c r="E70">
        <v>1</v>
      </c>
      <c r="F70">
        <f t="shared" si="8"/>
        <v>70</v>
      </c>
      <c r="G70">
        <v>4</v>
      </c>
      <c r="M70" t="s">
        <v>125</v>
      </c>
      <c r="N70">
        <v>5.2</v>
      </c>
      <c r="O70">
        <v>1</v>
      </c>
      <c r="P70">
        <v>30</v>
      </c>
      <c r="R70" t="s">
        <v>126</v>
      </c>
      <c r="Y70">
        <v>2.5</v>
      </c>
      <c r="Z70">
        <v>11</v>
      </c>
      <c r="AA70">
        <v>1</v>
      </c>
      <c r="AB70">
        <f t="shared" si="9"/>
        <v>40</v>
      </c>
      <c r="AC70">
        <v>3</v>
      </c>
    </row>
    <row r="71" spans="2:29" x14ac:dyDescent="0.25">
      <c r="C71">
        <v>2.6</v>
      </c>
      <c r="D71">
        <v>11</v>
      </c>
      <c r="E71">
        <v>0</v>
      </c>
      <c r="F71">
        <f t="shared" si="8"/>
        <v>70</v>
      </c>
      <c r="G71">
        <v>4</v>
      </c>
      <c r="M71" t="s">
        <v>127</v>
      </c>
      <c r="N71">
        <v>5.3</v>
      </c>
      <c r="O71">
        <v>0</v>
      </c>
      <c r="P71">
        <v>0</v>
      </c>
      <c r="R71" t="s">
        <v>128</v>
      </c>
      <c r="Y71">
        <v>2.6</v>
      </c>
      <c r="Z71">
        <v>11</v>
      </c>
      <c r="AA71">
        <v>0</v>
      </c>
      <c r="AB71">
        <f t="shared" si="9"/>
        <v>40</v>
      </c>
      <c r="AC71">
        <v>3</v>
      </c>
    </row>
    <row r="72" spans="2:29" x14ac:dyDescent="0.25">
      <c r="C72">
        <v>2.7</v>
      </c>
      <c r="D72">
        <v>4</v>
      </c>
      <c r="E72">
        <v>4</v>
      </c>
      <c r="F72">
        <f t="shared" si="8"/>
        <v>110</v>
      </c>
      <c r="G72">
        <v>5</v>
      </c>
      <c r="M72" t="s">
        <v>129</v>
      </c>
      <c r="N72">
        <v>5.4</v>
      </c>
      <c r="O72">
        <v>0</v>
      </c>
      <c r="P72">
        <v>0</v>
      </c>
      <c r="Y72">
        <v>2.7</v>
      </c>
      <c r="Z72">
        <v>4</v>
      </c>
      <c r="AA72">
        <v>4</v>
      </c>
      <c r="AB72">
        <f t="shared" si="9"/>
        <v>80</v>
      </c>
      <c r="AC72">
        <v>4</v>
      </c>
    </row>
    <row r="73" spans="2:29" x14ac:dyDescent="0.25">
      <c r="C73">
        <v>2.8</v>
      </c>
      <c r="D73">
        <v>2</v>
      </c>
      <c r="E73">
        <v>1</v>
      </c>
      <c r="F73">
        <f t="shared" si="8"/>
        <v>120</v>
      </c>
      <c r="G73">
        <v>5</v>
      </c>
      <c r="M73" t="s">
        <v>130</v>
      </c>
      <c r="N73">
        <v>5.5</v>
      </c>
      <c r="O73">
        <v>0</v>
      </c>
      <c r="P73">
        <v>0</v>
      </c>
      <c r="Y73">
        <v>2.8</v>
      </c>
      <c r="Z73">
        <v>2</v>
      </c>
      <c r="AA73">
        <v>0</v>
      </c>
      <c r="AB73">
        <f t="shared" si="9"/>
        <v>80</v>
      </c>
      <c r="AC73">
        <v>4</v>
      </c>
    </row>
    <row r="74" spans="2:29" x14ac:dyDescent="0.25">
      <c r="C74">
        <v>2.9</v>
      </c>
      <c r="D74">
        <v>4</v>
      </c>
      <c r="E74">
        <v>2</v>
      </c>
      <c r="F74">
        <f t="shared" si="8"/>
        <v>140</v>
      </c>
      <c r="G74">
        <v>5</v>
      </c>
      <c r="Y74">
        <v>2.9</v>
      </c>
      <c r="Z74">
        <v>4</v>
      </c>
      <c r="AA74">
        <v>1</v>
      </c>
      <c r="AB74">
        <f t="shared" si="9"/>
        <v>90</v>
      </c>
      <c r="AC74">
        <v>4</v>
      </c>
    </row>
    <row r="75" spans="2:29" x14ac:dyDescent="0.25">
      <c r="C75" t="s">
        <v>82</v>
      </c>
      <c r="D75">
        <v>1</v>
      </c>
      <c r="E75">
        <v>1</v>
      </c>
      <c r="F75">
        <f t="shared" si="8"/>
        <v>150</v>
      </c>
      <c r="G75">
        <v>5</v>
      </c>
      <c r="O75" t="s">
        <v>131</v>
      </c>
      <c r="Q75" t="s">
        <v>163</v>
      </c>
      <c r="Y75" t="s">
        <v>82</v>
      </c>
      <c r="Z75">
        <v>1</v>
      </c>
      <c r="AA75">
        <v>1</v>
      </c>
      <c r="AB75">
        <f t="shared" si="9"/>
        <v>100</v>
      </c>
      <c r="AC75">
        <v>4</v>
      </c>
    </row>
    <row r="76" spans="2:29" x14ac:dyDescent="0.25">
      <c r="C76" t="s">
        <v>146</v>
      </c>
      <c r="D76">
        <v>10</v>
      </c>
      <c r="E76">
        <v>20</v>
      </c>
      <c r="F76">
        <f>F75+E76</f>
        <v>170</v>
      </c>
      <c r="G76">
        <v>6</v>
      </c>
      <c r="Y76" t="s">
        <v>146</v>
      </c>
      <c r="Z76">
        <v>10</v>
      </c>
      <c r="AA76">
        <v>20</v>
      </c>
      <c r="AB76">
        <f>AB75+AA76</f>
        <v>120</v>
      </c>
      <c r="AC76">
        <v>5</v>
      </c>
    </row>
    <row r="78" spans="2:29" x14ac:dyDescent="0.25">
      <c r="M78" t="s">
        <v>132</v>
      </c>
      <c r="N78">
        <v>6.1</v>
      </c>
      <c r="O78">
        <v>0</v>
      </c>
      <c r="R78" t="s">
        <v>133</v>
      </c>
    </row>
    <row r="79" spans="2:29" x14ac:dyDescent="0.25">
      <c r="M79" t="s">
        <v>134</v>
      </c>
      <c r="N79">
        <v>6.2</v>
      </c>
      <c r="O79">
        <v>0</v>
      </c>
    </row>
    <row r="80" spans="2:29" x14ac:dyDescent="0.25">
      <c r="B80" t="s">
        <v>149</v>
      </c>
      <c r="C80">
        <v>3.1</v>
      </c>
      <c r="D80">
        <v>4</v>
      </c>
      <c r="E80">
        <v>2</v>
      </c>
      <c r="F80">
        <f>E80*D83</f>
        <v>30</v>
      </c>
      <c r="G80">
        <v>2</v>
      </c>
      <c r="M80" t="s">
        <v>135</v>
      </c>
      <c r="N80">
        <v>6.3</v>
      </c>
      <c r="O80">
        <v>2</v>
      </c>
      <c r="P80">
        <v>30</v>
      </c>
      <c r="Q80">
        <f>P80*O80</f>
        <v>60</v>
      </c>
      <c r="X80" t="s">
        <v>156</v>
      </c>
      <c r="Y80">
        <v>3.1</v>
      </c>
      <c r="Z80">
        <v>4</v>
      </c>
      <c r="AA80">
        <v>1</v>
      </c>
      <c r="AB80">
        <f>AA80*Z83</f>
        <v>15</v>
      </c>
      <c r="AC80">
        <v>2</v>
      </c>
    </row>
    <row r="81" spans="2:33" x14ac:dyDescent="0.25">
      <c r="C81">
        <v>3.3</v>
      </c>
      <c r="D81">
        <v>4</v>
      </c>
      <c r="E81">
        <v>0</v>
      </c>
      <c r="F81">
        <v>30</v>
      </c>
      <c r="G81">
        <v>2</v>
      </c>
      <c r="Y81">
        <v>3.3</v>
      </c>
      <c r="Z81">
        <v>4</v>
      </c>
      <c r="AA81">
        <v>0</v>
      </c>
      <c r="AB81">
        <v>15</v>
      </c>
      <c r="AC81">
        <v>2</v>
      </c>
    </row>
    <row r="82" spans="2:33" x14ac:dyDescent="0.25">
      <c r="C82" t="s">
        <v>150</v>
      </c>
      <c r="D82">
        <v>0</v>
      </c>
      <c r="E82">
        <v>6</v>
      </c>
      <c r="F82">
        <f>F81+E82</f>
        <v>36</v>
      </c>
      <c r="G82">
        <v>3</v>
      </c>
      <c r="Q82" t="s">
        <v>164</v>
      </c>
      <c r="Y82" t="s">
        <v>150</v>
      </c>
      <c r="Z82">
        <v>0</v>
      </c>
      <c r="AA82">
        <v>6</v>
      </c>
      <c r="AB82">
        <f>AB81+AA82</f>
        <v>21</v>
      </c>
      <c r="AC82">
        <v>2</v>
      </c>
    </row>
    <row r="83" spans="2:33" x14ac:dyDescent="0.25">
      <c r="C83" t="s">
        <v>146</v>
      </c>
      <c r="D83">
        <v>15</v>
      </c>
      <c r="E83">
        <v>30</v>
      </c>
      <c r="F83">
        <f>F82+E83</f>
        <v>66</v>
      </c>
      <c r="G83">
        <v>4</v>
      </c>
      <c r="Y83" t="s">
        <v>146</v>
      </c>
      <c r="Z83">
        <v>15</v>
      </c>
      <c r="AA83">
        <v>30</v>
      </c>
      <c r="AB83">
        <f>AB82+AA83</f>
        <v>51</v>
      </c>
      <c r="AC83">
        <v>3</v>
      </c>
    </row>
    <row r="86" spans="2:33" x14ac:dyDescent="0.25">
      <c r="B86" t="s">
        <v>148</v>
      </c>
      <c r="C86">
        <v>4.0999999999999996</v>
      </c>
      <c r="D86">
        <v>2</v>
      </c>
      <c r="E86">
        <v>0</v>
      </c>
      <c r="F86">
        <v>0</v>
      </c>
      <c r="G86">
        <v>0</v>
      </c>
      <c r="X86" t="s">
        <v>157</v>
      </c>
      <c r="Y86">
        <v>4.0999999999999996</v>
      </c>
      <c r="Z86">
        <v>2</v>
      </c>
      <c r="AA86">
        <v>0</v>
      </c>
      <c r="AB86">
        <v>0</v>
      </c>
      <c r="AC86">
        <v>0</v>
      </c>
    </row>
    <row r="87" spans="2:33" x14ac:dyDescent="0.25">
      <c r="C87" t="s">
        <v>151</v>
      </c>
      <c r="D87">
        <v>0</v>
      </c>
      <c r="E87">
        <v>4</v>
      </c>
      <c r="F87">
        <v>4</v>
      </c>
      <c r="G87">
        <v>0</v>
      </c>
      <c r="Y87" t="s">
        <v>151</v>
      </c>
      <c r="Z87">
        <v>0</v>
      </c>
      <c r="AA87">
        <v>4</v>
      </c>
      <c r="AB87">
        <v>4</v>
      </c>
      <c r="AC87">
        <v>0</v>
      </c>
    </row>
    <row r="88" spans="2:33" x14ac:dyDescent="0.25">
      <c r="C88">
        <v>4.5</v>
      </c>
      <c r="D88">
        <v>7</v>
      </c>
      <c r="E88">
        <v>2</v>
      </c>
      <c r="F88">
        <f>E88*D91+F87</f>
        <v>44</v>
      </c>
      <c r="G88">
        <v>3</v>
      </c>
      <c r="Y88">
        <v>4.5</v>
      </c>
      <c r="Z88">
        <v>7</v>
      </c>
      <c r="AA88">
        <v>0</v>
      </c>
      <c r="AB88">
        <f>AA88*Z91+AB87</f>
        <v>4</v>
      </c>
      <c r="AC88">
        <v>0</v>
      </c>
    </row>
    <row r="89" spans="2:33" x14ac:dyDescent="0.25">
      <c r="C89">
        <v>4.7</v>
      </c>
      <c r="D89">
        <v>5</v>
      </c>
      <c r="E89">
        <v>5</v>
      </c>
      <c r="F89">
        <f>E89*D91+F88</f>
        <v>144</v>
      </c>
      <c r="G89">
        <v>5</v>
      </c>
      <c r="Y89">
        <v>4.7</v>
      </c>
      <c r="Z89">
        <v>5</v>
      </c>
      <c r="AA89">
        <v>0</v>
      </c>
      <c r="AB89">
        <f>AA89*Z91+AB88</f>
        <v>4</v>
      </c>
      <c r="AC89">
        <v>0</v>
      </c>
    </row>
    <row r="90" spans="2:33" x14ac:dyDescent="0.25">
      <c r="C90">
        <v>4.9000000000000004</v>
      </c>
      <c r="D90">
        <v>3</v>
      </c>
      <c r="E90">
        <v>3</v>
      </c>
      <c r="F90">
        <f>E90*D91+F89</f>
        <v>204</v>
      </c>
      <c r="G90">
        <v>6</v>
      </c>
      <c r="Y90">
        <v>4.9000000000000004</v>
      </c>
      <c r="Z90">
        <v>3</v>
      </c>
      <c r="AA90">
        <v>1</v>
      </c>
      <c r="AB90">
        <f>AA90*Z91+AB89</f>
        <v>24</v>
      </c>
      <c r="AC90">
        <v>2</v>
      </c>
    </row>
    <row r="91" spans="2:33" x14ac:dyDescent="0.25">
      <c r="C91" t="s">
        <v>146</v>
      </c>
      <c r="D91">
        <v>20</v>
      </c>
      <c r="E91">
        <v>0</v>
      </c>
      <c r="F91">
        <v>204</v>
      </c>
      <c r="G91">
        <v>6</v>
      </c>
      <c r="Y91" t="s">
        <v>146</v>
      </c>
      <c r="Z91">
        <v>20</v>
      </c>
      <c r="AA91">
        <v>0</v>
      </c>
      <c r="AB91">
        <f>AB90</f>
        <v>24</v>
      </c>
      <c r="AC91">
        <v>2</v>
      </c>
    </row>
    <row r="94" spans="2:33" x14ac:dyDescent="0.25">
      <c r="AF94">
        <f>55+120+51+24</f>
        <v>250</v>
      </c>
      <c r="AG94">
        <v>7</v>
      </c>
    </row>
    <row r="96" spans="2:33" x14ac:dyDescent="0.25">
      <c r="B96" t="s">
        <v>152</v>
      </c>
      <c r="C96">
        <v>5.0999999999999996</v>
      </c>
      <c r="D96">
        <v>1</v>
      </c>
      <c r="E96">
        <v>1</v>
      </c>
      <c r="F96">
        <v>30</v>
      </c>
      <c r="G96">
        <v>2</v>
      </c>
      <c r="X96" t="s">
        <v>158</v>
      </c>
      <c r="Y96">
        <v>5.0999999999999996</v>
      </c>
      <c r="Z96">
        <v>1</v>
      </c>
      <c r="AA96">
        <v>0</v>
      </c>
      <c r="AB96">
        <v>0</v>
      </c>
      <c r="AC96">
        <v>0</v>
      </c>
    </row>
    <row r="97" spans="3:33" x14ac:dyDescent="0.25">
      <c r="C97">
        <v>5.2</v>
      </c>
      <c r="D97">
        <v>3</v>
      </c>
      <c r="E97">
        <v>3</v>
      </c>
      <c r="F97">
        <v>120</v>
      </c>
      <c r="G97">
        <v>5</v>
      </c>
      <c r="Y97">
        <v>5.2</v>
      </c>
      <c r="Z97">
        <v>3</v>
      </c>
      <c r="AA97">
        <v>1</v>
      </c>
      <c r="AB97">
        <v>30</v>
      </c>
      <c r="AC97">
        <v>2</v>
      </c>
    </row>
    <row r="98" spans="3:33" x14ac:dyDescent="0.25">
      <c r="C98" t="s">
        <v>146</v>
      </c>
      <c r="D98">
        <v>0</v>
      </c>
      <c r="E98">
        <v>5</v>
      </c>
      <c r="F98">
        <f>F97+E98</f>
        <v>125</v>
      </c>
      <c r="G98">
        <v>5</v>
      </c>
      <c r="Y98" t="s">
        <v>146</v>
      </c>
      <c r="Z98">
        <v>0</v>
      </c>
      <c r="AA98">
        <v>5</v>
      </c>
      <c r="AB98">
        <f>AB97+AA98</f>
        <v>35</v>
      </c>
      <c r="AC98">
        <v>3</v>
      </c>
    </row>
    <row r="99" spans="3:33" x14ac:dyDescent="0.25">
      <c r="C99">
        <v>6.3</v>
      </c>
      <c r="D99">
        <v>7</v>
      </c>
      <c r="E99">
        <v>3</v>
      </c>
      <c r="F99">
        <f>F98+E99*30</f>
        <v>215</v>
      </c>
      <c r="G99">
        <v>7</v>
      </c>
      <c r="Y99">
        <v>6.3</v>
      </c>
      <c r="Z99">
        <v>7</v>
      </c>
      <c r="AA99">
        <v>3</v>
      </c>
      <c r="AB99">
        <f>AB98+AA99*30</f>
        <v>125</v>
      </c>
      <c r="AC99">
        <v>5</v>
      </c>
    </row>
    <row r="100" spans="3:33" x14ac:dyDescent="0.25">
      <c r="C100" t="s">
        <v>153</v>
      </c>
      <c r="D100">
        <v>30</v>
      </c>
      <c r="E100">
        <v>0</v>
      </c>
      <c r="F100">
        <v>215</v>
      </c>
      <c r="G100">
        <v>7</v>
      </c>
      <c r="Y100" t="s">
        <v>153</v>
      </c>
      <c r="Z100">
        <v>30</v>
      </c>
      <c r="AA100">
        <v>0</v>
      </c>
      <c r="AB100">
        <f>AB99</f>
        <v>125</v>
      </c>
      <c r="AC100">
        <v>5</v>
      </c>
    </row>
    <row r="101" spans="3:33" x14ac:dyDescent="0.25">
      <c r="AF101">
        <f>AF94+125</f>
        <v>375</v>
      </c>
      <c r="AG101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Koziel</dc:creator>
  <cp:lastModifiedBy>Eric Koziel</cp:lastModifiedBy>
  <dcterms:created xsi:type="dcterms:W3CDTF">2017-10-03T00:02:38Z</dcterms:created>
  <dcterms:modified xsi:type="dcterms:W3CDTF">2017-11-19T21:47:13Z</dcterms:modified>
</cp:coreProperties>
</file>