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Dropbox\"/>
    </mc:Choice>
  </mc:AlternateContent>
  <bookViews>
    <workbookView xWindow="0" yWindow="0" windowWidth="21570" windowHeight="96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J15" i="1"/>
  <c r="K15" i="1" s="1"/>
  <c r="L15" i="1" s="1"/>
  <c r="M15" i="1" l="1"/>
  <c r="F27" i="1"/>
  <c r="J26" i="1"/>
  <c r="I25" i="1"/>
  <c r="L13" i="1"/>
  <c r="L12" i="1"/>
  <c r="L11" i="1"/>
  <c r="L10" i="1"/>
  <c r="L9" i="1"/>
  <c r="L8" i="1"/>
  <c r="L7" i="1"/>
  <c r="L6" i="1"/>
  <c r="L14" i="1"/>
  <c r="K6" i="1"/>
  <c r="K7" i="1"/>
  <c r="K8" i="1"/>
  <c r="K9" i="1"/>
  <c r="K10" i="1"/>
  <c r="K11" i="1"/>
  <c r="K12" i="1"/>
  <c r="K14" i="1"/>
  <c r="K13" i="1"/>
  <c r="I14" i="1"/>
  <c r="J14" i="1"/>
  <c r="M14" i="1" s="1"/>
  <c r="I13" i="1"/>
  <c r="J13" i="1"/>
  <c r="I12" i="1"/>
  <c r="I11" i="1"/>
  <c r="I10" i="1"/>
  <c r="I9" i="1"/>
  <c r="I8" i="1"/>
  <c r="I7" i="1"/>
  <c r="I6" i="1"/>
  <c r="M13" i="1" l="1"/>
  <c r="F25" i="1"/>
  <c r="E25" i="1"/>
  <c r="E33" i="1" l="1"/>
  <c r="M12" i="1"/>
  <c r="M11" i="1"/>
  <c r="M10" i="1"/>
  <c r="M9" i="1"/>
  <c r="M8" i="1"/>
  <c r="M7" i="1"/>
  <c r="M6" i="1"/>
  <c r="J12" i="1"/>
  <c r="J11" i="1"/>
  <c r="J10" i="1"/>
  <c r="J9" i="1"/>
  <c r="J8" i="1"/>
  <c r="J7" i="1"/>
  <c r="J6" i="1"/>
  <c r="E23" i="1" l="1"/>
</calcChain>
</file>

<file path=xl/sharedStrings.xml><?xml version="1.0" encoding="utf-8"?>
<sst xmlns="http://schemas.openxmlformats.org/spreadsheetml/2006/main" count="45" uniqueCount="40">
  <si>
    <t>1st Unite</t>
  </si>
  <si>
    <t>2nd Unite</t>
  </si>
  <si>
    <t>Cutscene</t>
  </si>
  <si>
    <t>One Muse</t>
  </si>
  <si>
    <t>25 Muse</t>
  </si>
  <si>
    <t>PS1 JP</t>
  </si>
  <si>
    <t>Fat PS2</t>
  </si>
  <si>
    <t>Fat PS2 Fast</t>
  </si>
  <si>
    <t>PS2</t>
  </si>
  <si>
    <t>PS2 Fast</t>
  </si>
  <si>
    <t>PS3 Disc</t>
  </si>
  <si>
    <t>PS3 PSN</t>
  </si>
  <si>
    <t>Start</t>
  </si>
  <si>
    <t>Finish</t>
  </si>
  <si>
    <t>Battle Op</t>
  </si>
  <si>
    <t>Notes:</t>
  </si>
  <si>
    <t>Battle op:</t>
  </si>
  <si>
    <t>Start:</t>
  </si>
  <si>
    <t>Last frame Luca moves</t>
  </si>
  <si>
    <t>End</t>
  </si>
  <si>
    <t>First frame menu appears</t>
  </si>
  <si>
    <t>Unites:</t>
  </si>
  <si>
    <t>First frame menu disappears</t>
  </si>
  <si>
    <t>damage disappears</t>
  </si>
  <si>
    <t>Cutscene:</t>
  </si>
  <si>
    <t>frame dialog box shrinks</t>
  </si>
  <si>
    <t>End:</t>
  </si>
  <si>
    <t>Viktor's face appears</t>
  </si>
  <si>
    <t>fps</t>
  </si>
  <si>
    <t>Muse:</t>
  </si>
  <si>
    <t>First frame he turns around</t>
  </si>
  <si>
    <t>Frame screen turns fully bright</t>
  </si>
  <si>
    <t>TOTAL</t>
  </si>
  <si>
    <t>PSTV</t>
  </si>
  <si>
    <t>PSTV Fast</t>
  </si>
  <si>
    <t>Average</t>
  </si>
  <si>
    <t>Frames Saved</t>
  </si>
  <si>
    <t>Time Gained</t>
  </si>
  <si>
    <t>Total Time</t>
  </si>
  <si>
    <t>PSP (PSTV)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</si>
</sst>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35"/>
  <sheetViews>
    <sheetView tabSelected="1" workbookViewId="0">
      <selection activeCell="G16" sqref="G16"/>
    </sheetView>
  </sheetViews>
  <sheetFormatPr defaultRowHeight="15" x14ac:dyDescent="0.25"/>
  <cols>
    <col min="2" max="2" width="13.140625" customWidth="1"/>
    <col min="3" max="3" width="11.7109375" customWidth="1"/>
    <col min="4" max="4" width="12.42578125" customWidth="1"/>
    <col min="5" max="5" width="11.7109375" customWidth="1"/>
    <col min="6" max="6" width="11" customWidth="1"/>
    <col min="7" max="7" width="12" customWidth="1"/>
    <col min="11" max="11" width="13.85546875" customWidth="1"/>
    <col min="12" max="12" width="12.5703125" customWidth="1"/>
    <col min="13" max="13" width="10.140625" customWidth="1"/>
    <col min="14" max="14" width="31.140625" customWidth="1"/>
  </cols>
  <sheetData>
    <row r="5" spans="1:13" x14ac:dyDescent="0.25">
      <c r="A5" s="2" t="s">
        <v>28</v>
      </c>
      <c r="B5" s="2"/>
      <c r="C5" s="2" t="s">
        <v>14</v>
      </c>
      <c r="D5" s="2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35</v>
      </c>
      <c r="J5" s="2" t="s">
        <v>32</v>
      </c>
      <c r="K5" s="2" t="s">
        <v>36</v>
      </c>
      <c r="L5" s="2" t="s">
        <v>37</v>
      </c>
      <c r="M5" s="2" t="s">
        <v>38</v>
      </c>
    </row>
    <row r="6" spans="1:13" x14ac:dyDescent="0.25">
      <c r="A6" s="2">
        <v>60</v>
      </c>
      <c r="B6" s="2" t="s">
        <v>5</v>
      </c>
      <c r="C6">
        <v>131</v>
      </c>
      <c r="D6">
        <v>587</v>
      </c>
      <c r="E6">
        <v>579</v>
      </c>
      <c r="F6">
        <v>7730</v>
      </c>
      <c r="G6">
        <v>270</v>
      </c>
      <c r="H6">
        <v>6767</v>
      </c>
      <c r="I6">
        <f>H6/25</f>
        <v>270.68</v>
      </c>
      <c r="J6">
        <f>SUM(C6:F6,H6)</f>
        <v>15794</v>
      </c>
      <c r="K6">
        <f t="shared" ref="K6:K15" si="0">MAX($J$6:$J$14)-J6</f>
        <v>0</v>
      </c>
      <c r="L6">
        <f t="shared" ref="L6:L13" si="1">K6/A6</f>
        <v>0</v>
      </c>
      <c r="M6">
        <f>J6/60</f>
        <v>263.23333333333335</v>
      </c>
    </row>
    <row r="7" spans="1:13" x14ac:dyDescent="0.25">
      <c r="A7" s="2">
        <v>60</v>
      </c>
      <c r="B7" s="2" t="s">
        <v>6</v>
      </c>
      <c r="C7">
        <v>123</v>
      </c>
      <c r="D7">
        <v>586</v>
      </c>
      <c r="E7">
        <v>579</v>
      </c>
      <c r="F7">
        <v>7724</v>
      </c>
      <c r="G7">
        <v>266</v>
      </c>
      <c r="H7">
        <v>6672</v>
      </c>
      <c r="I7">
        <f t="shared" ref="I7:I15" si="2">H7/25</f>
        <v>266.88</v>
      </c>
      <c r="J7">
        <f t="shared" ref="J7:J15" si="3">SUM(C7:F7,H7)</f>
        <v>15684</v>
      </c>
      <c r="K7">
        <f t="shared" si="0"/>
        <v>110</v>
      </c>
      <c r="L7">
        <f t="shared" si="1"/>
        <v>1.8333333333333333</v>
      </c>
      <c r="M7">
        <f t="shared" ref="M7:M15" si="4">J7/60</f>
        <v>261.39999999999998</v>
      </c>
    </row>
    <row r="8" spans="1:13" x14ac:dyDescent="0.25">
      <c r="A8" s="2">
        <v>60</v>
      </c>
      <c r="B8" s="2" t="s">
        <v>7</v>
      </c>
      <c r="C8">
        <v>122</v>
      </c>
      <c r="D8">
        <v>577</v>
      </c>
      <c r="E8">
        <v>572</v>
      </c>
      <c r="F8">
        <v>7668</v>
      </c>
      <c r="G8">
        <v>232</v>
      </c>
      <c r="H8">
        <v>5824</v>
      </c>
      <c r="I8">
        <f t="shared" si="2"/>
        <v>232.96</v>
      </c>
      <c r="J8">
        <f t="shared" si="3"/>
        <v>14763</v>
      </c>
      <c r="K8">
        <f t="shared" si="0"/>
        <v>1031</v>
      </c>
      <c r="L8">
        <f t="shared" si="1"/>
        <v>17.183333333333334</v>
      </c>
      <c r="M8">
        <f t="shared" si="4"/>
        <v>246.05</v>
      </c>
    </row>
    <row r="9" spans="1:13" x14ac:dyDescent="0.25">
      <c r="A9" s="2">
        <v>60</v>
      </c>
      <c r="B9" s="2" t="s">
        <v>8</v>
      </c>
      <c r="C9">
        <v>119</v>
      </c>
      <c r="D9">
        <v>579</v>
      </c>
      <c r="E9">
        <v>572</v>
      </c>
      <c r="F9">
        <v>7717</v>
      </c>
      <c r="G9">
        <v>266</v>
      </c>
      <c r="H9">
        <v>6674</v>
      </c>
      <c r="I9">
        <f t="shared" si="2"/>
        <v>266.95999999999998</v>
      </c>
      <c r="J9">
        <f t="shared" si="3"/>
        <v>15661</v>
      </c>
      <c r="K9">
        <f t="shared" si="0"/>
        <v>133</v>
      </c>
      <c r="L9">
        <f t="shared" si="1"/>
        <v>2.2166666666666668</v>
      </c>
      <c r="M9">
        <f t="shared" si="4"/>
        <v>261.01666666666665</v>
      </c>
    </row>
    <row r="10" spans="1:13" x14ac:dyDescent="0.25">
      <c r="A10" s="2">
        <v>60</v>
      </c>
      <c r="B10" s="2" t="s">
        <v>9</v>
      </c>
      <c r="C10">
        <v>119</v>
      </c>
      <c r="D10">
        <v>575</v>
      </c>
      <c r="E10">
        <v>573</v>
      </c>
      <c r="F10">
        <v>7658</v>
      </c>
      <c r="G10">
        <v>232</v>
      </c>
      <c r="H10">
        <v>5819</v>
      </c>
      <c r="I10">
        <f t="shared" si="2"/>
        <v>232.76</v>
      </c>
      <c r="J10">
        <f t="shared" si="3"/>
        <v>14744</v>
      </c>
      <c r="K10">
        <f t="shared" si="0"/>
        <v>1050</v>
      </c>
      <c r="L10">
        <f t="shared" si="1"/>
        <v>17.5</v>
      </c>
      <c r="M10">
        <f t="shared" si="4"/>
        <v>245.73333333333332</v>
      </c>
    </row>
    <row r="11" spans="1:13" x14ac:dyDescent="0.25">
      <c r="A11" s="2">
        <v>59.94</v>
      </c>
      <c r="B11" s="2" t="s">
        <v>11</v>
      </c>
      <c r="C11">
        <v>126</v>
      </c>
      <c r="D11">
        <v>582</v>
      </c>
      <c r="E11">
        <v>576</v>
      </c>
      <c r="F11">
        <v>7706</v>
      </c>
      <c r="G11">
        <v>255</v>
      </c>
      <c r="H11">
        <v>6373</v>
      </c>
      <c r="I11">
        <f t="shared" si="2"/>
        <v>254.92</v>
      </c>
      <c r="J11">
        <f t="shared" si="3"/>
        <v>15363</v>
      </c>
      <c r="K11">
        <f t="shared" si="0"/>
        <v>431</v>
      </c>
      <c r="L11">
        <f t="shared" si="1"/>
        <v>7.1905238571905246</v>
      </c>
      <c r="M11">
        <f t="shared" si="4"/>
        <v>256.05</v>
      </c>
    </row>
    <row r="12" spans="1:13" x14ac:dyDescent="0.25">
      <c r="A12" s="2">
        <v>59.94</v>
      </c>
      <c r="B12" s="2" t="s">
        <v>10</v>
      </c>
      <c r="C12">
        <v>123</v>
      </c>
      <c r="D12">
        <v>589</v>
      </c>
      <c r="E12">
        <v>575</v>
      </c>
      <c r="F12">
        <v>7715</v>
      </c>
      <c r="G12">
        <v>268</v>
      </c>
      <c r="H12">
        <v>6720</v>
      </c>
      <c r="I12">
        <f t="shared" si="2"/>
        <v>268.8</v>
      </c>
      <c r="J12">
        <f t="shared" si="3"/>
        <v>15722</v>
      </c>
      <c r="K12">
        <f t="shared" si="0"/>
        <v>72</v>
      </c>
      <c r="L12">
        <f t="shared" si="1"/>
        <v>1.2012012012012012</v>
      </c>
      <c r="M12">
        <f t="shared" si="4"/>
        <v>262.03333333333336</v>
      </c>
    </row>
    <row r="13" spans="1:13" x14ac:dyDescent="0.25">
      <c r="A13" s="2">
        <v>59.94</v>
      </c>
      <c r="B13" s="2" t="s">
        <v>33</v>
      </c>
      <c r="C13">
        <v>119</v>
      </c>
      <c r="D13">
        <v>575</v>
      </c>
      <c r="E13">
        <v>571</v>
      </c>
      <c r="F13">
        <v>7669</v>
      </c>
      <c r="G13">
        <v>244</v>
      </c>
      <c r="H13">
        <v>6100</v>
      </c>
      <c r="I13">
        <f t="shared" si="2"/>
        <v>244</v>
      </c>
      <c r="J13">
        <f t="shared" si="3"/>
        <v>15034</v>
      </c>
      <c r="K13">
        <f t="shared" si="0"/>
        <v>760</v>
      </c>
      <c r="L13">
        <f t="shared" si="1"/>
        <v>12.679346012679346</v>
      </c>
      <c r="M13">
        <f t="shared" si="4"/>
        <v>250.56666666666666</v>
      </c>
    </row>
    <row r="14" spans="1:13" x14ac:dyDescent="0.25">
      <c r="A14" s="2">
        <v>59.94</v>
      </c>
      <c r="B14" s="2" t="s">
        <v>34</v>
      </c>
      <c r="C14">
        <v>118</v>
      </c>
      <c r="D14">
        <v>571</v>
      </c>
      <c r="E14">
        <v>571</v>
      </c>
      <c r="F14">
        <v>7624</v>
      </c>
      <c r="G14">
        <v>216</v>
      </c>
      <c r="H14">
        <v>5400</v>
      </c>
      <c r="I14">
        <f t="shared" si="2"/>
        <v>216</v>
      </c>
      <c r="J14">
        <f t="shared" si="3"/>
        <v>14284</v>
      </c>
      <c r="K14">
        <f t="shared" si="0"/>
        <v>1510</v>
      </c>
      <c r="L14">
        <f>K14/A14</f>
        <v>25.191858525191858</v>
      </c>
      <c r="M14">
        <f t="shared" si="4"/>
        <v>238.06666666666666</v>
      </c>
    </row>
    <row r="15" spans="1:13" x14ac:dyDescent="0.25">
      <c r="A15" s="2">
        <v>59.94</v>
      </c>
      <c r="B15" s="2" t="s">
        <v>39</v>
      </c>
      <c r="C15">
        <v>128</v>
      </c>
      <c r="D15">
        <v>415</v>
      </c>
      <c r="E15">
        <v>416</v>
      </c>
      <c r="F15">
        <v>7640</v>
      </c>
      <c r="G15">
        <v>206</v>
      </c>
      <c r="H15">
        <v>5150</v>
      </c>
      <c r="I15">
        <f t="shared" si="2"/>
        <v>206</v>
      </c>
      <c r="J15">
        <f t="shared" si="3"/>
        <v>13749</v>
      </c>
      <c r="K15">
        <f t="shared" si="0"/>
        <v>2045</v>
      </c>
      <c r="L15">
        <f>K15/A15</f>
        <v>34.117450784117452</v>
      </c>
      <c r="M15">
        <f t="shared" si="4"/>
        <v>229.15</v>
      </c>
    </row>
    <row r="19" spans="3:14" x14ac:dyDescent="0.25">
      <c r="M19" t="s">
        <v>15</v>
      </c>
    </row>
    <row r="20" spans="3:14" x14ac:dyDescent="0.25">
      <c r="M20" t="s">
        <v>16</v>
      </c>
    </row>
    <row r="21" spans="3:14" x14ac:dyDescent="0.25">
      <c r="M21" t="s">
        <v>17</v>
      </c>
      <c r="N21" t="s">
        <v>18</v>
      </c>
    </row>
    <row r="22" spans="3:14" x14ac:dyDescent="0.25">
      <c r="C22" t="s">
        <v>12</v>
      </c>
      <c r="D22" t="s">
        <v>13</v>
      </c>
      <c r="I22">
        <v>1000</v>
      </c>
      <c r="J22">
        <v>1193</v>
      </c>
      <c r="M22" t="s">
        <v>19</v>
      </c>
      <c r="N22" t="s">
        <v>20</v>
      </c>
    </row>
    <row r="23" spans="3:14" x14ac:dyDescent="0.25">
      <c r="C23">
        <v>4530</v>
      </c>
      <c r="D23">
        <v>4736</v>
      </c>
      <c r="E23">
        <f>D23-C23</f>
        <v>206</v>
      </c>
      <c r="I23">
        <v>1100</v>
      </c>
      <c r="J23">
        <v>1105</v>
      </c>
    </row>
    <row r="24" spans="3:14" x14ac:dyDescent="0.25">
      <c r="I24">
        <v>2700</v>
      </c>
    </row>
    <row r="25" spans="3:14" x14ac:dyDescent="0.25">
      <c r="C25" s="1">
        <v>0.44513888888888892</v>
      </c>
      <c r="D25" s="1">
        <v>0.53263888888888888</v>
      </c>
      <c r="E25">
        <f>126*30</f>
        <v>3780</v>
      </c>
      <c r="F25">
        <f>E25*2</f>
        <v>7560</v>
      </c>
      <c r="I25">
        <f>SUM(I22:I24)</f>
        <v>4800</v>
      </c>
      <c r="M25" t="s">
        <v>21</v>
      </c>
    </row>
    <row r="26" spans="3:14" x14ac:dyDescent="0.25">
      <c r="J26">
        <f>SUM(J22:J25)</f>
        <v>2298</v>
      </c>
      <c r="M26" t="s">
        <v>17</v>
      </c>
      <c r="N26" t="s">
        <v>22</v>
      </c>
    </row>
    <row r="27" spans="3:14" x14ac:dyDescent="0.25">
      <c r="F27">
        <f>80*1.3</f>
        <v>104</v>
      </c>
      <c r="M27" t="s">
        <v>19</v>
      </c>
      <c r="N27" t="s">
        <v>23</v>
      </c>
    </row>
    <row r="29" spans="3:14" x14ac:dyDescent="0.25">
      <c r="M29" t="s">
        <v>24</v>
      </c>
    </row>
    <row r="30" spans="3:14" x14ac:dyDescent="0.25">
      <c r="M30" t="s">
        <v>17</v>
      </c>
      <c r="N30" t="s">
        <v>25</v>
      </c>
    </row>
    <row r="31" spans="3:14" x14ac:dyDescent="0.25">
      <c r="M31" t="s">
        <v>26</v>
      </c>
      <c r="N31" t="s">
        <v>27</v>
      </c>
    </row>
    <row r="33" spans="3:14" x14ac:dyDescent="0.25">
      <c r="C33" s="1">
        <v>0.32847222222222222</v>
      </c>
      <c r="D33" s="1">
        <v>0.41736111111111113</v>
      </c>
      <c r="E33" s="1">
        <f>D33-C33</f>
        <v>8.8888888888888906E-2</v>
      </c>
      <c r="M33" t="s">
        <v>29</v>
      </c>
    </row>
    <row r="34" spans="3:14" x14ac:dyDescent="0.25">
      <c r="M34" t="s">
        <v>17</v>
      </c>
      <c r="N34" t="s">
        <v>30</v>
      </c>
    </row>
    <row r="35" spans="3:14" x14ac:dyDescent="0.25">
      <c r="M35" t="s">
        <v>26</v>
      </c>
      <c r="N35" t="s">
        <v>31</v>
      </c>
    </row>
  </sheetData>
  <conditionalFormatting sqref="K6:K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I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I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:J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Koziel</dc:creator>
  <cp:lastModifiedBy>Eric Koziel</cp:lastModifiedBy>
  <dcterms:created xsi:type="dcterms:W3CDTF">2015-02-14T22:05:32Z</dcterms:created>
  <dcterms:modified xsi:type="dcterms:W3CDTF">2015-03-16T06:01:55Z</dcterms:modified>
</cp:coreProperties>
</file>