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esktop\Analysis of P&amp;P\"/>
    </mc:Choice>
  </mc:AlternateContent>
  <xr:revisionPtr revIDLastSave="0" documentId="13_ncr:1000001_{C245AEF7-32DA-4441-BE64-4514816A62C1}" xr6:coauthVersionLast="47" xr6:coauthVersionMax="47" xr10:uidLastSave="{00000000-0000-0000-0000-000000000000}"/>
  <bookViews>
    <workbookView xWindow="0" yWindow="0" windowWidth="20490" windowHeight="7545" activeTab="1" xr2:uid="{00000000-000D-0000-FFFF-FFFF00000000}"/>
  </bookViews>
  <sheets>
    <sheet name=" KPI &amp; Charts" sheetId="1" r:id="rId1"/>
    <sheet name="Dashboard" sheetId="3" r:id="rId2"/>
    <sheet name="Data Model" sheetId="4" r:id="rId3"/>
    <sheet name="Data Model 2" sheetId="5" r:id="rId4"/>
  </sheets>
  <definedNames>
    <definedName name="_xlchart.v1.0" hidden="1">' KPI &amp; Charts'!$B$81:$B$85</definedName>
    <definedName name="_xlchart.v1.1" hidden="1">' KPI &amp; Charts'!$C$80</definedName>
    <definedName name="_xlchart.v1.10" hidden="1">' KPI &amp; Charts'!$D$80</definedName>
    <definedName name="_xlchart.v1.11" hidden="1">' KPI &amp; Charts'!$D$81:$D$85</definedName>
    <definedName name="_xlchart.v1.12" hidden="1">' KPI &amp; Charts'!$E$80</definedName>
    <definedName name="_xlchart.v1.13" hidden="1">' KPI &amp; Charts'!$E$81:$E$85</definedName>
    <definedName name="_xlchart.v1.2" hidden="1">' KPI &amp; Charts'!$C$81:$C$85</definedName>
    <definedName name="_xlchart.v1.3" hidden="1">' KPI &amp; Charts'!$D$80</definedName>
    <definedName name="_xlchart.v1.4" hidden="1">' KPI &amp; Charts'!$D$81:$D$85</definedName>
    <definedName name="_xlchart.v1.5" hidden="1">' KPI &amp; Charts'!$E$80</definedName>
    <definedName name="_xlchart.v1.6" hidden="1">' KPI &amp; Charts'!$E$81:$E$85</definedName>
    <definedName name="_xlchart.v1.7" hidden="1">' KPI &amp; Charts'!$B$81:$B$85</definedName>
    <definedName name="_xlchart.v1.8" hidden="1">' KPI &amp; Charts'!$C$80</definedName>
    <definedName name="_xlchart.v1.9" hidden="1">' KPI &amp; Charts'!$C$81:$C$85</definedName>
  </definedNames>
  <calcPr calcId="191028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77" i="1" l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62" i="1"/>
  <c r="B182" i="1"/>
  <c r="B969" i="1"/>
  <c r="K16" i="4"/>
  <c r="K18" i="4"/>
  <c r="K17" i="4"/>
  <c r="K15" i="4"/>
  <c r="L609" i="1"/>
  <c r="D3" i="4"/>
  <c r="L610" i="1"/>
  <c r="B5" i="4"/>
  <c r="L611" i="1"/>
  <c r="B4" i="4"/>
  <c r="H612" i="1"/>
  <c r="I612" i="1"/>
  <c r="J612" i="1"/>
  <c r="G612" i="1"/>
</calcChain>
</file>

<file path=xl/sharedStrings.xml><?xml version="1.0" encoding="utf-8"?>
<sst xmlns="http://schemas.openxmlformats.org/spreadsheetml/2006/main" count="2698" uniqueCount="486">
  <si>
    <t>Revenue by year</t>
  </si>
  <si>
    <t>Leucadia National</t>
  </si>
  <si>
    <t>Sysco</t>
  </si>
  <si>
    <t>Supervalu</t>
  </si>
  <si>
    <t>Arrow Electronics</t>
  </si>
  <si>
    <t>Mosaic</t>
  </si>
  <si>
    <t>General Dynamics</t>
  </si>
  <si>
    <t>Archer Daniels Midland</t>
  </si>
  <si>
    <t>Western Digital</t>
  </si>
  <si>
    <t>Fluor</t>
  </si>
  <si>
    <t>United States Steel</t>
  </si>
  <si>
    <t>Philip Morris International</t>
  </si>
  <si>
    <t>United Continental Holdings</t>
  </si>
  <si>
    <t>EOG Resources</t>
  </si>
  <si>
    <t>Freddie Mac</t>
  </si>
  <si>
    <t>Marathon Petroleum</t>
  </si>
  <si>
    <t>Avis Budget Group</t>
  </si>
  <si>
    <t>Centene</t>
  </si>
  <si>
    <t>FirstEnergy</t>
  </si>
  <si>
    <t>Cisco Systems</t>
  </si>
  <si>
    <t>IBM</t>
  </si>
  <si>
    <t>DISH Network</t>
  </si>
  <si>
    <t>ADP</t>
  </si>
  <si>
    <t>Colgate-Palmolive</t>
  </si>
  <si>
    <t>Thermo Fisher Scientific</t>
  </si>
  <si>
    <t>United Technologies</t>
  </si>
  <si>
    <t>Best Buy</t>
  </si>
  <si>
    <t>Citigroup</t>
  </si>
  <si>
    <t>BlackRock</t>
  </si>
  <si>
    <t>Land O'Lakes</t>
  </si>
  <si>
    <t>Charter Communications</t>
  </si>
  <si>
    <t>Disney</t>
  </si>
  <si>
    <t>American Family Insurance Group</t>
  </si>
  <si>
    <t>Monsanto</t>
  </si>
  <si>
    <t>Entergy</t>
  </si>
  <si>
    <t>FedEx</t>
  </si>
  <si>
    <t>Core-Mark Holding</t>
  </si>
  <si>
    <t>AutoNation</t>
  </si>
  <si>
    <t>New York Life Insurance</t>
  </si>
  <si>
    <t>KKR</t>
  </si>
  <si>
    <t>Walgreens Boots Alliance</t>
  </si>
  <si>
    <t>Ecolab</t>
  </si>
  <si>
    <t>Aetna</t>
  </si>
  <si>
    <t>Southwest Airlines</t>
  </si>
  <si>
    <t>Altria Group</t>
  </si>
  <si>
    <t>Republic Services</t>
  </si>
  <si>
    <t>TJX</t>
  </si>
  <si>
    <t>Wells Fargo</t>
  </si>
  <si>
    <t>CST Brands</t>
  </si>
  <si>
    <t>Paccar</t>
  </si>
  <si>
    <t>Farmers Insurance Exchange</t>
  </si>
  <si>
    <t>Bristol-Myers Squibb</t>
  </si>
  <si>
    <t>Jarden</t>
  </si>
  <si>
    <t>J.P. Morgan Chase</t>
  </si>
  <si>
    <t>AT&amp;T</t>
  </si>
  <si>
    <t>Intel</t>
  </si>
  <si>
    <t>Tyson Foods</t>
  </si>
  <si>
    <t>Goodyear Tire &amp; Rubber</t>
  </si>
  <si>
    <t>Prudential Financial</t>
  </si>
  <si>
    <t>Cigna</t>
  </si>
  <si>
    <t>Western Refining</t>
  </si>
  <si>
    <t>PayPal Holdings</t>
  </si>
  <si>
    <t>Guardian Life Ins. Co. of America</t>
  </si>
  <si>
    <t>Emerson Electric</t>
  </si>
  <si>
    <t>Ford Motor</t>
  </si>
  <si>
    <t>Franklin Resources</t>
  </si>
  <si>
    <t>Aflac</t>
  </si>
  <si>
    <t>Lithia Motors</t>
  </si>
  <si>
    <t>Phillips 66</t>
  </si>
  <si>
    <t>eBay</t>
  </si>
  <si>
    <t>Kellogg</t>
  </si>
  <si>
    <t>Stanley Black &amp; Decker</t>
  </si>
  <si>
    <t>Honeywell International</t>
  </si>
  <si>
    <t>Synnex</t>
  </si>
  <si>
    <t>Duke Energy</t>
  </si>
  <si>
    <t>Progressive</t>
  </si>
  <si>
    <t>Pfizer</t>
  </si>
  <si>
    <t>Sears Holdings</t>
  </si>
  <si>
    <t>Target</t>
  </si>
  <si>
    <t>Abbott Laboratories</t>
  </si>
  <si>
    <t>Travelers Cos.</t>
  </si>
  <si>
    <t>State Street Corp.</t>
  </si>
  <si>
    <t>PPL</t>
  </si>
  <si>
    <t>Global Partners</t>
  </si>
  <si>
    <t>Nucor</t>
  </si>
  <si>
    <t>3M</t>
  </si>
  <si>
    <t>Walmart</t>
  </si>
  <si>
    <t>Cameron International</t>
  </si>
  <si>
    <t>National Oilwell Varco</t>
  </si>
  <si>
    <t>Verizon</t>
  </si>
  <si>
    <t>CDW</t>
  </si>
  <si>
    <t>Merck</t>
  </si>
  <si>
    <t>Gilead Sciences</t>
  </si>
  <si>
    <t>Twenty-First Century Fox</t>
  </si>
  <si>
    <t>Hilton Worldwide Holdings</t>
  </si>
  <si>
    <t>BB&amp;T Corp.</t>
  </si>
  <si>
    <t>D.R. Horton</t>
  </si>
  <si>
    <t>Allstate</t>
  </si>
  <si>
    <t>Celgene</t>
  </si>
  <si>
    <t>Hormel Foods</t>
  </si>
  <si>
    <t>Anadarko Petroleum</t>
  </si>
  <si>
    <t>United Natural Foods</t>
  </si>
  <si>
    <t>Occidental Petroleum</t>
  </si>
  <si>
    <t>Bank of America Corp.</t>
  </si>
  <si>
    <t>Ameriprise Financial</t>
  </si>
  <si>
    <t>Kinder Morgan</t>
  </si>
  <si>
    <t>Qualcomm</t>
  </si>
  <si>
    <t>Coca-Cola</t>
  </si>
  <si>
    <t>Computer Sciences</t>
  </si>
  <si>
    <t>CHS</t>
  </si>
  <si>
    <t>SunTrust Banks</t>
  </si>
  <si>
    <t>Texas Instruments</t>
  </si>
  <si>
    <t>Reynolds American</t>
  </si>
  <si>
    <t>PNC Financial Services Group</t>
  </si>
  <si>
    <t>American Express</t>
  </si>
  <si>
    <t>Exelon</t>
  </si>
  <si>
    <t>Raytheon</t>
  </si>
  <si>
    <t>Jabil Circuit</t>
  </si>
  <si>
    <t>Performance Food Group</t>
  </si>
  <si>
    <t>Anthem</t>
  </si>
  <si>
    <t>Thrivent Financial for Lutherans</t>
  </si>
  <si>
    <t>Amgen</t>
  </si>
  <si>
    <t>Dominion Resources</t>
  </si>
  <si>
    <t>Dollar General</t>
  </si>
  <si>
    <t>Southern</t>
  </si>
  <si>
    <t>Omnicom Group</t>
  </si>
  <si>
    <t>Johnson Controls</t>
  </si>
  <si>
    <t>Lear</t>
  </si>
  <si>
    <t>HollyFrontier</t>
  </si>
  <si>
    <t>Lincoln National</t>
  </si>
  <si>
    <t>Capital One Financial</t>
  </si>
  <si>
    <t>Kroger</t>
  </si>
  <si>
    <t>Office Depot</t>
  </si>
  <si>
    <t>Lowe's</t>
  </si>
  <si>
    <t>General Electric</t>
  </si>
  <si>
    <t>Broadcom</t>
  </si>
  <si>
    <t>Time Warner</t>
  </si>
  <si>
    <t>Molina Healthcare</t>
  </si>
  <si>
    <t>HP</t>
  </si>
  <si>
    <t>DaVita HealthCare Partners</t>
  </si>
  <si>
    <t>Nationwide</t>
  </si>
  <si>
    <t>Jacobs Engineering Group</t>
  </si>
  <si>
    <t>CarMax</t>
  </si>
  <si>
    <t>American Electric Power</t>
  </si>
  <si>
    <t>Caterpillar</t>
  </si>
  <si>
    <t>PG&amp;E Corp.</t>
  </si>
  <si>
    <t>AutoZone</t>
  </si>
  <si>
    <t>NRG Energy</t>
  </si>
  <si>
    <t>Discover Financial Services</t>
  </si>
  <si>
    <t>Masco</t>
  </si>
  <si>
    <t>PBF Energy</t>
  </si>
  <si>
    <t>Avnet</t>
  </si>
  <si>
    <t>Boeing</t>
  </si>
  <si>
    <t>Cognizant Technology Solutions</t>
  </si>
  <si>
    <t>Visa</t>
  </si>
  <si>
    <t>Whirlpool</t>
  </si>
  <si>
    <t>Yum Brands</t>
  </si>
  <si>
    <t>Crown Holdings</t>
  </si>
  <si>
    <t>International Paper</t>
  </si>
  <si>
    <t>R.R. Donnelley &amp; Sons</t>
  </si>
  <si>
    <t>Viacom</t>
  </si>
  <si>
    <t>Humana</t>
  </si>
  <si>
    <t>Kimberly-Clark</t>
  </si>
  <si>
    <t>Pacific Life</t>
  </si>
  <si>
    <t>Valero Energy</t>
  </si>
  <si>
    <t>McDonald's</t>
  </si>
  <si>
    <t>Chevron</t>
  </si>
  <si>
    <t>GameStop</t>
  </si>
  <si>
    <t>General Mills</t>
  </si>
  <si>
    <t>Group 1 Automotive</t>
  </si>
  <si>
    <t>Kraft Heinz</t>
  </si>
  <si>
    <t>DuPont</t>
  </si>
  <si>
    <t>Microsoft</t>
  </si>
  <si>
    <t>SpartanNash</t>
  </si>
  <si>
    <t>Public Service Enterprise Group</t>
  </si>
  <si>
    <t>Genuine Parts</t>
  </si>
  <si>
    <t>Time Warner Cable</t>
  </si>
  <si>
    <t>Toys 'R' Us</t>
  </si>
  <si>
    <t>HD Supply Holdings</t>
  </si>
  <si>
    <t>Freeport-McMoRan</t>
  </si>
  <si>
    <t>Northrop Grumman</t>
  </si>
  <si>
    <t>NGL Energy Partners</t>
  </si>
  <si>
    <t>Icahn Enterprises</t>
  </si>
  <si>
    <t>Murphy USA</t>
  </si>
  <si>
    <t>Health Net</t>
  </si>
  <si>
    <t>Laboratory Corp. of America</t>
  </si>
  <si>
    <t>Illinois Tool Works</t>
  </si>
  <si>
    <t>Community Health Systems</t>
  </si>
  <si>
    <t>First Data</t>
  </si>
  <si>
    <t>BorgWarner</t>
  </si>
  <si>
    <t>American Airlines Group</t>
  </si>
  <si>
    <t>Textron</t>
  </si>
  <si>
    <t>Ross Stores</t>
  </si>
  <si>
    <t>L-3 Communications</t>
  </si>
  <si>
    <t>Alcoa</t>
  </si>
  <si>
    <t>Parker-Hannifin</t>
  </si>
  <si>
    <t>WestRock</t>
  </si>
  <si>
    <t>Eversource Energy</t>
  </si>
  <si>
    <t>Chesapeake Energy</t>
  </si>
  <si>
    <t>Alphabet</t>
  </si>
  <si>
    <t>Estee Lauder</t>
  </si>
  <si>
    <t>Becton Dickinson</t>
  </si>
  <si>
    <t>Cummins</t>
  </si>
  <si>
    <t>News Corp.</t>
  </si>
  <si>
    <t>Union Pacific</t>
  </si>
  <si>
    <t>Navistar International</t>
  </si>
  <si>
    <t>Apple</t>
  </si>
  <si>
    <t>Hartford Financial Services Group</t>
  </si>
  <si>
    <t>Owens &amp; Minor</t>
  </si>
  <si>
    <t>State Farm Insurance Cos.</t>
  </si>
  <si>
    <t>Precision Castparts</t>
  </si>
  <si>
    <t>USAA</t>
  </si>
  <si>
    <t>Mondelez International</t>
  </si>
  <si>
    <t>EMC</t>
  </si>
  <si>
    <t>Ingram Micro</t>
  </si>
  <si>
    <t>Unum Group</t>
  </si>
  <si>
    <t>Baxter International</t>
  </si>
  <si>
    <t>Norfolk Southern</t>
  </si>
  <si>
    <t>UnitedHealth Group</t>
  </si>
  <si>
    <t>Morgan Stanley</t>
  </si>
  <si>
    <t>Whole Foods Market</t>
  </si>
  <si>
    <t>Tech Data</t>
  </si>
  <si>
    <t>AECOM</t>
  </si>
  <si>
    <t>Univar</t>
  </si>
  <si>
    <t>Fidelity National Financial</t>
  </si>
  <si>
    <t>Sempra Energy</t>
  </si>
  <si>
    <t>Ally Financial</t>
  </si>
  <si>
    <t>Henry Schein</t>
  </si>
  <si>
    <t>Tenet Healthcare</t>
  </si>
  <si>
    <t>Nordstrom</t>
  </si>
  <si>
    <t>Amazon.com</t>
  </si>
  <si>
    <t>Aramark</t>
  </si>
  <si>
    <t>Kohl's</t>
  </si>
  <si>
    <t>CSX</t>
  </si>
  <si>
    <t>Enterprise Products Partners</t>
  </si>
  <si>
    <t>Oracle</t>
  </si>
  <si>
    <t>PepsiCo</t>
  </si>
  <si>
    <t>US Foods Holding</t>
  </si>
  <si>
    <t>Dean Foods</t>
  </si>
  <si>
    <t>Procter &amp; Gamble</t>
  </si>
  <si>
    <t>Voya Financial</t>
  </si>
  <si>
    <t>Staples</t>
  </si>
  <si>
    <t>Principal Financial</t>
  </si>
  <si>
    <t>Comcast</t>
  </si>
  <si>
    <t>CenturyLink</t>
  </si>
  <si>
    <t>Halliburton</t>
  </si>
  <si>
    <t>Costco</t>
  </si>
  <si>
    <t>U.S. Bancorp</t>
  </si>
  <si>
    <t>Penske Automotive Group</t>
  </si>
  <si>
    <t>Campbell Soup</t>
  </si>
  <si>
    <t>CVS Health</t>
  </si>
  <si>
    <t>PPG Industries</t>
  </si>
  <si>
    <t>Huntsman</t>
  </si>
  <si>
    <t>Xcel Energy</t>
  </si>
  <si>
    <t>Energy Transfer Equity</t>
  </si>
  <si>
    <t>Baker Hughes</t>
  </si>
  <si>
    <t>Praxair</t>
  </si>
  <si>
    <t>ConocoPhillips</t>
  </si>
  <si>
    <t>Northwestern Mutual</t>
  </si>
  <si>
    <t>Massachusetts Mutual Life Insurance</t>
  </si>
  <si>
    <t>Edison International</t>
  </si>
  <si>
    <t>Biogen</t>
  </si>
  <si>
    <t>ConAgra Foods</t>
  </si>
  <si>
    <t>Gap</t>
  </si>
  <si>
    <t>Eastman Chemical</t>
  </si>
  <si>
    <t>McKesson</t>
  </si>
  <si>
    <t>Plains GP Holdings</t>
  </si>
  <si>
    <t>DTE Energy</t>
  </si>
  <si>
    <t>Hertz Global Holdings</t>
  </si>
  <si>
    <t>PVH</t>
  </si>
  <si>
    <t>Newmont Mining</t>
  </si>
  <si>
    <t>Corning</t>
  </si>
  <si>
    <t>Veritiv</t>
  </si>
  <si>
    <t>NextEra Energy</t>
  </si>
  <si>
    <t>AmerisourceBergen</t>
  </si>
  <si>
    <t>Facebook</t>
  </si>
  <si>
    <t>Peter Kiewit Sons'</t>
  </si>
  <si>
    <t>Express Scripts Holding</t>
  </si>
  <si>
    <t>VF</t>
  </si>
  <si>
    <t>Johnson &amp; Johnson</t>
  </si>
  <si>
    <t>L Brands</t>
  </si>
  <si>
    <t>MGM Resorts International</t>
  </si>
  <si>
    <t>Liberty Mutual Insurance Group</t>
  </si>
  <si>
    <t>Marsh &amp; McLennan</t>
  </si>
  <si>
    <t>Tesoro</t>
  </si>
  <si>
    <t>Air Products &amp; Chemicals</t>
  </si>
  <si>
    <t>World Fuel Services</t>
  </si>
  <si>
    <t>Reinsurance Group of America</t>
  </si>
  <si>
    <t>Dollar Tree</t>
  </si>
  <si>
    <t>Macy's</t>
  </si>
  <si>
    <t>Xerox</t>
  </si>
  <si>
    <t>TIAA</t>
  </si>
  <si>
    <t>Cardinal Health</t>
  </si>
  <si>
    <t>Sonic Automotive</t>
  </si>
  <si>
    <t>Advance Auto Parts</t>
  </si>
  <si>
    <t>Liberty Interactive</t>
  </si>
  <si>
    <t>Tenneco</t>
  </si>
  <si>
    <t>J.C. Penney</t>
  </si>
  <si>
    <t>AES</t>
  </si>
  <si>
    <t>AbbVie</t>
  </si>
  <si>
    <t>Home Depot</t>
  </si>
  <si>
    <t>MasterCard</t>
  </si>
  <si>
    <t>Autoliv</t>
  </si>
  <si>
    <t>O'Reilly Automotive</t>
  </si>
  <si>
    <t>MetLife</t>
  </si>
  <si>
    <t>ManpowerGroup</t>
  </si>
  <si>
    <t>Genworth Financial</t>
  </si>
  <si>
    <t>Rite Aid</t>
  </si>
  <si>
    <t>Starbucks</t>
  </si>
  <si>
    <t>Marriott International</t>
  </si>
  <si>
    <t>UPS</t>
  </si>
  <si>
    <t>HCA Holdings</t>
  </si>
  <si>
    <t>Reliance Steel &amp; Aluminum</t>
  </si>
  <si>
    <t>Waste Management</t>
  </si>
  <si>
    <t>General Motors</t>
  </si>
  <si>
    <t>AIG</t>
  </si>
  <si>
    <t>WellCare Health Plans</t>
  </si>
  <si>
    <t>CBRE Group</t>
  </si>
  <si>
    <t>Devon Energy</t>
  </si>
  <si>
    <t>Eli Lilly</t>
  </si>
  <si>
    <t>Dow Chemical</t>
  </si>
  <si>
    <t>W.W. Grainger</t>
  </si>
  <si>
    <t>Publix Super Markets</t>
  </si>
  <si>
    <t>Danaher</t>
  </si>
  <si>
    <t>C.H. Robinson Worldwide</t>
  </si>
  <si>
    <t>Universal Health Services</t>
  </si>
  <si>
    <t>Stryker</t>
  </si>
  <si>
    <t>Fannie Mae</t>
  </si>
  <si>
    <t>Applied Materials</t>
  </si>
  <si>
    <t>Oneok</t>
  </si>
  <si>
    <t>Consolidated Edison</t>
  </si>
  <si>
    <t>Micron Technology</t>
  </si>
  <si>
    <t>Sherwin-Williams</t>
  </si>
  <si>
    <t>CBS</t>
  </si>
  <si>
    <t>Berkshire Hathaway</t>
  </si>
  <si>
    <t>Mohawk Industries</t>
  </si>
  <si>
    <t>Exxon Mobil</t>
  </si>
  <si>
    <t>Lennar</t>
  </si>
  <si>
    <t>Loews</t>
  </si>
  <si>
    <t>Lockheed Martin</t>
  </si>
  <si>
    <t>INTL FCStone</t>
  </si>
  <si>
    <t>Bank of New York Mellon Corp.</t>
  </si>
  <si>
    <t>Priceline Group</t>
  </si>
  <si>
    <t>Ball</t>
  </si>
  <si>
    <t>Assurant</t>
  </si>
  <si>
    <t>Las Vegas Sands</t>
  </si>
  <si>
    <t>Bed Bath &amp; Beyond</t>
  </si>
  <si>
    <t>Deere</t>
  </si>
  <si>
    <t>Level 3 Communications</t>
  </si>
  <si>
    <t>Delta Air Lines</t>
  </si>
  <si>
    <t>Nike</t>
  </si>
  <si>
    <t>Revenue by customers</t>
  </si>
  <si>
    <t>sales_rep_id</t>
  </si>
  <si>
    <t>Earlie Schleusner</t>
  </si>
  <si>
    <t>Tia Amato</t>
  </si>
  <si>
    <t>Vernita Plump</t>
  </si>
  <si>
    <t>Georgianna Chisholm</t>
  </si>
  <si>
    <t>Arica Stoltzfus</t>
  </si>
  <si>
    <t>Dorotha Seawell</t>
  </si>
  <si>
    <t>Nelle Meaux</t>
  </si>
  <si>
    <t>Sibyl Lauria</t>
  </si>
  <si>
    <t>Maren Musto</t>
  </si>
  <si>
    <t>Brandie Riva</t>
  </si>
  <si>
    <t>region_id</t>
  </si>
  <si>
    <t>Northeast</t>
  </si>
  <si>
    <t>Southeast</t>
  </si>
  <si>
    <t>West</t>
  </si>
  <si>
    <t>Midwest</t>
  </si>
  <si>
    <t>Region with the highest revenue</t>
  </si>
  <si>
    <t>Number of accounts</t>
  </si>
  <si>
    <t>Goldman Sachs Group</t>
  </si>
  <si>
    <t>direct</t>
  </si>
  <si>
    <t>facebook</t>
  </si>
  <si>
    <t>organic</t>
  </si>
  <si>
    <t>adwords</t>
  </si>
  <si>
    <t>banner</t>
  </si>
  <si>
    <t>twitter</t>
  </si>
  <si>
    <t>Web events channel</t>
  </si>
  <si>
    <t>Samuel Racine</t>
  </si>
  <si>
    <t>Eugena Esser</t>
  </si>
  <si>
    <t>Michel Averette</t>
  </si>
  <si>
    <t>Renetta Carew</t>
  </si>
  <si>
    <t>Cara Clarke</t>
  </si>
  <si>
    <t>Lavera Oles</t>
  </si>
  <si>
    <t>Elba Felder</t>
  </si>
  <si>
    <t>Shawanda Selke</t>
  </si>
  <si>
    <t>Necole Victory</t>
  </si>
  <si>
    <t>Ernestine Pickron</t>
  </si>
  <si>
    <t>Ayesha Monica</t>
  </si>
  <si>
    <t>Retha Sears</t>
  </si>
  <si>
    <t>Julia Behrman</t>
  </si>
  <si>
    <t>Akilah Drinkard</t>
  </si>
  <si>
    <t>Silvana Virden</t>
  </si>
  <si>
    <t>Nakesha Renn</t>
  </si>
  <si>
    <t>Elna Condello</t>
  </si>
  <si>
    <t>Gianna Dossey</t>
  </si>
  <si>
    <t>Debroah Wardle</t>
  </si>
  <si>
    <t>Sherlene Wetherington</t>
  </si>
  <si>
    <t>Chau Rowles</t>
  </si>
  <si>
    <t>Carletta Kosinski</t>
  </si>
  <si>
    <t>Charles Bidwell</t>
  </si>
  <si>
    <t>Cliff Meints</t>
  </si>
  <si>
    <t>Delilah Krum</t>
  </si>
  <si>
    <t>Kathleen Lalonde</t>
  </si>
  <si>
    <t>Julie Starr</t>
  </si>
  <si>
    <t>Cordell Rieder</t>
  </si>
  <si>
    <t>Moon Torian</t>
  </si>
  <si>
    <t>Calvin Ollison</t>
  </si>
  <si>
    <t>Saran Ram</t>
  </si>
  <si>
    <t>Derrick Boggess</t>
  </si>
  <si>
    <t>Babette Soukup</t>
  </si>
  <si>
    <t>Soraya Fulton</t>
  </si>
  <si>
    <t>Marquetta Laycock</t>
  </si>
  <si>
    <t>Hilma Busick</t>
  </si>
  <si>
    <t>Elwood Shutt</t>
  </si>
  <si>
    <t>Maryanna Fiorentino</t>
  </si>
  <si>
    <t>Micha Woodford</t>
  </si>
  <si>
    <t>Dawna Agnew</t>
  </si>
  <si>
    <t>Numbers of sales reps</t>
  </si>
  <si>
    <t>Year with low revenue</t>
  </si>
  <si>
    <t>Year</t>
  </si>
  <si>
    <t>Sales of standard papers</t>
  </si>
  <si>
    <t>Sales of gloss papers</t>
  </si>
  <si>
    <t>Sales of poster papers</t>
  </si>
  <si>
    <t>Total sales</t>
  </si>
  <si>
    <t>Date</t>
  </si>
  <si>
    <t>Company id</t>
  </si>
  <si>
    <t>Company name</t>
  </si>
  <si>
    <t>Count of orders</t>
  </si>
  <si>
    <t>Sum of Standard paper ordered</t>
  </si>
  <si>
    <t>Sum of Gloss paper ordered</t>
  </si>
  <si>
    <t>Sum of Poster paper ordered</t>
  </si>
  <si>
    <t>company id</t>
  </si>
  <si>
    <t>Count orders</t>
  </si>
  <si>
    <t>Sales_rep_name</t>
  </si>
  <si>
    <t>Total revenue</t>
  </si>
  <si>
    <t>Sales rep name</t>
  </si>
  <si>
    <t>Number of orders</t>
  </si>
  <si>
    <t>Number of customers</t>
  </si>
  <si>
    <t>Region name</t>
  </si>
  <si>
    <t>Sum of qty ordered</t>
  </si>
  <si>
    <t>acct _id</t>
  </si>
  <si>
    <t>Name</t>
  </si>
  <si>
    <t>Channel</t>
  </si>
  <si>
    <t>Count channel</t>
  </si>
  <si>
    <t>poster paper sold</t>
  </si>
  <si>
    <t xml:space="preserve"> gloss paper sold</t>
  </si>
  <si>
    <t xml:space="preserve"> standard paper sold</t>
  </si>
  <si>
    <t>Top 20 company and  their patronage</t>
  </si>
  <si>
    <t>Top 5 Sales Rep performance based on Num of order, num of customers, total revenue</t>
  </si>
  <si>
    <t>Top 10 customers by  qty of papers ordered</t>
  </si>
  <si>
    <t>Top 20 company by count of orders</t>
  </si>
  <si>
    <t>SUM</t>
  </si>
  <si>
    <t>Revenue by months</t>
  </si>
  <si>
    <t>Top 10 company and  their patronage</t>
  </si>
  <si>
    <t>Customer Segmentation</t>
  </si>
  <si>
    <t>Range of  Revenue</t>
  </si>
  <si>
    <t>MIN Total_amt_usd</t>
  </si>
  <si>
    <t>Max Total_amt_usd</t>
  </si>
  <si>
    <t>Lower Quatile of revenue range (Q1)</t>
  </si>
  <si>
    <t>Median of revenue range (Q2)</t>
  </si>
  <si>
    <t>Upper Quatile of Revenue range (Q3)</t>
  </si>
  <si>
    <t>company_name</t>
  </si>
  <si>
    <t>total_sales</t>
  </si>
  <si>
    <t>customer_segment</t>
  </si>
  <si>
    <t>Very High_Value_Customer</t>
  </si>
  <si>
    <t>High_Value_Customer</t>
  </si>
  <si>
    <t>Medium_Value_Customer</t>
  </si>
  <si>
    <t>Low_Value_Customer</t>
  </si>
  <si>
    <t>region_name</t>
  </si>
  <si>
    <t>Customer Segment &amp; Region</t>
  </si>
  <si>
    <t>Row Labels</t>
  </si>
  <si>
    <t>Grand Total</t>
  </si>
  <si>
    <t>Count of customer_segment</t>
  </si>
  <si>
    <t>Column Labels</t>
  </si>
  <si>
    <t>Count of region_name</t>
  </si>
  <si>
    <t>Average Revenue</t>
  </si>
  <si>
    <t>count</t>
  </si>
  <si>
    <t>Platinum Accounts</t>
  </si>
  <si>
    <t>Bronze Accounts</t>
  </si>
  <si>
    <t>Gold Accounts</t>
  </si>
  <si>
    <t>Silver  Accounts</t>
  </si>
  <si>
    <t>Count of Customer Segment</t>
  </si>
  <si>
    <t>Customer Segment</t>
  </si>
  <si>
    <t>Silver Accounts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</si>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</sst>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US$&quot;* #,##0.00_-;\-&quot;US$&quot;* #,##0.00_-;_-&quot;US$&quot;* &quot;-&quot;??_-;_-@_-"/>
    <numFmt numFmtId="165" formatCode="&quot;US$&quot;#,##0.00"/>
    <numFmt numFmtId="166" formatCode="[$$-409]#,##0"/>
    <numFmt numFmtId="167" formatCode="[$$-409]#,##0.00"/>
    <numFmt numFmtId="168" formatCode="[$$-409]#,##0.00_ ;\-[$$-409]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/>
    <xf numFmtId="165" fontId="0" fillId="0" borderId="0" xfId="0" applyNumberFormat="1"/>
    <xf numFmtId="17" fontId="0" fillId="0" borderId="0" xfId="0" applyNumberFormat="1"/>
    <xf numFmtId="165" fontId="16" fillId="0" borderId="0" xfId="0" applyNumberFormat="1" applyFont="1"/>
    <xf numFmtId="166" fontId="16" fillId="0" borderId="0" xfId="0" applyNumberFormat="1" applyFont="1"/>
    <xf numFmtId="167" fontId="0" fillId="0" borderId="0" xfId="0" applyNumberFormat="1"/>
    <xf numFmtId="168" fontId="0" fillId="0" borderId="0" xfId="42" applyNumberFormat="1" applyFont="1"/>
    <xf numFmtId="167" fontId="16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461E64"/>
      <color rgb="FF2F45A1"/>
      <color rgb="FF9325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 /><Relationship Id="rId3" Type="http://schemas.openxmlformats.org/officeDocument/2006/relationships/worksheet" Target="worksheets/sheet3.xml" /><Relationship Id="rId7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2.xml" /><Relationship Id="rId5" Type="http://schemas.openxmlformats.org/officeDocument/2006/relationships/pivotCacheDefinition" Target="pivotCache/pivotCacheDefinition1.xml" /><Relationship Id="rId10" Type="http://schemas.openxmlformats.org/officeDocument/2006/relationships/calcChain" Target="calcChain.xml" /><Relationship Id="rId4" Type="http://schemas.openxmlformats.org/officeDocument/2006/relationships/worksheet" Target="worksheets/sheet4.xml" /><Relationship Id="rId9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 /><Relationship Id="rId1" Type="http://schemas.microsoft.com/office/2011/relationships/chartStyle" Target="style11.xml" 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 /><Relationship Id="rId1" Type="http://schemas.microsoft.com/office/2011/relationships/chartStyle" Target="style12.xml" 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 /><Relationship Id="rId1" Type="http://schemas.microsoft.com/office/2011/relationships/chartStyle" Target="style13.xml" 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 /><Relationship Id="rId1" Type="http://schemas.microsoft.com/office/2011/relationships/chartStyle" Target="style14.xml" 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 /><Relationship Id="rId1" Type="http://schemas.microsoft.com/office/2011/relationships/chartStyle" Target="style16.xml" 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 /><Relationship Id="rId1" Type="http://schemas.microsoft.com/office/2011/relationships/chartStyle" Target="style17.xml" 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 /><Relationship Id="rId1" Type="http://schemas.microsoft.com/office/2011/relationships/chartStyle" Target="style18.xml" 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 /><Relationship Id="rId1" Type="http://schemas.microsoft.com/office/2011/relationships/chartStyle" Target="style19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 /><Relationship Id="rId1" Type="http://schemas.microsoft.com/office/2011/relationships/chartStyle" Target="style4.xml" 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 /><Relationship Id="rId1" Type="http://schemas.microsoft.com/office/2011/relationships/chartStyle" Target="style5.xml" 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 /><Relationship Id="rId1" Type="http://schemas.microsoft.com/office/2011/relationships/chartStyle" Target="style7.xml" 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 /><Relationship Id="rId1" Type="http://schemas.microsoft.com/office/2011/relationships/chartStyle" Target="style8.xml" 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 /><Relationship Id="rId1" Type="http://schemas.microsoft.com/office/2011/relationships/chartStyle" Target="style9.xml" 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 /><Relationship Id="rId1" Type="http://schemas.microsoft.com/office/2011/relationships/chartStyle" Target="style10.xml" 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 /><Relationship Id="rId1" Type="http://schemas.microsoft.com/office/2011/relationships/chartStyle" Target="style6.xml" 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 /><Relationship Id="rId1" Type="http://schemas.microsoft.com/office/2011/relationships/chartStyle" Target="style15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KPI &amp; Charts'!$C$59</c:f>
              <c:strCache>
                <c:ptCount val="1"/>
                <c:pt idx="0">
                  <c:v>Sum of Standard paper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Charts'!$C$60:$C$69</c:f>
              <c:numCache>
                <c:formatCode>General</c:formatCode>
                <c:ptCount val="10"/>
                <c:pt idx="0">
                  <c:v>13394</c:v>
                </c:pt>
                <c:pt idx="1">
                  <c:v>12992</c:v>
                </c:pt>
                <c:pt idx="2">
                  <c:v>13475</c:v>
                </c:pt>
                <c:pt idx="3">
                  <c:v>12782</c:v>
                </c:pt>
                <c:pt idx="4">
                  <c:v>13583</c:v>
                </c:pt>
                <c:pt idx="5">
                  <c:v>13049</c:v>
                </c:pt>
                <c:pt idx="6">
                  <c:v>14103</c:v>
                </c:pt>
                <c:pt idx="7">
                  <c:v>12531</c:v>
                </c:pt>
                <c:pt idx="8">
                  <c:v>13839</c:v>
                </c:pt>
                <c:pt idx="9">
                  <c:v>12382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7-448D-BAB7-B46F56D49C23}"/>
            </c:ext>
          </c:extLst>
        </c:ser>
        <c:ser>
          <c:idx val="1"/>
          <c:order val="1"/>
          <c:tx>
            <c:strRef>
              <c:f>' KPI &amp; Charts'!$D$59</c:f>
              <c:strCache>
                <c:ptCount val="1"/>
                <c:pt idx="0">
                  <c:v>Sum of Gloss paper ordered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Charts'!$D$60:$D$69</c:f>
              <c:numCache>
                <c:formatCode>General</c:formatCode>
                <c:ptCount val="10"/>
                <c:pt idx="0">
                  <c:v>17423</c:v>
                </c:pt>
                <c:pt idx="1">
                  <c:v>15720</c:v>
                </c:pt>
                <c:pt idx="2">
                  <c:v>16953</c:v>
                </c:pt>
                <c:pt idx="3">
                  <c:v>17642</c:v>
                </c:pt>
                <c:pt idx="4">
                  <c:v>18854</c:v>
                </c:pt>
                <c:pt idx="5">
                  <c:v>16145</c:v>
                </c:pt>
                <c:pt idx="6">
                  <c:v>16058</c:v>
                </c:pt>
                <c:pt idx="7">
                  <c:v>15589</c:v>
                </c:pt>
                <c:pt idx="8">
                  <c:v>14610</c:v>
                </c:pt>
                <c:pt idx="9">
                  <c:v>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07-448D-BAB7-B46F56D49C23}"/>
            </c:ext>
          </c:extLst>
        </c:ser>
        <c:ser>
          <c:idx val="2"/>
          <c:order val="2"/>
          <c:tx>
            <c:strRef>
              <c:f>' KPI &amp; Charts'!$E$59</c:f>
              <c:strCache>
                <c:ptCount val="1"/>
                <c:pt idx="0">
                  <c:v>Sum of Poster paper ordered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Charts'!$E$60:$E$69</c:f>
              <c:numCache>
                <c:formatCode>General</c:formatCode>
                <c:ptCount val="10"/>
                <c:pt idx="0">
                  <c:v>11541</c:v>
                </c:pt>
                <c:pt idx="1">
                  <c:v>11823</c:v>
                </c:pt>
                <c:pt idx="2">
                  <c:v>9984</c:v>
                </c:pt>
                <c:pt idx="3">
                  <c:v>10480</c:v>
                </c:pt>
                <c:pt idx="4">
                  <c:v>11293</c:v>
                </c:pt>
                <c:pt idx="5">
                  <c:v>10669</c:v>
                </c:pt>
                <c:pt idx="6">
                  <c:v>19085</c:v>
                </c:pt>
                <c:pt idx="7">
                  <c:v>11067</c:v>
                </c:pt>
                <c:pt idx="8">
                  <c:v>8154</c:v>
                </c:pt>
                <c:pt idx="9">
                  <c:v>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07-448D-BAB7-B46F56D49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21263"/>
        <c:axId val="2083778063"/>
      </c:barChart>
      <c:catAx>
        <c:axId val="1262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78063"/>
        <c:crosses val="autoZero"/>
        <c:auto val="1"/>
        <c:lblAlgn val="ctr"/>
        <c:lblOffset val="100"/>
        <c:noMultiLvlLbl val="0"/>
      </c:catAx>
      <c:valAx>
        <c:axId val="20837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2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812956646796033"/>
          <c:y val="5.7026762573952117E-2"/>
          <c:w val="0.77953576483322828"/>
          <c:h val="0.71695376668502231"/>
        </c:manualLayout>
      </c:layout>
      <c:lineChart>
        <c:grouping val="standard"/>
        <c:varyColors val="0"/>
        <c:ser>
          <c:idx val="0"/>
          <c:order val="0"/>
          <c:tx>
            <c:strRef>
              <c:f>' KPI &amp; Charts'!$B$3</c:f>
              <c:strCache>
                <c:ptCount val="1"/>
                <c:pt idx="0">
                  <c:v> standard paper sold</c:v>
                </c:pt>
              </c:strCache>
            </c:strRef>
          </c:tx>
          <c:spPr>
            <a:ln w="317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Charts'!$B$4:$B$8</c:f>
              <c:numCache>
                <c:formatCode>[$$-409]#,##0.00</c:formatCode>
                <c:ptCount val="5"/>
                <c:pt idx="0">
                  <c:v>132504.46</c:v>
                </c:pt>
                <c:pt idx="1">
                  <c:v>1766295.33</c:v>
                </c:pt>
                <c:pt idx="2">
                  <c:v>2384167.11</c:v>
                </c:pt>
                <c:pt idx="3">
                  <c:v>5363007.49</c:v>
                </c:pt>
                <c:pt idx="4">
                  <c:v>26372.15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B-41D2-BFC3-2CC8345A86C0}"/>
            </c:ext>
          </c:extLst>
        </c:ser>
        <c:ser>
          <c:idx val="1"/>
          <c:order val="1"/>
          <c:tx>
            <c:strRef>
              <c:f>' KPI &amp; Charts'!$C$3</c:f>
              <c:strCache>
                <c:ptCount val="1"/>
                <c:pt idx="0">
                  <c:v> gloss paper sold</c:v>
                </c:pt>
              </c:strCache>
            </c:strRef>
          </c:tx>
          <c:spPr>
            <a:ln w="317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Charts'!$C$4:$C$8</c:f>
              <c:numCache>
                <c:formatCode>[$$-409]#,##0.00</c:formatCode>
                <c:ptCount val="5"/>
                <c:pt idx="0">
                  <c:v>154938.14000000001</c:v>
                </c:pt>
                <c:pt idx="1">
                  <c:v>1286999.21</c:v>
                </c:pt>
                <c:pt idx="2">
                  <c:v>1971749.99</c:v>
                </c:pt>
                <c:pt idx="3">
                  <c:v>4148074.35</c:v>
                </c:pt>
                <c:pt idx="4">
                  <c:v>31398.080000000002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B-41D2-BFC3-2CC8345A86C0}"/>
            </c:ext>
          </c:extLst>
        </c:ser>
        <c:ser>
          <c:idx val="2"/>
          <c:order val="2"/>
          <c:tx>
            <c:strRef>
              <c:f>' KPI &amp; Charts'!$D$3</c:f>
              <c:strCache>
                <c:ptCount val="1"/>
                <c:pt idx="0">
                  <c:v>poster paper sold</c:v>
                </c:pt>
              </c:strCache>
            </c:strRef>
          </c:tx>
          <c:spPr>
            <a:ln w="317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Charts'!$D$4:$D$8</c:f>
              <c:numCache>
                <c:formatCode>[$$-409]#,##0.00</c:formatCode>
                <c:ptCount val="5"/>
                <c:pt idx="0">
                  <c:v>89888.4</c:v>
                </c:pt>
                <c:pt idx="1">
                  <c:v>1015812</c:v>
                </c:pt>
                <c:pt idx="2">
                  <c:v>1396087.84</c:v>
                </c:pt>
                <c:pt idx="3">
                  <c:v>3353836.08</c:v>
                </c:pt>
                <c:pt idx="4">
                  <c:v>20381.2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7B-41D2-BFC3-2CC8345A8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079"/>
        <c:axId val="187048911"/>
      </c:lineChart>
      <c:catAx>
        <c:axId val="1297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911"/>
        <c:crosses val="autoZero"/>
        <c:auto val="1"/>
        <c:lblAlgn val="ctr"/>
        <c:lblOffset val="100"/>
        <c:noMultiLvlLbl val="0"/>
      </c:catAx>
      <c:valAx>
        <c:axId val="187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160689896473765E-2"/>
          <c:y val="0.87350917061370514"/>
          <c:w val="0.97767837739861363"/>
          <c:h val="9.5385322527775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 KPI &amp; Charts'!$B$14</c:f>
              <c:strCache>
                <c:ptCount val="1"/>
                <c:pt idx="0">
                  <c:v>Sales of standard papers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Charts'!$B$15:$B$52</c:f>
              <c:numCache>
                <c:formatCode>[$$-409]#,##0.00</c:formatCode>
                <c:ptCount val="38"/>
                <c:pt idx="0">
                  <c:v>132504.46</c:v>
                </c:pt>
                <c:pt idx="1">
                  <c:v>133452.56</c:v>
                </c:pt>
                <c:pt idx="2">
                  <c:v>142010.41</c:v>
                </c:pt>
                <c:pt idx="3">
                  <c:v>135553.35</c:v>
                </c:pt>
                <c:pt idx="4">
                  <c:v>131686.1</c:v>
                </c:pt>
                <c:pt idx="5">
                  <c:v>143572.28</c:v>
                </c:pt>
                <c:pt idx="6">
                  <c:v>140917.6</c:v>
                </c:pt>
                <c:pt idx="7">
                  <c:v>149076.25</c:v>
                </c:pt>
                <c:pt idx="8">
                  <c:v>150408.57999999999</c:v>
                </c:pt>
                <c:pt idx="9">
                  <c:v>142524.38</c:v>
                </c:pt>
                <c:pt idx="10">
                  <c:v>186790.67</c:v>
                </c:pt>
                <c:pt idx="11">
                  <c:v>148677.04999999999</c:v>
                </c:pt>
                <c:pt idx="12">
                  <c:v>161626.1</c:v>
                </c:pt>
                <c:pt idx="13">
                  <c:v>169635.05</c:v>
                </c:pt>
                <c:pt idx="14">
                  <c:v>156112.15</c:v>
                </c:pt>
                <c:pt idx="15">
                  <c:v>161666.01999999999</c:v>
                </c:pt>
                <c:pt idx="16">
                  <c:v>166815.70000000001</c:v>
                </c:pt>
                <c:pt idx="17">
                  <c:v>180408.46</c:v>
                </c:pt>
                <c:pt idx="18">
                  <c:v>179185.91</c:v>
                </c:pt>
                <c:pt idx="19">
                  <c:v>203083.02</c:v>
                </c:pt>
                <c:pt idx="20">
                  <c:v>186855.54</c:v>
                </c:pt>
                <c:pt idx="21">
                  <c:v>213137.87</c:v>
                </c:pt>
                <c:pt idx="22">
                  <c:v>245253.51</c:v>
                </c:pt>
                <c:pt idx="23">
                  <c:v>255313.35</c:v>
                </c:pt>
                <c:pt idx="24">
                  <c:v>266700.53000000003</c:v>
                </c:pt>
                <c:pt idx="25">
                  <c:v>279549.78000000003</c:v>
                </c:pt>
                <c:pt idx="26">
                  <c:v>283222.42</c:v>
                </c:pt>
                <c:pt idx="27">
                  <c:v>341206.22</c:v>
                </c:pt>
                <c:pt idx="28">
                  <c:v>358092.38</c:v>
                </c:pt>
                <c:pt idx="29">
                  <c:v>353496.59</c:v>
                </c:pt>
                <c:pt idx="30">
                  <c:v>510926.1</c:v>
                </c:pt>
                <c:pt idx="31">
                  <c:v>437203.84</c:v>
                </c:pt>
                <c:pt idx="32">
                  <c:v>484598.86</c:v>
                </c:pt>
                <c:pt idx="33">
                  <c:v>518845.23</c:v>
                </c:pt>
                <c:pt idx="34">
                  <c:v>604114.35</c:v>
                </c:pt>
                <c:pt idx="35">
                  <c:v>573006.68999999994</c:v>
                </c:pt>
                <c:pt idx="36">
                  <c:v>618745.03</c:v>
                </c:pt>
                <c:pt idx="37">
                  <c:v>26372.15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6-4D9D-A0CE-0707EBBA24F9}"/>
            </c:ext>
          </c:extLst>
        </c:ser>
        <c:ser>
          <c:idx val="1"/>
          <c:order val="1"/>
          <c:tx>
            <c:strRef>
              <c:f>' KPI &amp; Charts'!$C$14</c:f>
              <c:strCache>
                <c:ptCount val="1"/>
                <c:pt idx="0">
                  <c:v>Sales of gloss papers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Charts'!$C$15:$C$52</c:f>
              <c:numCache>
                <c:formatCode>[$$-409]#,##0.00</c:formatCode>
                <c:ptCount val="38"/>
                <c:pt idx="0">
                  <c:v>154938.14000000001</c:v>
                </c:pt>
                <c:pt idx="1">
                  <c:v>97512.31</c:v>
                </c:pt>
                <c:pt idx="2">
                  <c:v>118918.73</c:v>
                </c:pt>
                <c:pt idx="3">
                  <c:v>115323.53</c:v>
                </c:pt>
                <c:pt idx="4">
                  <c:v>121914.73</c:v>
                </c:pt>
                <c:pt idx="5">
                  <c:v>96411.28</c:v>
                </c:pt>
                <c:pt idx="6">
                  <c:v>94441.41</c:v>
                </c:pt>
                <c:pt idx="7">
                  <c:v>87677.94</c:v>
                </c:pt>
                <c:pt idx="8">
                  <c:v>132925.03</c:v>
                </c:pt>
                <c:pt idx="9">
                  <c:v>81221.56</c:v>
                </c:pt>
                <c:pt idx="10">
                  <c:v>128887.92</c:v>
                </c:pt>
                <c:pt idx="11">
                  <c:v>97542.27</c:v>
                </c:pt>
                <c:pt idx="12">
                  <c:v>114222.5</c:v>
                </c:pt>
                <c:pt idx="13">
                  <c:v>112657.09</c:v>
                </c:pt>
                <c:pt idx="14">
                  <c:v>88337.06</c:v>
                </c:pt>
                <c:pt idx="15">
                  <c:v>268246.86</c:v>
                </c:pt>
                <c:pt idx="16">
                  <c:v>109196.71</c:v>
                </c:pt>
                <c:pt idx="17">
                  <c:v>127614.62</c:v>
                </c:pt>
                <c:pt idx="18">
                  <c:v>142924.18</c:v>
                </c:pt>
                <c:pt idx="19">
                  <c:v>151230.59</c:v>
                </c:pt>
                <c:pt idx="20">
                  <c:v>177355.71</c:v>
                </c:pt>
                <c:pt idx="21">
                  <c:v>211622.46</c:v>
                </c:pt>
                <c:pt idx="22">
                  <c:v>195444.06</c:v>
                </c:pt>
                <c:pt idx="23">
                  <c:v>190350.86</c:v>
                </c:pt>
                <c:pt idx="24">
                  <c:v>196769.79</c:v>
                </c:pt>
                <c:pt idx="25">
                  <c:v>207959.85</c:v>
                </c:pt>
                <c:pt idx="26">
                  <c:v>213157.91</c:v>
                </c:pt>
                <c:pt idx="27">
                  <c:v>263603.06</c:v>
                </c:pt>
                <c:pt idx="28">
                  <c:v>246091.44</c:v>
                </c:pt>
                <c:pt idx="29">
                  <c:v>276650.64</c:v>
                </c:pt>
                <c:pt idx="30">
                  <c:v>424712.96000000002</c:v>
                </c:pt>
                <c:pt idx="31">
                  <c:v>358284.15</c:v>
                </c:pt>
                <c:pt idx="32">
                  <c:v>370170.78</c:v>
                </c:pt>
                <c:pt idx="33">
                  <c:v>392790.58</c:v>
                </c:pt>
                <c:pt idx="34">
                  <c:v>407500.94</c:v>
                </c:pt>
                <c:pt idx="35">
                  <c:v>480326.21</c:v>
                </c:pt>
                <c:pt idx="36">
                  <c:v>506825.83</c:v>
                </c:pt>
                <c:pt idx="37">
                  <c:v>31398.080000000002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6-4D9D-A0CE-0707EBBA24F9}"/>
            </c:ext>
          </c:extLst>
        </c:ser>
        <c:ser>
          <c:idx val="2"/>
          <c:order val="2"/>
          <c:tx>
            <c:strRef>
              <c:f>' KPI &amp; Charts'!$D$14</c:f>
              <c:strCache>
                <c:ptCount val="1"/>
                <c:pt idx="0">
                  <c:v>Sales of poster papers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Charts'!$D$15:$D$52</c:f>
              <c:numCache>
                <c:formatCode>[$$-409]#,##0.00</c:formatCode>
                <c:ptCount val="38"/>
                <c:pt idx="0">
                  <c:v>89888.4</c:v>
                </c:pt>
                <c:pt idx="1">
                  <c:v>55175.4</c:v>
                </c:pt>
                <c:pt idx="2">
                  <c:v>88792.2</c:v>
                </c:pt>
                <c:pt idx="3">
                  <c:v>90635.44</c:v>
                </c:pt>
                <c:pt idx="4">
                  <c:v>91293.16</c:v>
                </c:pt>
                <c:pt idx="5">
                  <c:v>79226.84</c:v>
                </c:pt>
                <c:pt idx="6">
                  <c:v>62296.639999999999</c:v>
                </c:pt>
                <c:pt idx="7">
                  <c:v>52374</c:v>
                </c:pt>
                <c:pt idx="8">
                  <c:v>83351.8</c:v>
                </c:pt>
                <c:pt idx="9">
                  <c:v>76222.44</c:v>
                </c:pt>
                <c:pt idx="10">
                  <c:v>179655</c:v>
                </c:pt>
                <c:pt idx="11">
                  <c:v>65674.559999999998</c:v>
                </c:pt>
                <c:pt idx="12">
                  <c:v>91114.52</c:v>
                </c:pt>
                <c:pt idx="13">
                  <c:v>65512.160000000003</c:v>
                </c:pt>
                <c:pt idx="14">
                  <c:v>89238.8</c:v>
                </c:pt>
                <c:pt idx="15">
                  <c:v>89490.52</c:v>
                </c:pt>
                <c:pt idx="16">
                  <c:v>175741.16</c:v>
                </c:pt>
                <c:pt idx="17">
                  <c:v>82807.759999999995</c:v>
                </c:pt>
                <c:pt idx="18">
                  <c:v>98796.04</c:v>
                </c:pt>
                <c:pt idx="19">
                  <c:v>107581.88</c:v>
                </c:pt>
                <c:pt idx="20">
                  <c:v>99543.08</c:v>
                </c:pt>
                <c:pt idx="21">
                  <c:v>86088.24</c:v>
                </c:pt>
                <c:pt idx="22">
                  <c:v>113493.24</c:v>
                </c:pt>
                <c:pt idx="23">
                  <c:v>236430.04</c:v>
                </c:pt>
                <c:pt idx="24">
                  <c:v>151364.92000000001</c:v>
                </c:pt>
                <c:pt idx="25">
                  <c:v>138056.24</c:v>
                </c:pt>
                <c:pt idx="26">
                  <c:v>132826.96</c:v>
                </c:pt>
                <c:pt idx="27">
                  <c:v>194262.88</c:v>
                </c:pt>
                <c:pt idx="28">
                  <c:v>161206.35999999999</c:v>
                </c:pt>
                <c:pt idx="29">
                  <c:v>196893.76</c:v>
                </c:pt>
                <c:pt idx="30">
                  <c:v>216917.68</c:v>
                </c:pt>
                <c:pt idx="31">
                  <c:v>432219.48</c:v>
                </c:pt>
                <c:pt idx="32">
                  <c:v>232897.84</c:v>
                </c:pt>
                <c:pt idx="33">
                  <c:v>294764.12</c:v>
                </c:pt>
                <c:pt idx="34">
                  <c:v>366366.28</c:v>
                </c:pt>
                <c:pt idx="35">
                  <c:v>342712.72</c:v>
                </c:pt>
                <c:pt idx="36">
                  <c:v>644711.76</c:v>
                </c:pt>
                <c:pt idx="37">
                  <c:v>20381.2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6-4D9D-A0CE-0707EBBA2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8415"/>
        <c:axId val="2007658159"/>
      </c:lineChart>
      <c:dateAx>
        <c:axId val="126178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07658159"/>
        <c:crosses val="autoZero"/>
        <c:auto val="1"/>
        <c:lblOffset val="100"/>
        <c:baseTimeUnit val="months"/>
      </c:dateAx>
      <c:valAx>
        <c:axId val="20076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1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79818215357361"/>
          <c:y val="0.10125418938017364"/>
          <c:w val="0.88820176130220707"/>
          <c:h val="0.54926535742002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 KPI &amp; Charts'!$C$59</c:f>
              <c:strCache>
                <c:ptCount val="1"/>
                <c:pt idx="0">
                  <c:v>Sum of Standard paper ordered</c:v>
                </c:pt>
              </c:strCache>
            </c:strRef>
          </c:tx>
          <c:spPr>
            <a:gradFill>
              <a:gsLst>
                <a:gs pos="63000">
                  <a:schemeClr val="accent1">
                    <a:lumMod val="75000"/>
                  </a:schemeClr>
                </a:gs>
                <a:gs pos="100000">
                  <a:schemeClr val="accent4">
                    <a:lumMod val="40000"/>
                    <a:lumOff val="60000"/>
                  </a:schemeClr>
                </a:gs>
              </a:gsLst>
              <a:lin ang="21000000" scaled="0"/>
            </a:gradFill>
            <a:ln>
              <a:noFill/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Charts'!$C$60:$C$69</c:f>
              <c:numCache>
                <c:formatCode>General</c:formatCode>
                <c:ptCount val="10"/>
                <c:pt idx="0">
                  <c:v>13394</c:v>
                </c:pt>
                <c:pt idx="1">
                  <c:v>12992</c:v>
                </c:pt>
                <c:pt idx="2">
                  <c:v>13475</c:v>
                </c:pt>
                <c:pt idx="3">
                  <c:v>12782</c:v>
                </c:pt>
                <c:pt idx="4">
                  <c:v>13583</c:v>
                </c:pt>
                <c:pt idx="5">
                  <c:v>13049</c:v>
                </c:pt>
                <c:pt idx="6">
                  <c:v>14103</c:v>
                </c:pt>
                <c:pt idx="7">
                  <c:v>12531</c:v>
                </c:pt>
                <c:pt idx="8">
                  <c:v>13839</c:v>
                </c:pt>
                <c:pt idx="9">
                  <c:v>12382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2-4DD4-BA51-BC266076AA50}"/>
            </c:ext>
          </c:extLst>
        </c:ser>
        <c:ser>
          <c:idx val="1"/>
          <c:order val="1"/>
          <c:tx>
            <c:strRef>
              <c:f>' KPI &amp; Charts'!$D$59</c:f>
              <c:strCache>
                <c:ptCount val="1"/>
                <c:pt idx="0">
                  <c:v>Sum of Gloss paper ordered</c:v>
                </c:pt>
              </c:strCache>
            </c:strRef>
          </c:tx>
          <c:spPr>
            <a:gradFill>
              <a:gsLst>
                <a:gs pos="0">
                  <a:schemeClr val="tx1">
                    <a:lumMod val="95000"/>
                    <a:lumOff val="5000"/>
                  </a:schemeClr>
                </a:gs>
                <a:gs pos="15000">
                  <a:srgbClr val="C00000"/>
                </a:gs>
              </a:gsLst>
              <a:lin ang="21000000" scaled="0"/>
            </a:gradFill>
            <a:ln>
              <a:gradFill>
                <a:gsLst>
                  <a:gs pos="0">
                    <a:srgbClr val="2F45A1"/>
                  </a:gs>
                  <a:gs pos="100000">
                    <a:schemeClr val="accent4">
                      <a:lumMod val="40000"/>
                      <a:lumOff val="6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Charts'!$D$60:$D$69</c:f>
              <c:numCache>
                <c:formatCode>General</c:formatCode>
                <c:ptCount val="10"/>
                <c:pt idx="0">
                  <c:v>17423</c:v>
                </c:pt>
                <c:pt idx="1">
                  <c:v>15720</c:v>
                </c:pt>
                <c:pt idx="2">
                  <c:v>16953</c:v>
                </c:pt>
                <c:pt idx="3">
                  <c:v>17642</c:v>
                </c:pt>
                <c:pt idx="4">
                  <c:v>18854</c:v>
                </c:pt>
                <c:pt idx="5">
                  <c:v>16145</c:v>
                </c:pt>
                <c:pt idx="6">
                  <c:v>16058</c:v>
                </c:pt>
                <c:pt idx="7">
                  <c:v>15589</c:v>
                </c:pt>
                <c:pt idx="8">
                  <c:v>14610</c:v>
                </c:pt>
                <c:pt idx="9">
                  <c:v>15027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72-4DD4-BA51-BC266076AA50}"/>
            </c:ext>
          </c:extLst>
        </c:ser>
        <c:ser>
          <c:idx val="2"/>
          <c:order val="2"/>
          <c:tx>
            <c:strRef>
              <c:f>' KPI &amp; Charts'!$E$59</c:f>
              <c:strCache>
                <c:ptCount val="1"/>
                <c:pt idx="0">
                  <c:v>Sum of Poster paper ordered</c:v>
                </c:pt>
              </c:strCache>
            </c:strRef>
          </c:tx>
          <c:spPr>
            <a:gradFill>
              <a:gsLst>
                <a:gs pos="11000">
                  <a:schemeClr val="accent6">
                    <a:lumMod val="50000"/>
                  </a:schemeClr>
                </a:gs>
                <a:gs pos="100000">
                  <a:schemeClr val="accent4">
                    <a:lumMod val="75000"/>
                  </a:schemeClr>
                </a:gs>
              </a:gsLst>
              <a:lin ang="21000000" scaled="0"/>
            </a:gradFill>
            <a:ln>
              <a:noFill/>
            </a:ln>
            <a:effectLst/>
          </c:spPr>
          <c:invertIfNegative val="0"/>
          <c:cat>
            <c:strRef>
              <c:f>' KPI &amp; Charts'!$B$60:$B$69</c:f>
              <c:strCache>
                <c:ptCount val="10"/>
                <c:pt idx="0">
                  <c:v>Leucadia National</c:v>
                </c:pt>
                <c:pt idx="1">
                  <c:v>Sysco</c:v>
                </c:pt>
                <c:pt idx="2">
                  <c:v>Supervalu</c:v>
                </c:pt>
                <c:pt idx="3">
                  <c:v>Arrow Electronics</c:v>
                </c:pt>
                <c:pt idx="4">
                  <c:v>General Dynamics</c:v>
                </c:pt>
                <c:pt idx="5">
                  <c:v>Archer Daniels Midland</c:v>
                </c:pt>
                <c:pt idx="6">
                  <c:v>Mosaic</c:v>
                </c:pt>
                <c:pt idx="7">
                  <c:v>Western Digital</c:v>
                </c:pt>
                <c:pt idx="8">
                  <c:v>United States Steel</c:v>
                </c:pt>
                <c:pt idx="9">
                  <c:v>Fluor</c:v>
                </c:pt>
              </c:strCache>
            </c:strRef>
          </c:cat>
          <c:val>
            <c:numRef>
              <c:f>' KPI &amp; Charts'!$E$60:$E$69</c:f>
              <c:numCache>
                <c:formatCode>General</c:formatCode>
                <c:ptCount val="10"/>
                <c:pt idx="0">
                  <c:v>11541</c:v>
                </c:pt>
                <c:pt idx="1">
                  <c:v>11823</c:v>
                </c:pt>
                <c:pt idx="2">
                  <c:v>9984</c:v>
                </c:pt>
                <c:pt idx="3">
                  <c:v>10480</c:v>
                </c:pt>
                <c:pt idx="4">
                  <c:v>11293</c:v>
                </c:pt>
                <c:pt idx="5">
                  <c:v>10669</c:v>
                </c:pt>
                <c:pt idx="6">
                  <c:v>19085</c:v>
                </c:pt>
                <c:pt idx="7">
                  <c:v>11067</c:v>
                </c:pt>
                <c:pt idx="8">
                  <c:v>8154</c:v>
                </c:pt>
                <c:pt idx="9">
                  <c:v>9478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72-4DD4-BA51-BC266076AA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126221263"/>
        <c:axId val="2083778063"/>
      </c:barChart>
      <c:catAx>
        <c:axId val="126221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778063"/>
        <c:crosses val="autoZero"/>
        <c:auto val="1"/>
        <c:lblAlgn val="ctr"/>
        <c:lblOffset val="100"/>
        <c:noMultiLvlLbl val="0"/>
      </c:catAx>
      <c:valAx>
        <c:axId val="20837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6221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1.0360111082677934E-2"/>
          <c:y val="0"/>
          <c:w val="0.98461625086297488"/>
          <c:h val="0.108975570361397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802356990456701"/>
          <c:y val="5.9797160498089946E-2"/>
          <c:w val="0.63310109700422945"/>
          <c:h val="0.7262808520389105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 KPI &amp; Charts'!$C$98</c:f>
              <c:strCache>
                <c:ptCount val="1"/>
                <c:pt idx="0">
                  <c:v>Sum of qty ordered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 KPI &amp; Charts'!$B$99:$B$102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 KPI &amp; Charts'!$C$99:$C$102</c:f>
              <c:numCache>
                <c:formatCode>General</c:formatCode>
                <c:ptCount val="4"/>
                <c:pt idx="0">
                  <c:v>1230378</c:v>
                </c:pt>
                <c:pt idx="1">
                  <c:v>1035005</c:v>
                </c:pt>
                <c:pt idx="2">
                  <c:v>927532</c:v>
                </c:pt>
                <c:pt idx="3">
                  <c:v>482850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EC-4EDE-81DD-C802C7D32919}"/>
            </c:ext>
          </c:extLst>
        </c:ser>
        <c:ser>
          <c:idx val="1"/>
          <c:order val="1"/>
          <c:tx>
            <c:strRef>
              <c:f>' KPI &amp; Charts'!$D$98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 KPI &amp; Charts'!$B$99:$B$102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 KPI &amp; Charts'!$D$99:$D$102</c:f>
              <c:numCache>
                <c:formatCode>General</c:formatCode>
                <c:ptCount val="4"/>
                <c:pt idx="0">
                  <c:v>7744405.3600000003</c:v>
                </c:pt>
                <c:pt idx="1">
                  <c:v>6458497</c:v>
                </c:pt>
                <c:pt idx="2">
                  <c:v>5925122.96</c:v>
                </c:pt>
                <c:pt idx="3">
                  <c:v>3013486.51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EC-4EDE-81DD-C802C7D32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35919"/>
        <c:axId val="2083855823"/>
      </c:barChart>
      <c:catAx>
        <c:axId val="11603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083855823"/>
        <c:crosses val="autoZero"/>
        <c:auto val="1"/>
        <c:lblAlgn val="ctr"/>
        <c:lblOffset val="100"/>
        <c:noMultiLvlLbl val="0"/>
      </c:catAx>
      <c:valAx>
        <c:axId val="20838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60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397145147464036E-2"/>
          <c:y val="0.88676755171255894"/>
          <c:w val="0.72459402502529979"/>
          <c:h val="8.6207388183281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813371459337051"/>
          <c:y val="3.6686609360205145E-2"/>
          <c:w val="0.61258562164809294"/>
          <c:h val="0.83606823256731877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KPI &amp; Charts'!$I$204</c:f>
              <c:strCache>
                <c:ptCount val="1"/>
                <c:pt idx="0">
                  <c:v>Total sales</c:v>
                </c:pt>
              </c:strCache>
            </c:strRef>
          </c:tx>
          <c:spPr>
            <a:gradFill>
              <a:gsLst>
                <a:gs pos="0">
                  <a:srgbClr val="002060"/>
                </a:gs>
                <a:gs pos="100000">
                  <a:schemeClr val="accent2">
                    <a:lumMod val="75000"/>
                  </a:schemeClr>
                </a:gs>
              </a:gsLst>
              <a:lin ang="21000000" scaled="0"/>
            </a:gradFill>
            <a:ln>
              <a:noFill/>
            </a:ln>
            <a:effectLst/>
          </c:spPr>
          <c:invertIfNegative val="0"/>
          <c:cat>
            <c:strRef>
              <c:f>' KPI &amp; Charts'!$H$205:$H$214</c:f>
              <c:strCache>
                <c:ptCount val="10"/>
                <c:pt idx="0">
                  <c:v>Western Digital</c:v>
                </c:pt>
                <c:pt idx="1">
                  <c:v>Archer Daniels Midland</c:v>
                </c:pt>
                <c:pt idx="2">
                  <c:v>Supervalu</c:v>
                </c:pt>
                <c:pt idx="3">
                  <c:v>Sysco</c:v>
                </c:pt>
                <c:pt idx="4">
                  <c:v>Arrow Electronics</c:v>
                </c:pt>
                <c:pt idx="5">
                  <c:v>Leucadia National</c:v>
                </c:pt>
                <c:pt idx="6">
                  <c:v>General Dynamics</c:v>
                </c:pt>
                <c:pt idx="7">
                  <c:v>IBM</c:v>
                </c:pt>
                <c:pt idx="8">
                  <c:v>Mosaic</c:v>
                </c:pt>
                <c:pt idx="9">
                  <c:v>EOG Resources</c:v>
                </c:pt>
              </c:strCache>
            </c:strRef>
          </c:cat>
          <c:val>
            <c:numRef>
              <c:f>' KPI &amp; Charts'!$I$205:$I$214</c:f>
              <c:numCache>
                <c:formatCode>[$$-409]#,##0.00</c:formatCode>
                <c:ptCount val="10"/>
                <c:pt idx="0">
                  <c:v>269155.34000000003</c:v>
                </c:pt>
                <c:pt idx="1">
                  <c:v>272672.84000000003</c:v>
                </c:pt>
                <c:pt idx="2">
                  <c:v>275288.3</c:v>
                </c:pt>
                <c:pt idx="3">
                  <c:v>278575.64</c:v>
                </c:pt>
                <c:pt idx="4">
                  <c:v>281018.36</c:v>
                </c:pt>
                <c:pt idx="5">
                  <c:v>291047.25</c:v>
                </c:pt>
                <c:pt idx="6">
                  <c:v>300694.78999999998</c:v>
                </c:pt>
                <c:pt idx="7">
                  <c:v>326819.48</c:v>
                </c:pt>
                <c:pt idx="8">
                  <c:v>345618.59</c:v>
                </c:pt>
                <c:pt idx="9">
                  <c:v>382873.3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E4-435E-8A14-DE1866442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10879"/>
        <c:axId val="185727071"/>
      </c:barChart>
      <c:catAx>
        <c:axId val="18631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5727071"/>
        <c:crosses val="autoZero"/>
        <c:auto val="1"/>
        <c:lblAlgn val="ctr"/>
        <c:lblOffset val="100"/>
        <c:noMultiLvlLbl val="0"/>
      </c:catAx>
      <c:valAx>
        <c:axId val="1857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820776896571464"/>
          <c:y val="0.11747935184312422"/>
          <c:w val="0.695454471289358"/>
          <c:h val="0.84499225803840283"/>
        </c:manualLayout>
      </c:layout>
      <c:pieChart>
        <c:varyColors val="1"/>
        <c:ser>
          <c:idx val="0"/>
          <c:order val="0"/>
          <c:tx>
            <c:strRef>
              <c:f>' KPI &amp; Charts'!$B$119</c:f>
              <c:strCache>
                <c:ptCount val="1"/>
                <c:pt idx="0">
                  <c:v>Count channel</c:v>
                </c:pt>
              </c:strCache>
            </c:strRef>
          </c:tx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AB-43DE-A511-D74FCE68CE2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AB-43DE-A511-D74FCE68CE28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AB-43DE-A511-D74FCE68CE28}"/>
              </c:ext>
            </c:extLst>
          </c:dPt>
          <c:dPt>
            <c:idx val="3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AB-43DE-A511-D74FCE68CE28}"/>
              </c:ext>
            </c:extLst>
          </c:dPt>
          <c:dPt>
            <c:idx val="4"/>
            <c:bubble3D val="0"/>
            <c:spPr>
              <a:solidFill>
                <a:srgbClr val="461E6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AB-43DE-A511-D74FCE68CE2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AB-43DE-A511-D74FCE68CE2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KPI &amp; Charts'!$A$120:$A$125</c:f>
              <c:strCache>
                <c:ptCount val="6"/>
                <c:pt idx="0">
                  <c:v>direct</c:v>
                </c:pt>
                <c:pt idx="1">
                  <c:v>facebook</c:v>
                </c:pt>
                <c:pt idx="2">
                  <c:v>organic</c:v>
                </c:pt>
                <c:pt idx="3">
                  <c:v>adwords</c:v>
                </c:pt>
                <c:pt idx="4">
                  <c:v>banner</c:v>
                </c:pt>
                <c:pt idx="5">
                  <c:v>twitter</c:v>
                </c:pt>
              </c:strCache>
            </c:strRef>
          </c:cat>
          <c:val>
            <c:numRef>
              <c:f>' KPI &amp; Charts'!$B$120:$B$125</c:f>
              <c:numCache>
                <c:formatCode>General</c:formatCode>
                <c:ptCount val="6"/>
                <c:pt idx="0">
                  <c:v>5298</c:v>
                </c:pt>
                <c:pt idx="1">
                  <c:v>967</c:v>
                </c:pt>
                <c:pt idx="2">
                  <c:v>952</c:v>
                </c:pt>
                <c:pt idx="3">
                  <c:v>906</c:v>
                </c:pt>
                <c:pt idx="4">
                  <c:v>476</c:v>
                </c:pt>
                <c:pt idx="5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FAB-43DE-A511-D74FCE68C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910623359580051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 Model'!$K$14</c:f>
              <c:strCache>
                <c:ptCount val="1"/>
                <c:pt idx="0">
                  <c:v>Count of Customer Segment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Model'!$J$15:$J$18</c:f>
              <c:strCache>
                <c:ptCount val="4"/>
                <c:pt idx="0">
                  <c:v>Silver  Accounts</c:v>
                </c:pt>
                <c:pt idx="1">
                  <c:v>Gold Accounts</c:v>
                </c:pt>
                <c:pt idx="2">
                  <c:v>Bronze Accounts</c:v>
                </c:pt>
                <c:pt idx="3">
                  <c:v>Platinum Accounts</c:v>
                </c:pt>
              </c:strCache>
            </c:strRef>
          </c:cat>
          <c:val>
            <c:numRef>
              <c:f>'Data Model'!$K$15:$K$18</c:f>
              <c:numCache>
                <c:formatCode>General</c:formatCode>
                <c:ptCount val="4"/>
                <c:pt idx="0">
                  <c:v>154</c:v>
                </c:pt>
                <c:pt idx="1">
                  <c:v>110</c:v>
                </c:pt>
                <c:pt idx="2">
                  <c:v>78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8B-4901-8CCE-32A494156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74066928"/>
        <c:axId val="886464656"/>
      </c:barChart>
      <c:catAx>
        <c:axId val="974066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464656"/>
        <c:crosses val="autoZero"/>
        <c:auto val="1"/>
        <c:lblAlgn val="ctr"/>
        <c:lblOffset val="100"/>
        <c:noMultiLvlLbl val="0"/>
      </c:catAx>
      <c:valAx>
        <c:axId val="88646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66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 &amp; Dashboard of Parch and Posey.xlsx]Data Model 2!PivotTable3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Model 2'!$G$13:$G$14</c:f>
              <c:strCache>
                <c:ptCount val="1"/>
                <c:pt idx="0">
                  <c:v>Gold Accounts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Model 2'!$F$15:$F$19</c:f>
              <c:strCache>
                <c:ptCount val="4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Midwest</c:v>
                </c:pt>
              </c:strCache>
            </c:strRef>
          </c:cat>
          <c:val>
            <c:numRef>
              <c:f>'Data Model 2'!$G$15:$G$19</c:f>
              <c:numCache>
                <c:formatCode>General</c:formatCode>
                <c:ptCount val="4"/>
                <c:pt idx="0">
                  <c:v>37</c:v>
                </c:pt>
                <c:pt idx="1">
                  <c:v>28</c:v>
                </c:pt>
                <c:pt idx="2">
                  <c:v>30</c:v>
                </c:pt>
                <c:pt idx="3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8-4D34-B2C0-387EE045B4B4}"/>
            </c:ext>
          </c:extLst>
        </c:ser>
        <c:ser>
          <c:idx val="1"/>
          <c:order val="1"/>
          <c:tx>
            <c:strRef>
              <c:f>'Data Model 2'!$H$13:$H$14</c:f>
              <c:strCache>
                <c:ptCount val="1"/>
                <c:pt idx="0">
                  <c:v>Bronze Accounts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Model 2'!$F$15:$F$19</c:f>
              <c:strCache>
                <c:ptCount val="4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Midwest</c:v>
                </c:pt>
              </c:strCache>
            </c:strRef>
          </c:cat>
          <c:val>
            <c:numRef>
              <c:f>'Data Model 2'!$H$15:$H$19</c:f>
              <c:numCache>
                <c:formatCode>General</c:formatCode>
                <c:ptCount val="4"/>
                <c:pt idx="0">
                  <c:v>23</c:v>
                </c:pt>
                <c:pt idx="1">
                  <c:v>32</c:v>
                </c:pt>
                <c:pt idx="2">
                  <c:v>16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8-4D34-B2C0-387EE045B4B4}"/>
            </c:ext>
          </c:extLst>
        </c:ser>
        <c:ser>
          <c:idx val="2"/>
          <c:order val="2"/>
          <c:tx>
            <c:strRef>
              <c:f>'Data Model 2'!$I$13:$I$14</c:f>
              <c:strCache>
                <c:ptCount val="1"/>
                <c:pt idx="0">
                  <c:v>Silver Accounts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Model 2'!$F$15:$F$19</c:f>
              <c:strCache>
                <c:ptCount val="4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Midwest</c:v>
                </c:pt>
              </c:strCache>
            </c:strRef>
          </c:cat>
          <c:val>
            <c:numRef>
              <c:f>'Data Model 2'!$I$15:$I$19</c:f>
              <c:numCache>
                <c:formatCode>General</c:formatCode>
                <c:ptCount val="4"/>
                <c:pt idx="0">
                  <c:v>42</c:v>
                </c:pt>
                <c:pt idx="1">
                  <c:v>38</c:v>
                </c:pt>
                <c:pt idx="2">
                  <c:v>49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8-4D34-B2C0-387EE045B4B4}"/>
            </c:ext>
          </c:extLst>
        </c:ser>
        <c:ser>
          <c:idx val="3"/>
          <c:order val="3"/>
          <c:tx>
            <c:strRef>
              <c:f>'Data Model 2'!$J$13:$J$14</c:f>
              <c:strCache>
                <c:ptCount val="1"/>
                <c:pt idx="0">
                  <c:v>Platinum Accounts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Model 2'!$F$15:$F$19</c:f>
              <c:strCache>
                <c:ptCount val="4"/>
                <c:pt idx="0">
                  <c:v>Northeast</c:v>
                </c:pt>
                <c:pt idx="1">
                  <c:v>West</c:v>
                </c:pt>
                <c:pt idx="2">
                  <c:v>Southeast</c:v>
                </c:pt>
                <c:pt idx="3">
                  <c:v>Midwest</c:v>
                </c:pt>
              </c:strCache>
            </c:strRef>
          </c:cat>
          <c:val>
            <c:numRef>
              <c:f>'Data Model 2'!$J$15:$J$19</c:f>
              <c:numCache>
                <c:formatCode>General</c:formatCode>
                <c:ptCount val="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8-4D34-B2C0-387EE045B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4066096"/>
        <c:axId val="895259632"/>
      </c:barChart>
      <c:catAx>
        <c:axId val="97406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5259632"/>
        <c:crosses val="autoZero"/>
        <c:auto val="1"/>
        <c:lblAlgn val="ctr"/>
        <c:lblOffset val="100"/>
        <c:noMultiLvlLbl val="0"/>
      </c:catAx>
      <c:valAx>
        <c:axId val="89525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406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 KPI &amp; Charts'!$C$98</c:f>
              <c:strCache>
                <c:ptCount val="1"/>
                <c:pt idx="0">
                  <c:v>Sum of qty ordered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KPI &amp; Charts'!$B$99:$B$102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 KPI &amp; Charts'!$C$99:$C$102</c:f>
              <c:numCache>
                <c:formatCode>General</c:formatCode>
                <c:ptCount val="4"/>
                <c:pt idx="0">
                  <c:v>1230378</c:v>
                </c:pt>
                <c:pt idx="1">
                  <c:v>1035005</c:v>
                </c:pt>
                <c:pt idx="2">
                  <c:v>927532</c:v>
                </c:pt>
                <c:pt idx="3">
                  <c:v>482850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F6-42D3-8581-E61AA2353EF2}"/>
            </c:ext>
          </c:extLst>
        </c:ser>
        <c:ser>
          <c:idx val="1"/>
          <c:order val="1"/>
          <c:tx>
            <c:strRef>
              <c:f>' KPI &amp; Charts'!$D$98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KPI &amp; Charts'!$B$99:$B$102</c:f>
              <c:strCache>
                <c:ptCount val="4"/>
                <c:pt idx="0">
                  <c:v>Northeast</c:v>
                </c:pt>
                <c:pt idx="1">
                  <c:v>Southeast</c:v>
                </c:pt>
                <c:pt idx="2">
                  <c:v>West</c:v>
                </c:pt>
                <c:pt idx="3">
                  <c:v>Midwest</c:v>
                </c:pt>
              </c:strCache>
            </c:strRef>
          </c:cat>
          <c:val>
            <c:numRef>
              <c:f>' KPI &amp; Charts'!$D$99:$D$102</c:f>
              <c:numCache>
                <c:formatCode>General</c:formatCode>
                <c:ptCount val="4"/>
                <c:pt idx="0">
                  <c:v>7744405.3600000003</c:v>
                </c:pt>
                <c:pt idx="1">
                  <c:v>6458497</c:v>
                </c:pt>
                <c:pt idx="2">
                  <c:v>5925122.96</c:v>
                </c:pt>
                <c:pt idx="3">
                  <c:v>3013486.51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F6-42D3-8581-E61AA2353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6035919"/>
        <c:axId val="2083855823"/>
      </c:barChart>
      <c:catAx>
        <c:axId val="11603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855823"/>
        <c:crosses val="autoZero"/>
        <c:auto val="1"/>
        <c:lblAlgn val="ctr"/>
        <c:lblOffset val="100"/>
        <c:noMultiLvlLbl val="0"/>
      </c:catAx>
      <c:valAx>
        <c:axId val="208385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35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 KPI &amp; Charts'!$B$119</c:f>
              <c:strCache>
                <c:ptCount val="1"/>
                <c:pt idx="0">
                  <c:v>Count channel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B7-460C-9A7F-238B7EE9D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B7-460C-9A7F-238B7EE9D9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DB7-460C-9A7F-238B7EE9D9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DB7-460C-9A7F-238B7EE9D95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DB7-460C-9A7F-238B7EE9D95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DB7-460C-9A7F-238B7EE9D95F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 KPI &amp; Charts'!$A$120:$A$125</c:f>
              <c:strCache>
                <c:ptCount val="6"/>
                <c:pt idx="0">
                  <c:v>direct</c:v>
                </c:pt>
                <c:pt idx="1">
                  <c:v>facebook</c:v>
                </c:pt>
                <c:pt idx="2">
                  <c:v>organic</c:v>
                </c:pt>
                <c:pt idx="3">
                  <c:v>adwords</c:v>
                </c:pt>
                <c:pt idx="4">
                  <c:v>banner</c:v>
                </c:pt>
                <c:pt idx="5">
                  <c:v>twitter</c:v>
                </c:pt>
              </c:strCache>
            </c:strRef>
          </c:cat>
          <c:val>
            <c:numRef>
              <c:f>' KPI &amp; Charts'!$B$120:$B$125</c:f>
              <c:numCache>
                <c:formatCode>General</c:formatCode>
                <c:ptCount val="6"/>
                <c:pt idx="0">
                  <c:v>5298</c:v>
                </c:pt>
                <c:pt idx="1">
                  <c:v>967</c:v>
                </c:pt>
                <c:pt idx="2">
                  <c:v>952</c:v>
                </c:pt>
                <c:pt idx="3">
                  <c:v>906</c:v>
                </c:pt>
                <c:pt idx="4">
                  <c:v>476</c:v>
                </c:pt>
                <c:pt idx="5">
                  <c:v>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B-4DBF-B1EB-CE72421E8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KPI &amp; Charts'!$B$186</c:f>
              <c:strCache>
                <c:ptCount val="1"/>
                <c:pt idx="0">
                  <c:v>Count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 KPI &amp; Charts'!$A$187:$A$191</c:f>
              <c:numCache>
                <c:formatCode>General</c:formatCode>
                <c:ptCount val="5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 KPI &amp; Charts'!$B$187:$B$191</c:f>
              <c:numCache>
                <c:formatCode>General</c:formatCode>
                <c:ptCount val="5"/>
                <c:pt idx="0">
                  <c:v>25</c:v>
                </c:pt>
                <c:pt idx="1">
                  <c:v>99</c:v>
                </c:pt>
                <c:pt idx="2">
                  <c:v>1306</c:v>
                </c:pt>
                <c:pt idx="3">
                  <c:v>1725</c:v>
                </c:pt>
                <c:pt idx="4">
                  <c:v>3757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6-4C53-8E4A-2CF22993A89A}"/>
            </c:ext>
          </c:extLst>
        </c:ser>
        <c:ser>
          <c:idx val="1"/>
          <c:order val="1"/>
          <c:tx>
            <c:strRef>
              <c:f>' KPI &amp; Charts'!$C$186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 KPI &amp; Charts'!$A$187:$A$191</c:f>
              <c:numCache>
                <c:formatCode>General</c:formatCode>
                <c:ptCount val="5"/>
                <c:pt idx="0">
                  <c:v>2017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' KPI &amp; Charts'!$C$187:$C$191</c:f>
              <c:numCache>
                <c:formatCode>General</c:formatCode>
                <c:ptCount val="5"/>
                <c:pt idx="0">
                  <c:v>78151.429999999993</c:v>
                </c:pt>
                <c:pt idx="1">
                  <c:v>377331</c:v>
                </c:pt>
                <c:pt idx="2">
                  <c:v>4069106.54</c:v>
                </c:pt>
                <c:pt idx="3">
                  <c:v>5752004.9400000004</c:v>
                </c:pt>
                <c:pt idx="4">
                  <c:v>12864917.92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6-4C53-8E4A-2CF22993A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0318335"/>
        <c:axId val="2014996623"/>
      </c:barChart>
      <c:catAx>
        <c:axId val="2020318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996623"/>
        <c:crosses val="autoZero"/>
        <c:auto val="1"/>
        <c:lblAlgn val="ctr"/>
        <c:lblOffset val="100"/>
        <c:noMultiLvlLbl val="0"/>
      </c:catAx>
      <c:valAx>
        <c:axId val="201499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18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KPI &amp; Charts'!$B$3</c:f>
              <c:strCache>
                <c:ptCount val="1"/>
                <c:pt idx="0">
                  <c:v> standard paper sold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Charts'!$B$4:$B$8</c:f>
              <c:numCache>
                <c:formatCode>[$$-409]#,##0.00</c:formatCode>
                <c:ptCount val="5"/>
                <c:pt idx="0">
                  <c:v>132504.46</c:v>
                </c:pt>
                <c:pt idx="1">
                  <c:v>1766295.33</c:v>
                </c:pt>
                <c:pt idx="2">
                  <c:v>2384167.11</c:v>
                </c:pt>
                <c:pt idx="3">
                  <c:v>5363007.49</c:v>
                </c:pt>
                <c:pt idx="4">
                  <c:v>26372.15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7C-461C-92D9-3237B5B7087E}"/>
            </c:ext>
          </c:extLst>
        </c:ser>
        <c:ser>
          <c:idx val="1"/>
          <c:order val="1"/>
          <c:tx>
            <c:strRef>
              <c:f>' KPI &amp; Charts'!$C$3</c:f>
              <c:strCache>
                <c:ptCount val="1"/>
                <c:pt idx="0">
                  <c:v> gloss paper 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Charts'!$C$4:$C$8</c:f>
              <c:numCache>
                <c:formatCode>[$$-409]#,##0.00</c:formatCode>
                <c:ptCount val="5"/>
                <c:pt idx="0">
                  <c:v>154938.14000000001</c:v>
                </c:pt>
                <c:pt idx="1">
                  <c:v>1286999.21</c:v>
                </c:pt>
                <c:pt idx="2">
                  <c:v>1971749.99</c:v>
                </c:pt>
                <c:pt idx="3">
                  <c:v>4148074.35</c:v>
                </c:pt>
                <c:pt idx="4">
                  <c:v>31398.080000000002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C-461C-92D9-3237B5B7087E}"/>
            </c:ext>
          </c:extLst>
        </c:ser>
        <c:ser>
          <c:idx val="2"/>
          <c:order val="2"/>
          <c:tx>
            <c:strRef>
              <c:f>' KPI &amp; Charts'!$D$3</c:f>
              <c:strCache>
                <c:ptCount val="1"/>
                <c:pt idx="0">
                  <c:v>poster paper sold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Charts'!$A$4:$A$8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 KPI &amp; Charts'!$D$4:$D$8</c:f>
              <c:numCache>
                <c:formatCode>[$$-409]#,##0.00</c:formatCode>
                <c:ptCount val="5"/>
                <c:pt idx="0">
                  <c:v>89888.4</c:v>
                </c:pt>
                <c:pt idx="1">
                  <c:v>1015812</c:v>
                </c:pt>
                <c:pt idx="2">
                  <c:v>1396087.84</c:v>
                </c:pt>
                <c:pt idx="3">
                  <c:v>3353836.08</c:v>
                </c:pt>
                <c:pt idx="4">
                  <c:v>20381.2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C-461C-92D9-3237B5B70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079"/>
        <c:axId val="187048911"/>
      </c:lineChart>
      <c:catAx>
        <c:axId val="1297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48911"/>
        <c:crosses val="autoZero"/>
        <c:auto val="1"/>
        <c:lblAlgn val="ctr"/>
        <c:lblOffset val="100"/>
        <c:noMultiLvlLbl val="0"/>
      </c:catAx>
      <c:valAx>
        <c:axId val="18704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259623797025372"/>
          <c:y val="0.16708333333333336"/>
          <c:w val="0.58370231846019249"/>
          <c:h val="0.7208876494604841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 KPI &amp; Charts'!$B$204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KPI &amp; Charts'!$A$205:$A$224</c:f>
              <c:strCache>
                <c:ptCount val="20"/>
                <c:pt idx="0">
                  <c:v>EOG Resources</c:v>
                </c:pt>
                <c:pt idx="1">
                  <c:v>Mosaic</c:v>
                </c:pt>
                <c:pt idx="2">
                  <c:v>IBM</c:v>
                </c:pt>
                <c:pt idx="3">
                  <c:v>General Dynamics</c:v>
                </c:pt>
                <c:pt idx="4">
                  <c:v>Leucadia National</c:v>
                </c:pt>
                <c:pt idx="5">
                  <c:v>Arrow Electronics</c:v>
                </c:pt>
                <c:pt idx="6">
                  <c:v>Sysco</c:v>
                </c:pt>
                <c:pt idx="7">
                  <c:v>Supervalu</c:v>
                </c:pt>
                <c:pt idx="8">
                  <c:v>Archer Daniels Midland</c:v>
                </c:pt>
                <c:pt idx="9">
                  <c:v>Western Digital</c:v>
                </c:pt>
                <c:pt idx="10">
                  <c:v>Fluor</c:v>
                </c:pt>
                <c:pt idx="11">
                  <c:v>United States Steel</c:v>
                </c:pt>
                <c:pt idx="12">
                  <c:v>Avis Budget Group</c:v>
                </c:pt>
                <c:pt idx="13">
                  <c:v>Centene</c:v>
                </c:pt>
                <c:pt idx="14">
                  <c:v>Freddie Mac</c:v>
                </c:pt>
                <c:pt idx="15">
                  <c:v>Philip Morris International</c:v>
                </c:pt>
                <c:pt idx="16">
                  <c:v>Marathon Petroleum</c:v>
                </c:pt>
                <c:pt idx="17">
                  <c:v>FirstEnergy</c:v>
                </c:pt>
                <c:pt idx="18">
                  <c:v>Cisco Systems</c:v>
                </c:pt>
                <c:pt idx="19">
                  <c:v>United Continental Holdings</c:v>
                </c:pt>
              </c:strCache>
            </c:strRef>
          </c:cat>
          <c:val>
            <c:numRef>
              <c:f>' KPI &amp; Charts'!$B$205:$B$224</c:f>
              <c:numCache>
                <c:formatCode>"US$"#,##0.00</c:formatCode>
                <c:ptCount val="20"/>
                <c:pt idx="0">
                  <c:v>382873.3</c:v>
                </c:pt>
                <c:pt idx="1">
                  <c:v>345618.59</c:v>
                </c:pt>
                <c:pt idx="2">
                  <c:v>326819.48</c:v>
                </c:pt>
                <c:pt idx="3">
                  <c:v>300694.78999999998</c:v>
                </c:pt>
                <c:pt idx="4">
                  <c:v>291047.25</c:v>
                </c:pt>
                <c:pt idx="5">
                  <c:v>281018.36</c:v>
                </c:pt>
                <c:pt idx="6">
                  <c:v>278575.64</c:v>
                </c:pt>
                <c:pt idx="7">
                  <c:v>275288.3</c:v>
                </c:pt>
                <c:pt idx="8">
                  <c:v>272672.84000000003</c:v>
                </c:pt>
                <c:pt idx="9">
                  <c:v>269155.34000000003</c:v>
                </c:pt>
                <c:pt idx="10">
                  <c:v>251299.77</c:v>
                </c:pt>
                <c:pt idx="11">
                  <c:v>244695.99</c:v>
                </c:pt>
                <c:pt idx="12">
                  <c:v>241711.25</c:v>
                </c:pt>
                <c:pt idx="13">
                  <c:v>238962.47</c:v>
                </c:pt>
                <c:pt idx="14">
                  <c:v>234225.65</c:v>
                </c:pt>
                <c:pt idx="15">
                  <c:v>137600.67000000001</c:v>
                </c:pt>
                <c:pt idx="16">
                  <c:v>137227.88</c:v>
                </c:pt>
                <c:pt idx="17">
                  <c:v>132868.82</c:v>
                </c:pt>
                <c:pt idx="18">
                  <c:v>130917</c:v>
                </c:pt>
                <c:pt idx="19">
                  <c:v>118879.76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26-4C0A-8D76-6E633712C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026767"/>
        <c:axId val="2075941807"/>
      </c:barChart>
      <c:catAx>
        <c:axId val="1160267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5941807"/>
        <c:crosses val="autoZero"/>
        <c:auto val="1"/>
        <c:lblAlgn val="ctr"/>
        <c:lblOffset val="100"/>
        <c:noMultiLvlLbl val="0"/>
      </c:catAx>
      <c:valAx>
        <c:axId val="207594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US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2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KPI &amp; Charts'!$B$233</c:f>
              <c:strCache>
                <c:ptCount val="1"/>
                <c:pt idx="0">
                  <c:v>Count of 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KPI &amp; Charts'!$A$234:$A$253</c:f>
              <c:strCache>
                <c:ptCount val="20"/>
                <c:pt idx="0">
                  <c:v>IBM</c:v>
                </c:pt>
                <c:pt idx="1">
                  <c:v>Avis Budget Group</c:v>
                </c:pt>
                <c:pt idx="2">
                  <c:v>Centene</c:v>
                </c:pt>
                <c:pt idx="3">
                  <c:v>FirstEnergy</c:v>
                </c:pt>
                <c:pt idx="4">
                  <c:v>Cisco Systems</c:v>
                </c:pt>
                <c:pt idx="5">
                  <c:v>EOG Resources</c:v>
                </c:pt>
                <c:pt idx="6">
                  <c:v>Freddie Mac</c:v>
                </c:pt>
                <c:pt idx="7">
                  <c:v>Marathon Petroleum</c:v>
                </c:pt>
                <c:pt idx="8">
                  <c:v>United Continental Holdings</c:v>
                </c:pt>
                <c:pt idx="9">
                  <c:v>Western Digital</c:v>
                </c:pt>
                <c:pt idx="10">
                  <c:v>Fluor</c:v>
                </c:pt>
                <c:pt idx="11">
                  <c:v>United States Steel</c:v>
                </c:pt>
                <c:pt idx="12">
                  <c:v>Philip Morris International</c:v>
                </c:pt>
                <c:pt idx="13">
                  <c:v>Mosaic</c:v>
                </c:pt>
                <c:pt idx="14">
                  <c:v>General Dynamics</c:v>
                </c:pt>
                <c:pt idx="15">
                  <c:v>Archer Daniels Midland</c:v>
                </c:pt>
                <c:pt idx="16">
                  <c:v>Arrow Electronics</c:v>
                </c:pt>
                <c:pt idx="17">
                  <c:v>Sysco</c:v>
                </c:pt>
                <c:pt idx="18">
                  <c:v>Supervalu</c:v>
                </c:pt>
                <c:pt idx="19">
                  <c:v>Leucadia National</c:v>
                </c:pt>
              </c:strCache>
            </c:strRef>
          </c:cat>
          <c:val>
            <c:numRef>
              <c:f>' KPI &amp; Charts'!$B$234:$B$253</c:f>
              <c:numCache>
                <c:formatCode>General</c:formatCode>
                <c:ptCount val="20"/>
                <c:pt idx="0">
                  <c:v>60</c:v>
                </c:pt>
                <c:pt idx="1">
                  <c:v>61</c:v>
                </c:pt>
                <c:pt idx="2">
                  <c:v>61</c:v>
                </c:pt>
                <c:pt idx="3">
                  <c:v>61</c:v>
                </c:pt>
                <c:pt idx="4">
                  <c:v>61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63</c:v>
                </c:pt>
                <c:pt idx="9">
                  <c:v>65</c:v>
                </c:pt>
                <c:pt idx="10">
                  <c:v>65</c:v>
                </c:pt>
                <c:pt idx="11">
                  <c:v>65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68</c:v>
                </c:pt>
                <c:pt idx="1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9-4A83-A9EE-8558E7EBA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057551"/>
        <c:axId val="2077239839"/>
      </c:barChart>
      <c:catAx>
        <c:axId val="1160575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39839"/>
        <c:crosses val="autoZero"/>
        <c:auto val="1"/>
        <c:lblAlgn val="ctr"/>
        <c:lblOffset val="100"/>
        <c:noMultiLvlLbl val="0"/>
      </c:catAx>
      <c:valAx>
        <c:axId val="207723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57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 KPI &amp; Charts'!$B$14</c:f>
              <c:strCache>
                <c:ptCount val="1"/>
                <c:pt idx="0">
                  <c:v>Sales of standard papers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Charts'!$B$15:$B$52</c:f>
              <c:numCache>
                <c:formatCode>[$$-409]#,##0.00</c:formatCode>
                <c:ptCount val="38"/>
                <c:pt idx="0">
                  <c:v>132504.46</c:v>
                </c:pt>
                <c:pt idx="1">
                  <c:v>133452.56</c:v>
                </c:pt>
                <c:pt idx="2">
                  <c:v>142010.41</c:v>
                </c:pt>
                <c:pt idx="3">
                  <c:v>135553.35</c:v>
                </c:pt>
                <c:pt idx="4">
                  <c:v>131686.1</c:v>
                </c:pt>
                <c:pt idx="5">
                  <c:v>143572.28</c:v>
                </c:pt>
                <c:pt idx="6">
                  <c:v>140917.6</c:v>
                </c:pt>
                <c:pt idx="7">
                  <c:v>149076.25</c:v>
                </c:pt>
                <c:pt idx="8">
                  <c:v>150408.57999999999</c:v>
                </c:pt>
                <c:pt idx="9">
                  <c:v>142524.38</c:v>
                </c:pt>
                <c:pt idx="10">
                  <c:v>186790.67</c:v>
                </c:pt>
                <c:pt idx="11">
                  <c:v>148677.04999999999</c:v>
                </c:pt>
                <c:pt idx="12">
                  <c:v>161626.1</c:v>
                </c:pt>
                <c:pt idx="13">
                  <c:v>169635.05</c:v>
                </c:pt>
                <c:pt idx="14">
                  <c:v>156112.15</c:v>
                </c:pt>
                <c:pt idx="15">
                  <c:v>161666.01999999999</c:v>
                </c:pt>
                <c:pt idx="16">
                  <c:v>166815.70000000001</c:v>
                </c:pt>
                <c:pt idx="17">
                  <c:v>180408.46</c:v>
                </c:pt>
                <c:pt idx="18">
                  <c:v>179185.91</c:v>
                </c:pt>
                <c:pt idx="19">
                  <c:v>203083.02</c:v>
                </c:pt>
                <c:pt idx="20">
                  <c:v>186855.54</c:v>
                </c:pt>
                <c:pt idx="21">
                  <c:v>213137.87</c:v>
                </c:pt>
                <c:pt idx="22">
                  <c:v>245253.51</c:v>
                </c:pt>
                <c:pt idx="23">
                  <c:v>255313.35</c:v>
                </c:pt>
                <c:pt idx="24">
                  <c:v>266700.53000000003</c:v>
                </c:pt>
                <c:pt idx="25">
                  <c:v>279549.78000000003</c:v>
                </c:pt>
                <c:pt idx="26">
                  <c:v>283222.42</c:v>
                </c:pt>
                <c:pt idx="27">
                  <c:v>341206.22</c:v>
                </c:pt>
                <c:pt idx="28">
                  <c:v>358092.38</c:v>
                </c:pt>
                <c:pt idx="29">
                  <c:v>353496.59</c:v>
                </c:pt>
                <c:pt idx="30">
                  <c:v>510926.1</c:v>
                </c:pt>
                <c:pt idx="31">
                  <c:v>437203.84</c:v>
                </c:pt>
                <c:pt idx="32">
                  <c:v>484598.86</c:v>
                </c:pt>
                <c:pt idx="33">
                  <c:v>518845.23</c:v>
                </c:pt>
                <c:pt idx="34">
                  <c:v>604114.35</c:v>
                </c:pt>
                <c:pt idx="35">
                  <c:v>573006.68999999994</c:v>
                </c:pt>
                <c:pt idx="36">
                  <c:v>618745.03</c:v>
                </c:pt>
                <c:pt idx="37">
                  <c:v>26372.15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B3-4A7A-86BE-7E7DE5E7D259}"/>
            </c:ext>
          </c:extLst>
        </c:ser>
        <c:ser>
          <c:idx val="1"/>
          <c:order val="1"/>
          <c:tx>
            <c:strRef>
              <c:f>' KPI &amp; Charts'!$C$14</c:f>
              <c:strCache>
                <c:ptCount val="1"/>
                <c:pt idx="0">
                  <c:v>Sales of gloss papers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Charts'!$C$15:$C$52</c:f>
              <c:numCache>
                <c:formatCode>[$$-409]#,##0.00</c:formatCode>
                <c:ptCount val="38"/>
                <c:pt idx="0">
                  <c:v>154938.14000000001</c:v>
                </c:pt>
                <c:pt idx="1">
                  <c:v>97512.31</c:v>
                </c:pt>
                <c:pt idx="2">
                  <c:v>118918.73</c:v>
                </c:pt>
                <c:pt idx="3">
                  <c:v>115323.53</c:v>
                </c:pt>
                <c:pt idx="4">
                  <c:v>121914.73</c:v>
                </c:pt>
                <c:pt idx="5">
                  <c:v>96411.28</c:v>
                </c:pt>
                <c:pt idx="6">
                  <c:v>94441.41</c:v>
                </c:pt>
                <c:pt idx="7">
                  <c:v>87677.94</c:v>
                </c:pt>
                <c:pt idx="8">
                  <c:v>132925.03</c:v>
                </c:pt>
                <c:pt idx="9">
                  <c:v>81221.56</c:v>
                </c:pt>
                <c:pt idx="10">
                  <c:v>128887.92</c:v>
                </c:pt>
                <c:pt idx="11">
                  <c:v>97542.27</c:v>
                </c:pt>
                <c:pt idx="12">
                  <c:v>114222.5</c:v>
                </c:pt>
                <c:pt idx="13">
                  <c:v>112657.09</c:v>
                </c:pt>
                <c:pt idx="14">
                  <c:v>88337.06</c:v>
                </c:pt>
                <c:pt idx="15">
                  <c:v>268246.86</c:v>
                </c:pt>
                <c:pt idx="16">
                  <c:v>109196.71</c:v>
                </c:pt>
                <c:pt idx="17">
                  <c:v>127614.62</c:v>
                </c:pt>
                <c:pt idx="18">
                  <c:v>142924.18</c:v>
                </c:pt>
                <c:pt idx="19">
                  <c:v>151230.59</c:v>
                </c:pt>
                <c:pt idx="20">
                  <c:v>177355.71</c:v>
                </c:pt>
                <c:pt idx="21">
                  <c:v>211622.46</c:v>
                </c:pt>
                <c:pt idx="22">
                  <c:v>195444.06</c:v>
                </c:pt>
                <c:pt idx="23">
                  <c:v>190350.86</c:v>
                </c:pt>
                <c:pt idx="24">
                  <c:v>196769.79</c:v>
                </c:pt>
                <c:pt idx="25">
                  <c:v>207959.85</c:v>
                </c:pt>
                <c:pt idx="26">
                  <c:v>213157.91</c:v>
                </c:pt>
                <c:pt idx="27">
                  <c:v>263603.06</c:v>
                </c:pt>
                <c:pt idx="28">
                  <c:v>246091.44</c:v>
                </c:pt>
                <c:pt idx="29">
                  <c:v>276650.64</c:v>
                </c:pt>
                <c:pt idx="30">
                  <c:v>424712.96000000002</c:v>
                </c:pt>
                <c:pt idx="31">
                  <c:v>358284.15</c:v>
                </c:pt>
                <c:pt idx="32">
                  <c:v>370170.78</c:v>
                </c:pt>
                <c:pt idx="33">
                  <c:v>392790.58</c:v>
                </c:pt>
                <c:pt idx="34">
                  <c:v>407500.94</c:v>
                </c:pt>
                <c:pt idx="35">
                  <c:v>480326.21</c:v>
                </c:pt>
                <c:pt idx="36">
                  <c:v>506825.83</c:v>
                </c:pt>
                <c:pt idx="37">
                  <c:v>31398.080000000002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3-4A7A-86BE-7E7DE5E7D259}"/>
            </c:ext>
          </c:extLst>
        </c:ser>
        <c:ser>
          <c:idx val="2"/>
          <c:order val="2"/>
          <c:tx>
            <c:strRef>
              <c:f>' KPI &amp; Charts'!$D$14</c:f>
              <c:strCache>
                <c:ptCount val="1"/>
                <c:pt idx="0">
                  <c:v>Sales of poster papers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 KPI &amp; Charts'!$A$15:$A$52</c:f>
              <c:numCache>
                <c:formatCode>mmm\-yy</c:formatCode>
                <c:ptCount val="38"/>
                <c:pt idx="0">
                  <c:v>41609</c:v>
                </c:pt>
                <c:pt idx="1">
                  <c:v>41640</c:v>
                </c:pt>
                <c:pt idx="2">
                  <c:v>41671</c:v>
                </c:pt>
                <c:pt idx="3">
                  <c:v>41699</c:v>
                </c:pt>
                <c:pt idx="4">
                  <c:v>41730</c:v>
                </c:pt>
                <c:pt idx="5">
                  <c:v>41760</c:v>
                </c:pt>
                <c:pt idx="6">
                  <c:v>41791</c:v>
                </c:pt>
                <c:pt idx="7">
                  <c:v>41821</c:v>
                </c:pt>
                <c:pt idx="8">
                  <c:v>41852</c:v>
                </c:pt>
                <c:pt idx="9">
                  <c:v>41883</c:v>
                </c:pt>
                <c:pt idx="10">
                  <c:v>41913</c:v>
                </c:pt>
                <c:pt idx="11">
                  <c:v>41944</c:v>
                </c:pt>
                <c:pt idx="12">
                  <c:v>41974</c:v>
                </c:pt>
                <c:pt idx="13">
                  <c:v>42005</c:v>
                </c:pt>
                <c:pt idx="14">
                  <c:v>42036</c:v>
                </c:pt>
                <c:pt idx="15">
                  <c:v>42064</c:v>
                </c:pt>
                <c:pt idx="16">
                  <c:v>42095</c:v>
                </c:pt>
                <c:pt idx="17">
                  <c:v>42125</c:v>
                </c:pt>
                <c:pt idx="18">
                  <c:v>42156</c:v>
                </c:pt>
                <c:pt idx="19">
                  <c:v>42186</c:v>
                </c:pt>
                <c:pt idx="20">
                  <c:v>42217</c:v>
                </c:pt>
                <c:pt idx="21">
                  <c:v>42248</c:v>
                </c:pt>
                <c:pt idx="22">
                  <c:v>42278</c:v>
                </c:pt>
                <c:pt idx="23">
                  <c:v>42309</c:v>
                </c:pt>
                <c:pt idx="24">
                  <c:v>42339</c:v>
                </c:pt>
                <c:pt idx="25">
                  <c:v>42370</c:v>
                </c:pt>
                <c:pt idx="26">
                  <c:v>42401</c:v>
                </c:pt>
                <c:pt idx="27">
                  <c:v>42430</c:v>
                </c:pt>
                <c:pt idx="28">
                  <c:v>42461</c:v>
                </c:pt>
                <c:pt idx="29">
                  <c:v>42491</c:v>
                </c:pt>
                <c:pt idx="30">
                  <c:v>42522</c:v>
                </c:pt>
                <c:pt idx="31">
                  <c:v>42552</c:v>
                </c:pt>
                <c:pt idx="32">
                  <c:v>42583</c:v>
                </c:pt>
                <c:pt idx="33">
                  <c:v>42614</c:v>
                </c:pt>
                <c:pt idx="34">
                  <c:v>42644</c:v>
                </c:pt>
                <c:pt idx="35">
                  <c:v>42675</c:v>
                </c:pt>
                <c:pt idx="36">
                  <c:v>42705</c:v>
                </c:pt>
                <c:pt idx="37">
                  <c:v>42736</c:v>
                </c:pt>
              </c:numCache>
            </c:numRef>
          </c:cat>
          <c:val>
            <c:numRef>
              <c:f>' KPI &amp; Charts'!$D$15:$D$52</c:f>
              <c:numCache>
                <c:formatCode>[$$-409]#,##0.00</c:formatCode>
                <c:ptCount val="38"/>
                <c:pt idx="0">
                  <c:v>89888.4</c:v>
                </c:pt>
                <c:pt idx="1">
                  <c:v>55175.4</c:v>
                </c:pt>
                <c:pt idx="2">
                  <c:v>88792.2</c:v>
                </c:pt>
                <c:pt idx="3">
                  <c:v>90635.44</c:v>
                </c:pt>
                <c:pt idx="4">
                  <c:v>91293.16</c:v>
                </c:pt>
                <c:pt idx="5">
                  <c:v>79226.84</c:v>
                </c:pt>
                <c:pt idx="6">
                  <c:v>62296.639999999999</c:v>
                </c:pt>
                <c:pt idx="7">
                  <c:v>52374</c:v>
                </c:pt>
                <c:pt idx="8">
                  <c:v>83351.8</c:v>
                </c:pt>
                <c:pt idx="9">
                  <c:v>76222.44</c:v>
                </c:pt>
                <c:pt idx="10">
                  <c:v>179655</c:v>
                </c:pt>
                <c:pt idx="11">
                  <c:v>65674.559999999998</c:v>
                </c:pt>
                <c:pt idx="12">
                  <c:v>91114.52</c:v>
                </c:pt>
                <c:pt idx="13">
                  <c:v>65512.160000000003</c:v>
                </c:pt>
                <c:pt idx="14">
                  <c:v>89238.8</c:v>
                </c:pt>
                <c:pt idx="15">
                  <c:v>89490.52</c:v>
                </c:pt>
                <c:pt idx="16">
                  <c:v>175741.16</c:v>
                </c:pt>
                <c:pt idx="17">
                  <c:v>82807.759999999995</c:v>
                </c:pt>
                <c:pt idx="18">
                  <c:v>98796.04</c:v>
                </c:pt>
                <c:pt idx="19">
                  <c:v>107581.88</c:v>
                </c:pt>
                <c:pt idx="20">
                  <c:v>99543.08</c:v>
                </c:pt>
                <c:pt idx="21">
                  <c:v>86088.24</c:v>
                </c:pt>
                <c:pt idx="22">
                  <c:v>113493.24</c:v>
                </c:pt>
                <c:pt idx="23">
                  <c:v>236430.04</c:v>
                </c:pt>
                <c:pt idx="24">
                  <c:v>151364.92000000001</c:v>
                </c:pt>
                <c:pt idx="25">
                  <c:v>138056.24</c:v>
                </c:pt>
                <c:pt idx="26">
                  <c:v>132826.96</c:v>
                </c:pt>
                <c:pt idx="27">
                  <c:v>194262.88</c:v>
                </c:pt>
                <c:pt idx="28">
                  <c:v>161206.35999999999</c:v>
                </c:pt>
                <c:pt idx="29">
                  <c:v>196893.76</c:v>
                </c:pt>
                <c:pt idx="30">
                  <c:v>216917.68</c:v>
                </c:pt>
                <c:pt idx="31">
                  <c:v>432219.48</c:v>
                </c:pt>
                <c:pt idx="32">
                  <c:v>232897.84</c:v>
                </c:pt>
                <c:pt idx="33">
                  <c:v>294764.12</c:v>
                </c:pt>
                <c:pt idx="34">
                  <c:v>366366.28</c:v>
                </c:pt>
                <c:pt idx="35">
                  <c:v>342712.72</c:v>
                </c:pt>
                <c:pt idx="36">
                  <c:v>644711.76</c:v>
                </c:pt>
                <c:pt idx="37">
                  <c:v>20381.2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B3-4A7A-86BE-7E7DE5E7D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178415"/>
        <c:axId val="2007658159"/>
      </c:lineChart>
      <c:dateAx>
        <c:axId val="126178415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7658159"/>
        <c:crosses val="autoZero"/>
        <c:auto val="1"/>
        <c:lblOffset val="100"/>
        <c:baseTimeUnit val="months"/>
      </c:dateAx>
      <c:valAx>
        <c:axId val="200765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7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KPI &amp; Charts'!$I$204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KPI &amp; Charts'!$H$205:$H$214</c:f>
              <c:strCache>
                <c:ptCount val="10"/>
                <c:pt idx="0">
                  <c:v>Western Digital</c:v>
                </c:pt>
                <c:pt idx="1">
                  <c:v>Archer Daniels Midland</c:v>
                </c:pt>
                <c:pt idx="2">
                  <c:v>Supervalu</c:v>
                </c:pt>
                <c:pt idx="3">
                  <c:v>Sysco</c:v>
                </c:pt>
                <c:pt idx="4">
                  <c:v>Arrow Electronics</c:v>
                </c:pt>
                <c:pt idx="5">
                  <c:v>Leucadia National</c:v>
                </c:pt>
                <c:pt idx="6">
                  <c:v>General Dynamics</c:v>
                </c:pt>
                <c:pt idx="7">
                  <c:v>IBM</c:v>
                </c:pt>
                <c:pt idx="8">
                  <c:v>Mosaic</c:v>
                </c:pt>
                <c:pt idx="9">
                  <c:v>EOG Resources</c:v>
                </c:pt>
              </c:strCache>
            </c:strRef>
          </c:cat>
          <c:val>
            <c:numRef>
              <c:f>' KPI &amp; Charts'!$I$205:$I$214</c:f>
              <c:numCache>
                <c:formatCode>[$$-409]#,##0.00</c:formatCode>
                <c:ptCount val="10"/>
                <c:pt idx="0">
                  <c:v>269155.34000000003</c:v>
                </c:pt>
                <c:pt idx="1">
                  <c:v>272672.84000000003</c:v>
                </c:pt>
                <c:pt idx="2">
                  <c:v>275288.3</c:v>
                </c:pt>
                <c:pt idx="3">
                  <c:v>278575.64</c:v>
                </c:pt>
                <c:pt idx="4">
                  <c:v>281018.36</c:v>
                </c:pt>
                <c:pt idx="5">
                  <c:v>291047.25</c:v>
                </c:pt>
                <c:pt idx="6">
                  <c:v>300694.78999999998</c:v>
                </c:pt>
                <c:pt idx="7">
                  <c:v>326819.48</c:v>
                </c:pt>
                <c:pt idx="8">
                  <c:v>345618.59</c:v>
                </c:pt>
                <c:pt idx="9">
                  <c:v>382873.3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8-4312-81A9-1F5AA6843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310879"/>
        <c:axId val="185727071"/>
      </c:barChart>
      <c:catAx>
        <c:axId val="1863108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7071"/>
        <c:crosses val="autoZero"/>
        <c:auto val="1"/>
        <c:lblAlgn val="ctr"/>
        <c:lblOffset val="100"/>
        <c:noMultiLvlLbl val="0"/>
      </c:catAx>
      <c:valAx>
        <c:axId val="185727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0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  <cx:data id="1">
      <cx:strDim type="cat">
        <cx:f>_xlchart.v1.0</cx:f>
      </cx:strDim>
      <cx:numDim type="size">
        <cx:f>_xlchart.v1.4</cx:f>
      </cx:numDim>
    </cx:data>
    <cx:data id="2">
      <cx:strDim type="cat">
        <cx:f>_xlchart.v1.0</cx:f>
      </cx:strDim>
      <cx:numDim type="size">
        <cx:f>_xlchart.v1.6</cx:f>
      </cx:numDim>
    </cx:data>
  </cx:chartData>
  <cx:chart>
    <cx:title pos="t" align="ctr" overlay="0"/>
    <cx:plotArea>
      <cx:plotAreaRegion>
        <cx:series layoutId="treemap" uniqueId="{827DE234-25E4-4E9F-9C96-2C40BDF95CC0}" formatIdx="0">
          <cx:tx>
            <cx:txData>
              <cx:f>_xlchart.v1.1</cx:f>
              <cx:v>Number of orders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56F895C-32E6-4247-99A3-72AD1567E305}" formatIdx="1">
          <cx:tx>
            <cx:txData>
              <cx:f>_xlchart.v1.3</cx:f>
              <cx:v>Number of customers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F5D594F2-80AB-4D32-B903-04B8FC0776CD}" formatIdx="2">
          <cx:tx>
            <cx:txData>
              <cx:f>_xlchart.v1.5</cx:f>
              <cx:v>Total revenue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</cx:f>
      </cx:strDim>
      <cx:numDim type="size">
        <cx:f>_xlchart.v1.9</cx:f>
      </cx:numDim>
    </cx:data>
    <cx:data id="1">
      <cx:strDim type="cat">
        <cx:f>_xlchart.v1.7</cx:f>
      </cx:strDim>
      <cx:numDim type="size">
        <cx:f>_xlchart.v1.11</cx:f>
      </cx:numDim>
    </cx:data>
    <cx:data id="2">
      <cx:strDim type="cat">
        <cx:f>_xlchart.v1.7</cx:f>
      </cx:strDim>
      <cx:numDim type="size">
        <cx:f>_xlchart.v1.13</cx:f>
      </cx:numDim>
    </cx:data>
  </cx:chartData>
  <cx:chart>
    <cx:plotArea>
      <cx:plotAreaRegion>
        <cx:series layoutId="treemap" uniqueId="{827DE234-25E4-4E9F-9C96-2C40BDF95CC0}" formatIdx="0">
          <cx:tx>
            <cx:txData>
              <cx:f>_xlchart.v1.8</cx:f>
              <cx:v>Number of orders</cx:v>
            </cx:txData>
          </cx:tx>
          <cx:dataPt idx="2">
            <cx:spPr>
              <a:solidFill>
                <a:srgbClr val="002060"/>
              </a:solidFill>
            </cx:spPr>
          </cx:dataPt>
          <cx:dataPt idx="3">
            <cx:spPr>
              <a:solidFill>
                <a:srgbClr val="C00000"/>
              </a:solidFill>
            </cx:spPr>
          </cx:dataPt>
          <cx:dataPt idx="4">
            <cx:spPr>
              <a:solidFill>
                <a:srgbClr val="7030A0"/>
              </a:solidFill>
            </cx:spPr>
          </cx:dataPt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  <cx:series layoutId="treemap" hidden="1" uniqueId="{656F895C-32E6-4247-99A3-72AD1567E305}" formatIdx="1">
          <cx:tx>
            <cx:txData>
              <cx:f>_xlchart.v1.10</cx:f>
              <cx:v>Number of customers</cx:v>
            </cx:txData>
          </cx:tx>
          <cx:dataLabels pos="inEnd">
            <cx:visibility seriesName="0" categoryName="1" value="0"/>
          </cx:dataLabels>
          <cx:dataId val="1"/>
          <cx:layoutPr>
            <cx:parentLabelLayout val="overlapping"/>
          </cx:layoutPr>
        </cx:series>
        <cx:series layoutId="treemap" hidden="1" uniqueId="{F5D594F2-80AB-4D32-B903-04B8FC0776CD}" formatIdx="2">
          <cx:tx>
            <cx:txData>
              <cx:f>_xlchart.v1.12</cx:f>
              <cx:v>Total revenue</cx:v>
            </cx:txData>
          </cx:tx>
          <cx:dataLabels pos="inEnd">
            <cx:visibility seriesName="0" categoryName="1" value="0"/>
          </cx:dataLabels>
          <cx:dataId val="2"/>
          <cx:layoutPr>
            <cx:parentLabelLayout val="overlapping"/>
          </cx:layoutPr>
        </cx:series>
      </cx:plotAreaRegion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 /><Relationship Id="rId3" Type="http://schemas.openxmlformats.org/officeDocument/2006/relationships/chart" Target="../charts/chart3.xml" /><Relationship Id="rId7" Type="http://schemas.openxmlformats.org/officeDocument/2006/relationships/chart" Target="../charts/chart6.xml" /><Relationship Id="rId2" Type="http://schemas.openxmlformats.org/officeDocument/2006/relationships/chart" Target="../charts/chart2.xml" /><Relationship Id="rId1" Type="http://schemas.openxmlformats.org/officeDocument/2006/relationships/chart" Target="../charts/chart1.xml" /><Relationship Id="rId6" Type="http://schemas.microsoft.com/office/2014/relationships/chartEx" Target="../charts/chartEx1.xml" /><Relationship Id="rId5" Type="http://schemas.openxmlformats.org/officeDocument/2006/relationships/chart" Target="../charts/chart5.xml" /><Relationship Id="rId10" Type="http://schemas.openxmlformats.org/officeDocument/2006/relationships/chart" Target="../charts/chart9.xml" /><Relationship Id="rId4" Type="http://schemas.openxmlformats.org/officeDocument/2006/relationships/chart" Target="../charts/chart4.xml" /><Relationship Id="rId9" Type="http://schemas.openxmlformats.org/officeDocument/2006/relationships/chart" Target="../charts/chart8.xml" 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 /><Relationship Id="rId13" Type="http://schemas.openxmlformats.org/officeDocument/2006/relationships/chart" Target="../charts/chart13.xml" /><Relationship Id="rId3" Type="http://schemas.microsoft.com/office/2007/relationships/hdphoto" Target="../media/hdphoto1.wdp" /><Relationship Id="rId7" Type="http://schemas.openxmlformats.org/officeDocument/2006/relationships/image" Target="../media/image6.png" /><Relationship Id="rId12" Type="http://schemas.openxmlformats.org/officeDocument/2006/relationships/chart" Target="../charts/chart12.xml" /><Relationship Id="rId2" Type="http://schemas.openxmlformats.org/officeDocument/2006/relationships/image" Target="../media/image2.png" /><Relationship Id="rId16" Type="http://schemas.openxmlformats.org/officeDocument/2006/relationships/chart" Target="../charts/chart15.xml" /><Relationship Id="rId1" Type="http://schemas.openxmlformats.org/officeDocument/2006/relationships/image" Target="../media/image1.png" /><Relationship Id="rId6" Type="http://schemas.openxmlformats.org/officeDocument/2006/relationships/image" Target="../media/image5.png" /><Relationship Id="rId11" Type="http://schemas.openxmlformats.org/officeDocument/2006/relationships/chart" Target="../charts/chart11.xml" /><Relationship Id="rId5" Type="http://schemas.openxmlformats.org/officeDocument/2006/relationships/image" Target="../media/image4.png" /><Relationship Id="rId15" Type="http://schemas.openxmlformats.org/officeDocument/2006/relationships/chart" Target="../charts/chart14.xml" /><Relationship Id="rId10" Type="http://schemas.openxmlformats.org/officeDocument/2006/relationships/chart" Target="../charts/chart10.xml" /><Relationship Id="rId4" Type="http://schemas.openxmlformats.org/officeDocument/2006/relationships/image" Target="../media/image3.png" /><Relationship Id="rId9" Type="http://schemas.microsoft.com/office/2007/relationships/hdphoto" Target="../media/hdphoto2.wdp" /><Relationship Id="rId14" Type="http://schemas.microsoft.com/office/2014/relationships/chartEx" Target="../charts/chartEx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 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55851</xdr:colOff>
      <xdr:row>54</xdr:row>
      <xdr:rowOff>158750</xdr:rowOff>
    </xdr:from>
    <xdr:to>
      <xdr:col>8</xdr:col>
      <xdr:colOff>952598</xdr:colOff>
      <xdr:row>72</xdr:row>
      <xdr:rowOff>58289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6A89F9-502F-429F-AD8D-9B759C3C5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142232</xdr:colOff>
      <xdr:row>94</xdr:row>
      <xdr:rowOff>144318</xdr:rowOff>
    </xdr:from>
    <xdr:to>
      <xdr:col>6</xdr:col>
      <xdr:colOff>1405590</xdr:colOff>
      <xdr:row>110</xdr:row>
      <xdr:rowOff>148082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1539971-78DB-45EC-ADFB-6509A0797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125763</xdr:colOff>
      <xdr:row>113</xdr:row>
      <xdr:rowOff>63569</xdr:rowOff>
    </xdr:from>
    <xdr:to>
      <xdr:col>5</xdr:col>
      <xdr:colOff>1197841</xdr:colOff>
      <xdr:row>129</xdr:row>
      <xdr:rowOff>33997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0C162E1-FDF4-4B64-BDC0-4273C648D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205154</xdr:colOff>
      <xdr:row>178</xdr:row>
      <xdr:rowOff>72159</xdr:rowOff>
    </xdr:from>
    <xdr:to>
      <xdr:col>6</xdr:col>
      <xdr:colOff>653143</xdr:colOff>
      <xdr:row>195</xdr:row>
      <xdr:rowOff>126023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E19597A-DED5-4FB8-9517-00825CB97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78468</xdr:colOff>
      <xdr:row>0</xdr:row>
      <xdr:rowOff>97635</xdr:rowOff>
    </xdr:from>
    <xdr:to>
      <xdr:col>8</xdr:col>
      <xdr:colOff>57728</xdr:colOff>
      <xdr:row>12</xdr:row>
      <xdr:rowOff>173181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FBD64B-5EB1-4760-82CD-4217CCC89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528102</xdr:colOff>
      <xdr:row>75</xdr:row>
      <xdr:rowOff>46449</xdr:rowOff>
    </xdr:from>
    <xdr:to>
      <xdr:col>9</xdr:col>
      <xdr:colOff>1917031</xdr:colOff>
      <xdr:row>97</xdr:row>
      <xdr:rowOff>120445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4" name="Chart 13">
              <a:extLst>
                <a:ext uri="{FF2B5EF4-FFF2-40B4-BE49-F238E27FC236}">
                  <a16:creationId xmlns:a16="http://schemas.microsoft.com/office/drawing/2014/main" id="{2D03586D-F812-4CAB-8803-C4FA6545CA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439615</xdr:colOff>
      <xdr:row>202</xdr:row>
      <xdr:rowOff>41868</xdr:rowOff>
    </xdr:from>
    <xdr:to>
      <xdr:col>5</xdr:col>
      <xdr:colOff>839861</xdr:colOff>
      <xdr:row>228</xdr:row>
      <xdr:rowOff>85928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E4AFA8B-9210-4EF7-8FB2-2FFF385EC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314473</xdr:colOff>
      <xdr:row>230</xdr:row>
      <xdr:rowOff>150541</xdr:rowOff>
    </xdr:from>
    <xdr:to>
      <xdr:col>4</xdr:col>
      <xdr:colOff>1097407</xdr:colOff>
      <xdr:row>254</xdr:row>
      <xdr:rowOff>171894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950A279-2C2C-44FF-A41A-FD8D97D47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1138959</xdr:colOff>
      <xdr:row>15</xdr:row>
      <xdr:rowOff>115454</xdr:rowOff>
    </xdr:from>
    <xdr:to>
      <xdr:col>8</xdr:col>
      <xdr:colOff>317500</xdr:colOff>
      <xdr:row>30</xdr:row>
      <xdr:rowOff>162621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355AB37-2DB5-4C9A-BF26-258749C4A3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1152804</xdr:colOff>
      <xdr:row>215</xdr:row>
      <xdr:rowOff>15128</xdr:rowOff>
    </xdr:from>
    <xdr:to>
      <xdr:col>9</xdr:col>
      <xdr:colOff>486054</xdr:colOff>
      <xdr:row>229</xdr:row>
      <xdr:rowOff>12886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6B0B870-C498-4037-8CAC-8F02C06D22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91819</xdr:rowOff>
    </xdr:from>
    <xdr:to>
      <xdr:col>24</xdr:col>
      <xdr:colOff>158750</xdr:colOff>
      <xdr:row>42</xdr:row>
      <xdr:rowOff>158750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D894E247-B988-4CF5-94BB-9DC5A56ADEA9}"/>
            </a:ext>
          </a:extLst>
        </xdr:cNvPr>
        <xdr:cNvGrpSpPr/>
      </xdr:nvGrpSpPr>
      <xdr:grpSpPr>
        <a:xfrm>
          <a:off x="0" y="91819"/>
          <a:ext cx="14903450" cy="7867906"/>
          <a:chOff x="0" y="32288"/>
          <a:chExt cx="14939211" cy="8145317"/>
        </a:xfrm>
      </xdr:grpSpPr>
      <xdr:pic>
        <xdr:nvPicPr>
          <xdr:cNvPr id="2" name="Picture 10" descr="https://docs.google.com/drawings/u/0/d/sGEk1Q1yPM5MLHUuKIOiVGg/image?parent=1hHOauD2vEMBCBxkTtpC3sTgQQh9ELyTG&amp;w=1070&amp;h=748&amp;rev=2&amp;drawingRevisionAccessToken=SB9P5L40eLB86Q&amp;ac=1">
            <a:extLst>
              <a:ext uri="{FF2B5EF4-FFF2-40B4-BE49-F238E27FC236}">
                <a16:creationId xmlns:a16="http://schemas.microsoft.com/office/drawing/2014/main" id="{6ED31E3D-F291-46A1-B445-9935BDC281D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0" y="32288"/>
            <a:ext cx="14939211" cy="814531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grpSp>
        <xdr:nvGrpSpPr>
          <xdr:cNvPr id="40" name="Group 39">
            <a:extLst>
              <a:ext uri="{FF2B5EF4-FFF2-40B4-BE49-F238E27FC236}">
                <a16:creationId xmlns:a16="http://schemas.microsoft.com/office/drawing/2014/main" id="{9591FC2E-6FA4-4BD5-B11D-63334ECEF734}"/>
              </a:ext>
            </a:extLst>
          </xdr:cNvPr>
          <xdr:cNvGrpSpPr/>
        </xdr:nvGrpSpPr>
        <xdr:grpSpPr>
          <a:xfrm>
            <a:off x="64356" y="129152"/>
            <a:ext cx="14774403" cy="7913870"/>
            <a:chOff x="64356" y="129152"/>
            <a:chExt cx="14935768" cy="7756988"/>
          </a:xfrm>
        </xdr:grpSpPr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DC2781D-5833-41B1-A029-2C0F3B08EC22}"/>
                </a:ext>
              </a:extLst>
            </xdr:cNvPr>
            <xdr:cNvSpPr txBox="1"/>
          </xdr:nvSpPr>
          <xdr:spPr>
            <a:xfrm>
              <a:off x="408376" y="605998"/>
              <a:ext cx="447486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800" b="1">
                  <a:solidFill>
                    <a:srgbClr val="002060"/>
                  </a:solidFill>
                </a:rPr>
                <a:t>PARCH</a:t>
              </a:r>
              <a:r>
                <a:rPr lang="en-US" sz="1800" b="1" baseline="0">
                  <a:solidFill>
                    <a:srgbClr val="002060"/>
                  </a:solidFill>
                </a:rPr>
                <a:t> AND POSEY PAPER COMPANY</a:t>
              </a:r>
              <a:endParaRPr lang="en-VG" sz="1800" b="1">
                <a:solidFill>
                  <a:srgbClr val="002060"/>
                </a:solidFill>
              </a:endParaRPr>
            </a:p>
          </xdr:txBody>
        </xdr:sp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9954196-3689-4940-92AC-5A2A4C42358E}"/>
                </a:ext>
              </a:extLst>
            </xdr:cNvPr>
            <xdr:cNvSpPr txBox="1"/>
          </xdr:nvSpPr>
          <xdr:spPr>
            <a:xfrm>
              <a:off x="193728" y="129152"/>
              <a:ext cx="6567680" cy="5147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3200" b="1"/>
                <a:t>SALES  ANALYSIS  DASHBOARD</a:t>
              </a:r>
              <a:endParaRPr lang="en-VG" sz="3200" b="1"/>
            </a:p>
          </xdr:txBody>
        </xdr:sp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602E79E-E0ED-4272-A54F-7B1BA8FD6EF6}"/>
                </a:ext>
              </a:extLst>
            </xdr:cNvPr>
            <xdr:cNvSpPr txBox="1"/>
          </xdr:nvSpPr>
          <xdr:spPr>
            <a:xfrm>
              <a:off x="9004162" y="294089"/>
              <a:ext cx="1866858" cy="5306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2800" b="1"/>
                <a:t>Total</a:t>
              </a:r>
              <a:r>
                <a:rPr lang="en-US" sz="2800" b="1" baseline="0"/>
                <a:t> Sales </a:t>
              </a:r>
              <a:endParaRPr lang="en-VG" sz="2800" b="1"/>
            </a:p>
          </xdr:txBody>
        </xdr:sp>
        <xdr:sp macro="" textlink="' KPI &amp; Charts'!J612">
          <xdr:nvSpPr>
            <xdr:cNvPr id="6" name="TextBox 5">
              <a:extLst>
                <a:ext uri="{FF2B5EF4-FFF2-40B4-BE49-F238E27FC236}">
                  <a16:creationId xmlns:a16="http://schemas.microsoft.com/office/drawing/2014/main" id="{9187D6CB-AECE-4A8F-A1D5-EE9B759E3C67}"/>
                </a:ext>
              </a:extLst>
            </xdr:cNvPr>
            <xdr:cNvSpPr txBox="1"/>
          </xdr:nvSpPr>
          <xdr:spPr>
            <a:xfrm>
              <a:off x="11603612" y="320920"/>
              <a:ext cx="2535529" cy="5902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2EBBCBBE-684F-4440-BC15-75C73DACEA15}" type="TxLink">
                <a:rPr lang="en-US" sz="2800" b="1" i="0" u="none" strike="noStrike">
                  <a:solidFill>
                    <a:srgbClr val="002060"/>
                  </a:solidFill>
                  <a:latin typeface="Calibri"/>
                  <a:cs typeface="Calibri"/>
                </a:rPr>
                <a:pPr/>
                <a:t>$23,141,512</a:t>
              </a:fld>
              <a:endParaRPr lang="en-VG" sz="2800">
                <a:solidFill>
                  <a:srgbClr val="002060"/>
                </a:solidFill>
              </a:endParaRPr>
            </a:p>
          </xdr:txBody>
        </xdr:sp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E5C2CB19-7B63-4DD9-B2E1-2D217F740A92}"/>
                </a:ext>
              </a:extLst>
            </xdr:cNvPr>
            <xdr:cNvSpPr txBox="1"/>
          </xdr:nvSpPr>
          <xdr:spPr>
            <a:xfrm>
              <a:off x="3052661" y="1098699"/>
              <a:ext cx="2411109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6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Total Sales on Gloss Paper</a:t>
              </a:r>
              <a:endParaRPr lang="en-VG" sz="16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F6FEB160-F428-4083-942B-2C40B40821E0}"/>
                </a:ext>
              </a:extLst>
            </xdr:cNvPr>
            <xdr:cNvSpPr txBox="1"/>
          </xdr:nvSpPr>
          <xdr:spPr>
            <a:xfrm>
              <a:off x="64356" y="1085282"/>
              <a:ext cx="2061514" cy="6787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600" b="1"/>
                <a:t>Total Sales</a:t>
              </a:r>
              <a:r>
                <a:rPr lang="en-US" sz="1600" b="1" baseline="0"/>
                <a:t> on Standard Paper</a:t>
              </a:r>
              <a:endParaRPr lang="en-VG" sz="1600" b="1"/>
            </a:p>
          </xdr:txBody>
        </xdr:sp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65E1704-F9AE-4D2D-A926-365339961FAC}"/>
                </a:ext>
              </a:extLst>
            </xdr:cNvPr>
            <xdr:cNvSpPr txBox="1"/>
          </xdr:nvSpPr>
          <xdr:spPr>
            <a:xfrm>
              <a:off x="6041923" y="1097922"/>
              <a:ext cx="2504660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6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Total Sales on Poster Paper</a:t>
              </a:r>
              <a:endParaRPr lang="en-VG" sz="16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 KPI &amp; Charts'!G612">
          <xdr:nvSpPr>
            <xdr:cNvPr id="10" name="TextBox 9">
              <a:extLst>
                <a:ext uri="{FF2B5EF4-FFF2-40B4-BE49-F238E27FC236}">
                  <a16:creationId xmlns:a16="http://schemas.microsoft.com/office/drawing/2014/main" id="{155AEB10-8536-40F3-A892-5332D1B515C0}"/>
                </a:ext>
              </a:extLst>
            </xdr:cNvPr>
            <xdr:cNvSpPr txBox="1"/>
          </xdr:nvSpPr>
          <xdr:spPr>
            <a:xfrm>
              <a:off x="1280086" y="1576945"/>
              <a:ext cx="1645322" cy="5154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indent="0"/>
              <a:fld id="{23757817-D4DA-45A9-A6DD-8BF6B31BA3FB}" type="TxLink">
                <a:rPr lang="en-US" sz="2200" b="1" i="0" u="none" strike="noStrike">
                  <a:solidFill>
                    <a:srgbClr val="002060"/>
                  </a:solidFill>
                  <a:latin typeface="Calibri"/>
                  <a:ea typeface="+mn-ea"/>
                  <a:cs typeface="Calibri"/>
                </a:rPr>
                <a:pPr marL="0" indent="0"/>
                <a:t>$9,672,347</a:t>
              </a:fld>
              <a:endParaRPr lang="en-VG" sz="2200" b="1" i="0" u="none" strike="noStrike">
                <a:solidFill>
                  <a:srgbClr val="002060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' KPI &amp; Charts'!H612">
          <xdr:nvSpPr>
            <xdr:cNvPr id="11" name="TextBox 10">
              <a:extLst>
                <a:ext uri="{FF2B5EF4-FFF2-40B4-BE49-F238E27FC236}">
                  <a16:creationId xmlns:a16="http://schemas.microsoft.com/office/drawing/2014/main" id="{15057409-A86A-4649-9AA2-183849341147}"/>
                </a:ext>
              </a:extLst>
            </xdr:cNvPr>
            <xdr:cNvSpPr txBox="1"/>
          </xdr:nvSpPr>
          <xdr:spPr>
            <a:xfrm>
              <a:off x="3856592" y="1558473"/>
              <a:ext cx="1704563" cy="4093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indent="0"/>
              <a:fld id="{EA8B7FF5-0D3B-4D32-8298-D39610CF8AAD}" type="TxLink">
                <a:rPr lang="en-US" sz="2200" b="1" i="0" u="none" strike="noStrike">
                  <a:solidFill>
                    <a:srgbClr val="002060"/>
                  </a:solidFill>
                  <a:latin typeface="Calibri"/>
                  <a:ea typeface="+mn-ea"/>
                  <a:cs typeface="Calibri"/>
                </a:rPr>
                <a:pPr marL="0" indent="0"/>
                <a:t>$7,593,160</a:t>
              </a:fld>
              <a:endParaRPr lang="en-VG" sz="2200" b="1" i="0" u="none" strike="noStrike">
                <a:solidFill>
                  <a:srgbClr val="002060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' KPI &amp; Charts'!I612">
          <xdr:nvSpPr>
            <xdr:cNvPr id="12" name="TextBox 11">
              <a:extLst>
                <a:ext uri="{FF2B5EF4-FFF2-40B4-BE49-F238E27FC236}">
                  <a16:creationId xmlns:a16="http://schemas.microsoft.com/office/drawing/2014/main" id="{2DCDF53C-8738-4AC5-81A8-E08BC78518D3}"/>
                </a:ext>
              </a:extLst>
            </xdr:cNvPr>
            <xdr:cNvSpPr txBox="1"/>
          </xdr:nvSpPr>
          <xdr:spPr>
            <a:xfrm>
              <a:off x="6755460" y="1586083"/>
              <a:ext cx="1527147" cy="3647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indent="0"/>
              <a:fld id="{A8E6F030-B825-43F6-A77C-D53F964C32E4}" type="TxLink">
                <a:rPr lang="en-US" sz="2200" b="1" i="0" u="none" strike="noStrike">
                  <a:solidFill>
                    <a:srgbClr val="002060"/>
                  </a:solidFill>
                  <a:latin typeface="Calibri"/>
                  <a:ea typeface="+mn-ea"/>
                  <a:cs typeface="Calibri"/>
                </a:rPr>
                <a:pPr marL="0" indent="0"/>
                <a:t>$5,876,006</a:t>
              </a:fld>
              <a:endParaRPr lang="en-VG" sz="2200" b="1" i="0" u="none" strike="noStrike">
                <a:solidFill>
                  <a:srgbClr val="002060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3" name="TextBox 12">
              <a:extLst>
                <a:ext uri="{FF2B5EF4-FFF2-40B4-BE49-F238E27FC236}">
                  <a16:creationId xmlns:a16="http://schemas.microsoft.com/office/drawing/2014/main" id="{15815216-E386-4BF6-9030-06CBF2A1624C}"/>
                </a:ext>
              </a:extLst>
            </xdr:cNvPr>
            <xdr:cNvSpPr txBox="1"/>
          </xdr:nvSpPr>
          <xdr:spPr>
            <a:xfrm>
              <a:off x="9131125" y="1095588"/>
              <a:ext cx="1958613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6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Total No of Accounts</a:t>
              </a:r>
              <a:endParaRPr lang="en-VG" sz="16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 KPI &amp; Charts'!B969">
          <xdr:nvSpPr>
            <xdr:cNvPr id="14" name="TextBox 13">
              <a:extLst>
                <a:ext uri="{FF2B5EF4-FFF2-40B4-BE49-F238E27FC236}">
                  <a16:creationId xmlns:a16="http://schemas.microsoft.com/office/drawing/2014/main" id="{F470A8FA-0C03-4B63-B91D-F8C40E05C586}"/>
                </a:ext>
              </a:extLst>
            </xdr:cNvPr>
            <xdr:cNvSpPr txBox="1"/>
          </xdr:nvSpPr>
          <xdr:spPr>
            <a:xfrm>
              <a:off x="10228908" y="1594181"/>
              <a:ext cx="1145760" cy="44893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indent="0"/>
              <a:fld id="{AECF3576-AB4B-4352-97D0-C9B69E6DABDB}" type="TxLink">
                <a:rPr lang="en-US" sz="2200" b="1" i="0" u="none" strike="noStrike">
                  <a:solidFill>
                    <a:srgbClr val="002060"/>
                  </a:solidFill>
                  <a:latin typeface="Calibri"/>
                  <a:ea typeface="+mn-ea"/>
                  <a:cs typeface="Calibri"/>
                </a:rPr>
                <a:pPr marL="0" indent="0"/>
                <a:t>351</a:t>
              </a:fld>
              <a:endParaRPr lang="en-VG" sz="2200" b="1" i="0" u="none" strike="noStrike">
                <a:solidFill>
                  <a:srgbClr val="002060"/>
                </a:solidFill>
                <a:latin typeface="Calibri"/>
                <a:ea typeface="+mn-ea"/>
                <a:cs typeface="Calibri"/>
              </a:endParaRPr>
            </a:p>
          </xdr:txBody>
        </xdr:sp>
        <xdr:sp macro="" textlink="">
          <xdr:nvSpPr>
            <xdr:cNvPr id="15" name="TextBox 14">
              <a:extLst>
                <a:ext uri="{FF2B5EF4-FFF2-40B4-BE49-F238E27FC236}">
                  <a16:creationId xmlns:a16="http://schemas.microsoft.com/office/drawing/2014/main" id="{93AE9985-9991-4ED7-9BBF-2C481D1D3CB2}"/>
                </a:ext>
              </a:extLst>
            </xdr:cNvPr>
            <xdr:cNvSpPr txBox="1"/>
          </xdr:nvSpPr>
          <xdr:spPr>
            <a:xfrm>
              <a:off x="12069061" y="1120589"/>
              <a:ext cx="2042226" cy="34278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600" b="1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Number of Sales Reps</a:t>
              </a:r>
              <a:endParaRPr lang="en-VG" sz="1600" b="1">
                <a:solidFill>
                  <a:schemeClr val="tx1"/>
                </a:solidFill>
                <a:latin typeface="+mn-lt"/>
                <a:ea typeface="+mn-ea"/>
                <a:cs typeface="+mn-cs"/>
              </a:endParaRPr>
            </a:p>
          </xdr:txBody>
        </xdr:sp>
        <xdr:sp macro="" textlink="' KPI &amp; Charts'!B182">
          <xdr:nvSpPr>
            <xdr:cNvPr id="16" name="TextBox 15">
              <a:extLst>
                <a:ext uri="{FF2B5EF4-FFF2-40B4-BE49-F238E27FC236}">
                  <a16:creationId xmlns:a16="http://schemas.microsoft.com/office/drawing/2014/main" id="{4F8A472B-C6E1-4276-A4F0-03CC39A4142B}"/>
                </a:ext>
              </a:extLst>
            </xdr:cNvPr>
            <xdr:cNvSpPr txBox="1"/>
          </xdr:nvSpPr>
          <xdr:spPr>
            <a:xfrm>
              <a:off x="13153172" y="1638516"/>
              <a:ext cx="855869" cy="40543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pPr marL="0" indent="0"/>
              <a:fld id="{67D85F01-36E8-4A66-ACE9-5A732F9A8661}" type="TxLink">
                <a:rPr lang="en-US" sz="2200" b="1" i="0" u="none" strike="noStrike">
                  <a:solidFill>
                    <a:srgbClr val="002060"/>
                  </a:solidFill>
                  <a:latin typeface="Calibri"/>
                  <a:ea typeface="+mn-ea"/>
                  <a:cs typeface="Calibri"/>
                </a:rPr>
                <a:pPr marL="0" indent="0"/>
                <a:t>50</a:t>
              </a:fld>
              <a:endParaRPr lang="en-VG" sz="2200" b="1" i="0" u="none" strike="noStrike">
                <a:solidFill>
                  <a:srgbClr val="002060"/>
                </a:solidFill>
                <a:latin typeface="Calibri"/>
                <a:ea typeface="+mn-ea"/>
                <a:cs typeface="Calibri"/>
              </a:endParaRPr>
            </a:p>
          </xdr:txBody>
        </xdr:sp>
        <xdr:pic>
          <xdr:nvPicPr>
            <xdr:cNvPr id="17" name="Picture 16">
              <a:extLst>
                <a:ext uri="{FF2B5EF4-FFF2-40B4-BE49-F238E27FC236}">
                  <a16:creationId xmlns:a16="http://schemas.microsoft.com/office/drawing/2014/main" id="{B4DA8741-A9DA-47FB-BE5A-A0BF15A88146}"/>
                </a:ext>
              </a:extLst>
            </xdr:cNvPr>
            <xdr:cNvPicPr/>
          </xdr:nvPicPr>
          <xdr:blipFill>
            <a:blip xmlns:r="http://schemas.openxmlformats.org/officeDocument/2006/relationships" r:embed="rId2" cstate="print">
              <a:duotone>
                <a:schemeClr val="accent1">
                  <a:shade val="45000"/>
                  <a:satMod val="135000"/>
                </a:schemeClr>
                <a:prstClr val="white"/>
              </a:duotone>
              <a:extLst>
                <a:ext uri="{BEBA8EAE-BF5A-486C-A8C5-ECC9F3942E4B}">
                  <a14:imgProps xmlns:a14="http://schemas.microsoft.com/office/drawing/2010/main">
                    <a14:imgLayer r:embed="rId3">
                      <a14:imgEffect>
                        <a14:saturation sat="40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3959445" y="352417"/>
              <a:ext cx="699148" cy="54621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F0D43B01-F938-4355-8836-26AA853E8687}"/>
                </a:ext>
              </a:extLst>
            </xdr:cNvPr>
            <xdr:cNvPicPr/>
          </xdr:nvPicPr>
          <xdr:blipFill>
            <a:blip xmlns:r="http://schemas.openxmlformats.org/officeDocument/2006/relationships" r:embed="rId4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45928" y="1134392"/>
              <a:ext cx="574911" cy="41494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19" name="Picture 18">
              <a:extLst>
                <a:ext uri="{FF2B5EF4-FFF2-40B4-BE49-F238E27FC236}">
                  <a16:creationId xmlns:a16="http://schemas.microsoft.com/office/drawing/2014/main" id="{FDF5E6C7-9019-4B4A-A42A-958806878844}"/>
                </a:ext>
              </a:extLst>
            </xdr:cNvPr>
            <xdr:cNvPicPr/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8509163" y="1134392"/>
              <a:ext cx="492083" cy="38954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06246432-470D-4539-A87B-58C95D208146}"/>
                </a:ext>
              </a:extLst>
            </xdr:cNvPr>
            <xdr:cNvPicPr/>
          </xdr:nvPicPr>
          <xdr:blipFill>
            <a:blip xmlns:r="http://schemas.openxmlformats.org/officeDocument/2006/relationships" r:embed="rId6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5468960" y="1099475"/>
              <a:ext cx="561106" cy="387333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1" name="Picture 20">
              <a:extLst>
                <a:ext uri="{FF2B5EF4-FFF2-40B4-BE49-F238E27FC236}">
                  <a16:creationId xmlns:a16="http://schemas.microsoft.com/office/drawing/2014/main" id="{56440B40-880F-4C7F-A1E7-A2269B1BF2DF}"/>
                </a:ext>
              </a:extLst>
            </xdr:cNvPr>
            <xdr:cNvPicPr/>
          </xdr:nvPicPr>
          <xdr:blipFill>
            <a:blip xmlns:r="http://schemas.openxmlformats.org/officeDocument/2006/relationships" r:embed="rId7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1411325" y="1120589"/>
              <a:ext cx="464474" cy="375738"/>
            </a:xfrm>
            <a:prstGeom prst="rect">
              <a:avLst/>
            </a:prstGeom>
            <a:noFill/>
            <a:ln>
              <a:noFill/>
            </a:ln>
          </xdr:spPr>
        </xdr:pic>
        <xdr:pic>
          <xdr:nvPicPr>
            <xdr:cNvPr id="22" name="Picture 21">
              <a:extLst>
                <a:ext uri="{FF2B5EF4-FFF2-40B4-BE49-F238E27FC236}">
                  <a16:creationId xmlns:a16="http://schemas.microsoft.com/office/drawing/2014/main" id="{0658BCEE-375B-40FD-835A-4146BC7C470E}"/>
                </a:ext>
              </a:extLst>
            </xdr:cNvPr>
            <xdr:cNvPicPr/>
          </xdr:nvPicPr>
          <xdr:blipFill>
            <a:blip xmlns:r="http://schemas.openxmlformats.org/officeDocument/2006/relationships" r:embed="rId8" cstate="print">
              <a:extLst>
                <a:ext uri="{BEBA8EAE-BF5A-486C-A8C5-ECC9F3942E4B}">
                  <a14:imgProps xmlns:a14="http://schemas.microsoft.com/office/drawing/2010/main">
                    <a14:imgLayer r:embed="rId9">
                      <a14:imgEffect>
                        <a14:saturation sat="400000"/>
                      </a14:imgEffect>
                    </a14:imgLayer>
                  </a14:imgProps>
                </a:ex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14313485" y="1120588"/>
              <a:ext cx="492085" cy="441751"/>
            </a:xfrm>
            <a:prstGeom prst="rect">
              <a:avLst/>
            </a:prstGeom>
            <a:noFill/>
            <a:ln>
              <a:noFill/>
            </a:ln>
          </xdr:spPr>
        </xdr:pic>
        <xdr:graphicFrame macro="">
          <xdr:nvGraphicFramePr>
            <xdr:cNvPr id="23" name="Chart 22">
              <a:extLst>
                <a:ext uri="{FF2B5EF4-FFF2-40B4-BE49-F238E27FC236}">
                  <a16:creationId xmlns:a16="http://schemas.microsoft.com/office/drawing/2014/main" id="{39EBBDE1-EC7B-4E79-B9AF-947BEACC27DC}"/>
                </a:ext>
              </a:extLst>
            </xdr:cNvPr>
            <xdr:cNvGraphicFramePr>
              <a:graphicFrameLocks/>
            </xdr:cNvGraphicFramePr>
          </xdr:nvGraphicFramePr>
          <xdr:xfrm>
            <a:off x="165653" y="2628512"/>
            <a:ext cx="4266336" cy="237921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0"/>
            </a:graphicData>
          </a:graphic>
        </xdr:graphicFrame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FD326F98-1143-4DA9-B6E7-78EF012252CF}"/>
                </a:ext>
              </a:extLst>
            </xdr:cNvPr>
            <xdr:cNvSpPr txBox="1"/>
          </xdr:nvSpPr>
          <xdr:spPr>
            <a:xfrm>
              <a:off x="1351710" y="2218124"/>
              <a:ext cx="1831463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Revenue by year</a:t>
              </a:r>
              <a:r>
                <a:rPr lang="en-US" sz="1800"/>
                <a:t> </a:t>
              </a:r>
              <a:endParaRPr lang="en-VG" sz="1800"/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537868F8-6FB2-47DC-8579-EB856647B7A5}"/>
                </a:ext>
              </a:extLst>
            </xdr:cNvPr>
            <xdr:cNvSpPr txBox="1"/>
          </xdr:nvSpPr>
          <xdr:spPr>
            <a:xfrm>
              <a:off x="6067810" y="2241176"/>
              <a:ext cx="2115707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Revenue by Month </a:t>
              </a:r>
              <a:endParaRPr lang="en-VG" sz="18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6FDC7E36-00F7-497B-A97E-E1E4939B7F32}"/>
                </a:ext>
              </a:extLst>
            </xdr:cNvPr>
            <xdr:cNvGraphicFramePr>
              <a:graphicFrameLocks/>
            </xdr:cNvGraphicFramePr>
          </xdr:nvGraphicFramePr>
          <xdr:xfrm>
            <a:off x="4565869" y="2602597"/>
            <a:ext cx="5349222" cy="237908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1"/>
            </a:graphicData>
          </a:graphic>
        </xdr:graphicFrame>
        <xdr:graphicFrame macro="">
          <xdr:nvGraphicFramePr>
            <xdr:cNvPr id="30" name="Chart 29">
              <a:extLst>
                <a:ext uri="{FF2B5EF4-FFF2-40B4-BE49-F238E27FC236}">
                  <a16:creationId xmlns:a16="http://schemas.microsoft.com/office/drawing/2014/main" id="{7D3FDCC4-DEAA-44C0-85F0-A458F2085F0E}"/>
                </a:ext>
              </a:extLst>
            </xdr:cNvPr>
            <xdr:cNvGraphicFramePr>
              <a:graphicFrameLocks/>
            </xdr:cNvGraphicFramePr>
          </xdr:nvGraphicFramePr>
          <xdr:xfrm>
            <a:off x="10155331" y="2554007"/>
            <a:ext cx="4832537" cy="252574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2"/>
            </a:graphicData>
          </a:graphic>
        </xdr:graphicFrame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8E419239-F93E-4EB2-B1E0-9BE6B469EEA9}"/>
                </a:ext>
              </a:extLst>
            </xdr:cNvPr>
            <xdr:cNvSpPr txBox="1"/>
          </xdr:nvSpPr>
          <xdr:spPr>
            <a:xfrm>
              <a:off x="10374884" y="2241176"/>
              <a:ext cx="4474879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Top 10 Customers by  Qty of Paper Ordered </a:t>
              </a:r>
              <a:endParaRPr lang="en-VG" sz="18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graphicFrame macro="">
          <xdr:nvGraphicFramePr>
            <xdr:cNvPr id="32" name="Chart 31">
              <a:extLst>
                <a:ext uri="{FF2B5EF4-FFF2-40B4-BE49-F238E27FC236}">
                  <a16:creationId xmlns:a16="http://schemas.microsoft.com/office/drawing/2014/main" id="{471A0ED5-D6BA-4139-9C92-ECC8B0050C6A}"/>
                </a:ext>
              </a:extLst>
            </xdr:cNvPr>
            <xdr:cNvGraphicFramePr>
              <a:graphicFrameLocks/>
            </xdr:cNvGraphicFramePr>
          </xdr:nvGraphicFramePr>
          <xdr:xfrm>
            <a:off x="8651421" y="5458921"/>
            <a:ext cx="3184791" cy="242721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3"/>
            </a:graphicData>
          </a:graphic>
        </xdr:graphicFrame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222863B7-D51F-4BFC-AD2E-2AC535BE21B1}"/>
                </a:ext>
              </a:extLst>
            </xdr:cNvPr>
            <xdr:cNvSpPr txBox="1"/>
          </xdr:nvSpPr>
          <xdr:spPr>
            <a:xfrm>
              <a:off x="9165882" y="5166781"/>
              <a:ext cx="2070182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Revenue by Region</a:t>
              </a:r>
              <a:endParaRPr lang="en-VG" sz="18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mc:AlternateContent xmlns:mc="http://schemas.openxmlformats.org/markup-compatibility/2006">
          <mc:Choice xmlns:cx1="http://schemas.microsoft.com/office/drawing/2015/9/8/chartex" Requires="cx1">
            <xdr:graphicFrame macro="">
              <xdr:nvGraphicFramePr>
                <xdr:cNvPr id="34" name="Chart 33">
                  <a:extLst>
                    <a:ext uri="{FF2B5EF4-FFF2-40B4-BE49-F238E27FC236}">
                      <a16:creationId xmlns:a16="http://schemas.microsoft.com/office/drawing/2014/main" id="{6A894393-A520-4602-8EC5-325B5A84BADF}"/>
                    </a:ext>
                  </a:extLst>
                </xdr:cNvPr>
                <xdr:cNvGraphicFramePr/>
              </xdr:nvGraphicFramePr>
              <xdr:xfrm>
                <a:off x="4527297" y="5465229"/>
                <a:ext cx="3990041" cy="2403879"/>
              </xdr:xfrm>
              <a:graphic>
                <a:graphicData uri="http://schemas.microsoft.com/office/drawing/2014/chartex">
                  <cx:chart xmlns:cx="http://schemas.microsoft.com/office/drawing/2014/chartex" xmlns:r="http://schemas.openxmlformats.org/officeDocument/2006/relationships" r:id="rId14"/>
                </a:graphicData>
              </a:graphic>
            </xdr:graphicFrame>
          </mc:Choice>
          <mc:Fallback>
            <xdr:sp macro="" textlink="">
              <xdr:nvSpPr>
                <xdr:cNvPr id="0" name=""/>
                <xdr:cNvSpPr>
                  <a:spLocks noTextEdit="1"/>
                </xdr:cNvSpPr>
              </xdr:nvSpPr>
              <xdr:spPr>
                <a:xfrm>
                  <a:off x="4527297" y="5465229"/>
                  <a:ext cx="3990041" cy="2403879"/>
                </a:xfrm>
                <a:prstGeom prst="rect">
                  <a:avLst/>
                </a:prstGeom>
                <a:solidFill>
                  <a:prstClr val="white"/>
                </a:solidFill>
                <a:ln w="1">
                  <a:solidFill>
                    <a:prstClr val="green"/>
                  </a:solidFill>
                </a:ln>
              </xdr:spPr>
              <xdr:txBody>
                <a:bodyPr vertOverflow="clip" horzOverflow="clip"/>
                <a:lstStyle/>
                <a:p>
                  <a:r>
                    <a:rPr lang="en-US" sz="1100"/>
                    <a:t>This chart isn't available in your version of Excel.
Editing this shape or saving this workbook into a different file format will permanently break the chart.</a:t>
                  </a:r>
                </a:p>
              </xdr:txBody>
            </xdr:sp>
          </mc:Fallback>
        </mc:AlternateContent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951AF5EA-76F5-49CA-936E-FA2679A6EB9E}"/>
                </a:ext>
              </a:extLst>
            </xdr:cNvPr>
            <xdr:cNvSpPr txBox="1"/>
          </xdr:nvSpPr>
          <xdr:spPr>
            <a:xfrm>
              <a:off x="4564920" y="5229412"/>
              <a:ext cx="4194343" cy="2958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 marL="0" indent="0"/>
              <a:r>
                <a:rPr lang="en-US" sz="13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Arial" panose="020B0604020202020204" pitchFamily="34" charset="0"/>
                </a:rPr>
                <a:t>Top 5 Sales Rep Performance Based on NO. of orders </a:t>
              </a:r>
              <a:endParaRPr lang="en-VG" sz="13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Arial" panose="020B0604020202020204" pitchFamily="34" charset="0"/>
              </a:endParaRPr>
            </a:p>
          </xdr:txBody>
        </xdr:sp>
        <xdr:graphicFrame macro="">
          <xdr:nvGraphicFramePr>
            <xdr:cNvPr id="36" name="Chart 35">
              <a:extLst>
                <a:ext uri="{FF2B5EF4-FFF2-40B4-BE49-F238E27FC236}">
                  <a16:creationId xmlns:a16="http://schemas.microsoft.com/office/drawing/2014/main" id="{42624BAB-ABA5-474D-8CD3-6F0848E3CCA1}"/>
                </a:ext>
              </a:extLst>
            </xdr:cNvPr>
            <xdr:cNvGraphicFramePr>
              <a:graphicFrameLocks/>
            </xdr:cNvGraphicFramePr>
          </xdr:nvGraphicFramePr>
          <xdr:xfrm>
            <a:off x="183605" y="5561557"/>
            <a:ext cx="4119326" cy="2280151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5"/>
            </a:graphicData>
          </a:graphic>
        </xdr:graphicFrame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CFA83C2E-AF9E-4754-9378-67379F632E9E}"/>
                </a:ext>
              </a:extLst>
            </xdr:cNvPr>
            <xdr:cNvSpPr txBox="1"/>
          </xdr:nvSpPr>
          <xdr:spPr>
            <a:xfrm>
              <a:off x="577314" y="5189197"/>
              <a:ext cx="3322192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Top 10 Companies by Patronage </a:t>
              </a:r>
              <a:endParaRPr lang="en-VG" sz="18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  <xdr:graphicFrame macro="">
          <xdr:nvGraphicFramePr>
            <xdr:cNvPr id="38" name="Chart 37">
              <a:extLst>
                <a:ext uri="{FF2B5EF4-FFF2-40B4-BE49-F238E27FC236}">
                  <a16:creationId xmlns:a16="http://schemas.microsoft.com/office/drawing/2014/main" id="{E421B555-BA98-4F4F-9930-DD4D1A29BB35}"/>
                </a:ext>
              </a:extLst>
            </xdr:cNvPr>
            <xdr:cNvGraphicFramePr>
              <a:graphicFrameLocks/>
            </xdr:cNvGraphicFramePr>
          </xdr:nvGraphicFramePr>
          <xdr:xfrm>
            <a:off x="11992920" y="5505472"/>
            <a:ext cx="3007204" cy="2372663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6"/>
            </a:graphicData>
          </a:graphic>
        </xdr:graphicFrame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321D032-E6CD-4BEB-B843-1BE8FD00265B}"/>
                </a:ext>
              </a:extLst>
            </xdr:cNvPr>
            <xdr:cNvSpPr txBox="1"/>
          </xdr:nvSpPr>
          <xdr:spPr>
            <a:xfrm>
              <a:off x="12122897" y="5169647"/>
              <a:ext cx="2680734" cy="374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spAutoFit/>
            </a:bodyPr>
            <a:lstStyle/>
            <a:p>
              <a:pPr marL="0" indent="0"/>
              <a:r>
                <a:rPr lang="en-US" sz="1800" b="1" i="0" u="none" strike="noStrike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Channels  for Web Events </a:t>
              </a:r>
              <a:endParaRPr lang="en-VG" sz="1800" b="1" i="0" u="none" strike="noStrike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xdr:grp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104775</xdr:colOff>
      <xdr:row>0</xdr:row>
      <xdr:rowOff>66674</xdr:rowOff>
    </xdr:from>
    <xdr:to>
      <xdr:col>7</xdr:col>
      <xdr:colOff>1733550</xdr:colOff>
      <xdr:row>12</xdr:row>
      <xdr:rowOff>157161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C1663-62A0-4195-A969-E54D90DB2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0</xdr:rowOff>
    </xdr:from>
    <xdr:to>
      <xdr:col>7</xdr:col>
      <xdr:colOff>1343025</xdr:colOff>
      <xdr:row>11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F08A79-8D19-41CE-B4BA-9FF652D26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15.557182638891" createdVersion="6" refreshedVersion="6" minRefreshableVersion="3" recordCount="350" xr:uid="{4D08453D-D253-45DB-A994-668BA883F20B}">
  <cacheSource type="worksheet">
    <worksheetSource ref="C13:C363" sheet="Data Model"/>
  </cacheSource>
  <cacheFields count="1">
    <cacheField name="customer_segment" numFmtId="0">
      <sharedItems count="4">
        <s v="Very High_Value_Customer"/>
        <s v="High_Value_Customer"/>
        <s v="Medium_Value_Customer"/>
        <s v="Low_Value_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215.5583275463" createdVersion="6" refreshedVersion="6" minRefreshableVersion="3" recordCount="350" xr:uid="{D182C06C-A69E-45CC-8E24-025F27B0BF26}">
  <cacheSource type="worksheet">
    <worksheetSource ref="A3:D353" sheet="Data Model 2"/>
  </cacheSource>
  <cacheFields count="4">
    <cacheField name="company_name" numFmtId="0">
      <sharedItems/>
    </cacheField>
    <cacheField name="region_name" numFmtId="0">
      <sharedItems count="4">
        <s v="West"/>
        <s v="Northeast"/>
        <s v="Southeast"/>
        <s v="Midwest"/>
      </sharedItems>
    </cacheField>
    <cacheField name="total_sales" numFmtId="167">
      <sharedItems containsSemiMixedTypes="0" containsString="0" containsNumber="1" minValue="390.25" maxValue="382873.3"/>
    </cacheField>
    <cacheField name="customer_segment" numFmtId="0">
      <sharedItems count="4">
        <s v="Very High_Value_Customer"/>
        <s v="High_Value_Customer"/>
        <s v="Medium_Value_Customer"/>
        <s v="Low_Value_Custom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0">
  <r>
    <s v="EOG Resources"/>
    <x v="0"/>
    <n v="382873.3"/>
    <x v="0"/>
  </r>
  <r>
    <s v="Mosaic"/>
    <x v="0"/>
    <n v="345618.59"/>
    <x v="0"/>
  </r>
  <r>
    <s v="IBM"/>
    <x v="1"/>
    <n v="326819.48"/>
    <x v="0"/>
  </r>
  <r>
    <s v="General Dynamics"/>
    <x v="1"/>
    <n v="300694.78999999998"/>
    <x v="0"/>
  </r>
  <r>
    <s v="Republic Services"/>
    <x v="0"/>
    <n v="293861.14"/>
    <x v="0"/>
  </r>
  <r>
    <s v="Leucadia National"/>
    <x v="2"/>
    <n v="291047.25"/>
    <x v="0"/>
  </r>
  <r>
    <s v="Arrow Electronics"/>
    <x v="3"/>
    <n v="281018.36"/>
    <x v="0"/>
  </r>
  <r>
    <s v="Sysco"/>
    <x v="1"/>
    <n v="278575.64"/>
    <x v="0"/>
  </r>
  <r>
    <s v="Supervalu"/>
    <x v="2"/>
    <n v="275288.3"/>
    <x v="1"/>
  </r>
  <r>
    <s v="Archer Daniels Midland"/>
    <x v="1"/>
    <n v="272672.84000000003"/>
    <x v="1"/>
  </r>
  <r>
    <s v="Western Digital"/>
    <x v="2"/>
    <n v="269155.34000000003"/>
    <x v="1"/>
  </r>
  <r>
    <s v="Pacific Life"/>
    <x v="0"/>
    <n v="255319.18"/>
    <x v="1"/>
  </r>
  <r>
    <s v="DISH Network"/>
    <x v="2"/>
    <n v="253635.75"/>
    <x v="1"/>
  </r>
  <r>
    <s v="Fluor"/>
    <x v="2"/>
    <n v="251299.77"/>
    <x v="1"/>
  </r>
  <r>
    <s v="United States Steel"/>
    <x v="2"/>
    <n v="244695.99"/>
    <x v="1"/>
  </r>
  <r>
    <s v="Avis Budget Group"/>
    <x v="0"/>
    <n v="241711.25"/>
    <x v="1"/>
  </r>
  <r>
    <s v="Centene"/>
    <x v="3"/>
    <n v="238962.47"/>
    <x v="1"/>
  </r>
  <r>
    <s v="Aetna"/>
    <x v="1"/>
    <n v="237781.3"/>
    <x v="1"/>
  </r>
  <r>
    <s v="United Technologies"/>
    <x v="1"/>
    <n v="235051.07"/>
    <x v="1"/>
  </r>
  <r>
    <s v="Freddie Mac"/>
    <x v="1"/>
    <n v="234225.65"/>
    <x v="1"/>
  </r>
  <r>
    <s v="Core-Mark Holding"/>
    <x v="0"/>
    <n v="231856.98"/>
    <x v="1"/>
  </r>
  <r>
    <s v="KKR"/>
    <x v="0"/>
    <n v="217473.85"/>
    <x v="1"/>
  </r>
  <r>
    <s v="Disney"/>
    <x v="1"/>
    <n v="205886.97"/>
    <x v="1"/>
  </r>
  <r>
    <s v="Wells Fargo"/>
    <x v="1"/>
    <n v="200174.66"/>
    <x v="1"/>
  </r>
  <r>
    <s v="Bristol-Myers Squibb"/>
    <x v="2"/>
    <n v="188457.46"/>
    <x v="1"/>
  </r>
  <r>
    <s v="Goodyear Tire &amp; Rubber"/>
    <x v="2"/>
    <n v="185463.76"/>
    <x v="1"/>
  </r>
  <r>
    <s v="Jarden"/>
    <x v="0"/>
    <n v="179761.43"/>
    <x v="1"/>
  </r>
  <r>
    <s v="Intel"/>
    <x v="1"/>
    <n v="167717.4"/>
    <x v="1"/>
  </r>
  <r>
    <s v="CHS"/>
    <x v="1"/>
    <n v="167271.79999999999"/>
    <x v="1"/>
  </r>
  <r>
    <s v="Best Buy"/>
    <x v="1"/>
    <n v="163887.39000000001"/>
    <x v="1"/>
  </r>
  <r>
    <s v="ADP"/>
    <x v="2"/>
    <n v="163579.18"/>
    <x v="1"/>
  </r>
  <r>
    <s v="Paccar"/>
    <x v="3"/>
    <n v="161294.62"/>
    <x v="1"/>
  </r>
  <r>
    <s v="Citigroup"/>
    <x v="1"/>
    <n v="160051.04"/>
    <x v="1"/>
  </r>
  <r>
    <s v="Prudential Financial"/>
    <x v="1"/>
    <n v="157782.51999999999"/>
    <x v="1"/>
  </r>
  <r>
    <s v="Guardian Life Ins. Co. of America"/>
    <x v="2"/>
    <n v="157523.24"/>
    <x v="1"/>
  </r>
  <r>
    <s v="Travelers Cos."/>
    <x v="1"/>
    <n v="156582.24"/>
    <x v="1"/>
  </r>
  <r>
    <s v="Ford Motor"/>
    <x v="1"/>
    <n v="154811.43"/>
    <x v="1"/>
  </r>
  <r>
    <s v="Thermo Fisher Scientific"/>
    <x v="2"/>
    <n v="153705.1"/>
    <x v="1"/>
  </r>
  <r>
    <s v="American Family Insurance Group"/>
    <x v="0"/>
    <n v="153015.87"/>
    <x v="1"/>
  </r>
  <r>
    <s v="BlackRock"/>
    <x v="2"/>
    <n v="147599.56"/>
    <x v="1"/>
  </r>
  <r>
    <s v="Pfizer"/>
    <x v="1"/>
    <n v="144865.82999999999"/>
    <x v="1"/>
  </r>
  <r>
    <s v="Emerson Electric"/>
    <x v="3"/>
    <n v="143471.26"/>
    <x v="1"/>
  </r>
  <r>
    <s v="TJX"/>
    <x v="1"/>
    <n v="140046.68"/>
    <x v="1"/>
  </r>
  <r>
    <s v="Sears Holdings"/>
    <x v="3"/>
    <n v="139015.09"/>
    <x v="1"/>
  </r>
  <r>
    <s v="Land O'Lakes"/>
    <x v="2"/>
    <n v="138323.59"/>
    <x v="1"/>
  </r>
  <r>
    <s v="Philip Morris International"/>
    <x v="1"/>
    <n v="137600.67000000001"/>
    <x v="1"/>
  </r>
  <r>
    <s v="Marathon Petroleum"/>
    <x v="1"/>
    <n v="137227.88"/>
    <x v="1"/>
  </r>
  <r>
    <s v="Charter Communications"/>
    <x v="0"/>
    <n v="135924.15"/>
    <x v="1"/>
  </r>
  <r>
    <s v="AutoNation"/>
    <x v="3"/>
    <n v="135822.85"/>
    <x v="1"/>
  </r>
  <r>
    <s v="Franklin Resources"/>
    <x v="0"/>
    <n v="135730.44"/>
    <x v="1"/>
  </r>
  <r>
    <s v="Ecolab"/>
    <x v="2"/>
    <n v="135517.95000000001"/>
    <x v="1"/>
  </r>
  <r>
    <s v="Synnex"/>
    <x v="2"/>
    <n v="134039.25"/>
    <x v="1"/>
  </r>
  <r>
    <s v="FirstEnergy"/>
    <x v="2"/>
    <n v="132868.82"/>
    <x v="1"/>
  </r>
  <r>
    <s v="National Oilwell Varco"/>
    <x v="2"/>
    <n v="131318.64000000001"/>
    <x v="1"/>
  </r>
  <r>
    <s v="Phillips 66"/>
    <x v="1"/>
    <n v="131173.41"/>
    <x v="1"/>
  </r>
  <r>
    <s v="Monsanto"/>
    <x v="2"/>
    <n v="130964.11"/>
    <x v="1"/>
  </r>
  <r>
    <s v="Cisco Systems"/>
    <x v="1"/>
    <n v="130917"/>
    <x v="1"/>
  </r>
  <r>
    <s v="Colgate-Palmolive"/>
    <x v="2"/>
    <n v="130893.51"/>
    <x v="1"/>
  </r>
  <r>
    <s v="Walgreens Boots Alliance"/>
    <x v="1"/>
    <n v="130153.59"/>
    <x v="1"/>
  </r>
  <r>
    <s v="3M"/>
    <x v="1"/>
    <n v="127945.1"/>
    <x v="1"/>
  </r>
  <r>
    <s v="Cigna"/>
    <x v="1"/>
    <n v="127671.94"/>
    <x v="1"/>
  </r>
  <r>
    <s v="New York Life Insurance"/>
    <x v="1"/>
    <n v="126898.91"/>
    <x v="1"/>
  </r>
  <r>
    <s v="Southwest Airlines"/>
    <x v="3"/>
    <n v="125968.04"/>
    <x v="1"/>
  </r>
  <r>
    <s v="Walmart"/>
    <x v="1"/>
    <n v="124014.87"/>
    <x v="1"/>
  </r>
  <r>
    <s v="BB&amp;T Corp."/>
    <x v="0"/>
    <n v="123847.32"/>
    <x v="1"/>
  </r>
  <r>
    <s v="Entergy"/>
    <x v="2"/>
    <n v="123503.18"/>
    <x v="1"/>
  </r>
  <r>
    <s v="CST Brands"/>
    <x v="0"/>
    <n v="122957.11"/>
    <x v="1"/>
  </r>
  <r>
    <s v="Target"/>
    <x v="1"/>
    <n v="120523.91"/>
    <x v="1"/>
  </r>
  <r>
    <s v="FedEx"/>
    <x v="1"/>
    <n v="119965.08"/>
    <x v="1"/>
  </r>
  <r>
    <s v="State Street Corp."/>
    <x v="0"/>
    <n v="119173.59"/>
    <x v="1"/>
  </r>
  <r>
    <s v="United Continental Holdings"/>
    <x v="1"/>
    <n v="118879.76"/>
    <x v="1"/>
  </r>
  <r>
    <s v="Duke Energy"/>
    <x v="3"/>
    <n v="118867.17"/>
    <x v="1"/>
  </r>
  <r>
    <s v="Aflac"/>
    <x v="3"/>
    <n v="117862.77"/>
    <x v="1"/>
  </r>
  <r>
    <s v="Altria Group"/>
    <x v="3"/>
    <n v="116165.15"/>
    <x v="1"/>
  </r>
  <r>
    <s v="Verizon"/>
    <x v="1"/>
    <n v="115376.17"/>
    <x v="1"/>
  </r>
  <r>
    <s v="PPL"/>
    <x v="0"/>
    <n v="112176.03"/>
    <x v="1"/>
  </r>
  <r>
    <s v="State Farm Insurance Cos."/>
    <x v="1"/>
    <n v="111810.55"/>
    <x v="1"/>
  </r>
  <r>
    <s v="Fidelity National Financial"/>
    <x v="0"/>
    <n v="110027.29"/>
    <x v="1"/>
  </r>
  <r>
    <s v="Western Refining"/>
    <x v="0"/>
    <n v="108579.84"/>
    <x v="1"/>
  </r>
  <r>
    <s v="Lithia Motors"/>
    <x v="0"/>
    <n v="107142.63"/>
    <x v="1"/>
  </r>
  <r>
    <s v="Occidental Petroleum"/>
    <x v="2"/>
    <n v="105115.44"/>
    <x v="1"/>
  </r>
  <r>
    <s v="CDW"/>
    <x v="2"/>
    <n v="101553.15"/>
    <x v="1"/>
  </r>
  <r>
    <s v="SunTrust Banks"/>
    <x v="0"/>
    <n v="99125.759999999995"/>
    <x v="1"/>
  </r>
  <r>
    <s v="D.R. Horton"/>
    <x v="0"/>
    <n v="98474.44"/>
    <x v="1"/>
  </r>
  <r>
    <s v="Abbott Laboratories"/>
    <x v="3"/>
    <n v="96819.92"/>
    <x v="1"/>
  </r>
  <r>
    <s v="Allstate"/>
    <x v="1"/>
    <n v="96779.18"/>
    <x v="1"/>
  </r>
  <r>
    <s v="Celgene"/>
    <x v="0"/>
    <n v="96593.53"/>
    <x v="1"/>
  </r>
  <r>
    <s v="Farmers Insurance Exchange"/>
    <x v="2"/>
    <n v="96376.94"/>
    <x v="1"/>
  </r>
  <r>
    <s v="Raytheon"/>
    <x v="3"/>
    <n v="94725.92"/>
    <x v="1"/>
  </r>
  <r>
    <s v="J.P. Morgan Chase"/>
    <x v="1"/>
    <n v="94684.25"/>
    <x v="1"/>
  </r>
  <r>
    <s v="eBay"/>
    <x v="0"/>
    <n v="94244.44"/>
    <x v="1"/>
  </r>
  <r>
    <s v="Bank of America Corp."/>
    <x v="1"/>
    <n v="93217.8"/>
    <x v="1"/>
  </r>
  <r>
    <s v="Kohl's"/>
    <x v="3"/>
    <n v="90105.16"/>
    <x v="1"/>
  </r>
  <r>
    <s v="Hormel Foods"/>
    <x v="0"/>
    <n v="88946.14"/>
    <x v="1"/>
  </r>
  <r>
    <s v="Honeywell International"/>
    <x v="1"/>
    <n v="86362.7"/>
    <x v="1"/>
  </r>
  <r>
    <s v="PayPal Holdings"/>
    <x v="0"/>
    <n v="84768.94"/>
    <x v="1"/>
  </r>
  <r>
    <s v="Kellogg"/>
    <x v="2"/>
    <n v="83419.38"/>
    <x v="1"/>
  </r>
  <r>
    <s v="Amgen"/>
    <x v="3"/>
    <n v="82013.05"/>
    <x v="1"/>
  </r>
  <r>
    <s v="Caterpillar"/>
    <x v="1"/>
    <n v="81700.33"/>
    <x v="1"/>
  </r>
  <r>
    <s v="PG&amp;E Corp."/>
    <x v="2"/>
    <n v="81697.27"/>
    <x v="1"/>
  </r>
  <r>
    <s v="Anadarko Petroleum"/>
    <x v="0"/>
    <n v="80328.56"/>
    <x v="1"/>
  </r>
  <r>
    <s v="HollyFrontier"/>
    <x v="2"/>
    <n v="79488.37"/>
    <x v="1"/>
  </r>
  <r>
    <s v="Jabil Circuit"/>
    <x v="2"/>
    <n v="79246.929999999993"/>
    <x v="1"/>
  </r>
  <r>
    <s v="Lincoln National"/>
    <x v="2"/>
    <n v="77628.11"/>
    <x v="1"/>
  </r>
  <r>
    <s v="Nationwide"/>
    <x v="1"/>
    <n v="76630.92"/>
    <x v="1"/>
  </r>
  <r>
    <s v="Jacobs Engineering Group"/>
    <x v="2"/>
    <n v="75600.490000000005"/>
    <x v="1"/>
  </r>
  <r>
    <s v="Broadcom"/>
    <x v="0"/>
    <n v="75130.5"/>
    <x v="1"/>
  </r>
  <r>
    <s v="Crown Holdings"/>
    <x v="0"/>
    <n v="75110.81"/>
    <x v="1"/>
  </r>
  <r>
    <s v="Public Service Enterprise Group"/>
    <x v="0"/>
    <n v="73833.009999999995"/>
    <x v="1"/>
  </r>
  <r>
    <s v="Progressive"/>
    <x v="3"/>
    <n v="72875.839999999997"/>
    <x v="1"/>
  </r>
  <r>
    <s v="Stanley Black &amp; Decker"/>
    <x v="0"/>
    <n v="72788.52"/>
    <x v="1"/>
  </r>
  <r>
    <s v="Capital One Financial"/>
    <x v="3"/>
    <n v="72595.009999999995"/>
    <x v="1"/>
  </r>
  <r>
    <s v="Time Warner"/>
    <x v="1"/>
    <n v="69479.06"/>
    <x v="1"/>
  </r>
  <r>
    <s v="Global Partners"/>
    <x v="0"/>
    <n v="67909.960000000006"/>
    <x v="1"/>
  </r>
  <r>
    <s v="Cameron International"/>
    <x v="0"/>
    <n v="67459.649999999994"/>
    <x v="1"/>
  </r>
  <r>
    <s v="Illinois Tool Works"/>
    <x v="2"/>
    <n v="67439.95"/>
    <x v="1"/>
  </r>
  <r>
    <s v="Avnet"/>
    <x v="1"/>
    <n v="66812.240000000005"/>
    <x v="1"/>
  </r>
  <r>
    <s v="Molina Healthcare"/>
    <x v="2"/>
    <n v="66381.570000000007"/>
    <x v="1"/>
  </r>
  <r>
    <s v="AutoZone"/>
    <x v="0"/>
    <n v="65958.070000000007"/>
    <x v="2"/>
  </r>
  <r>
    <s v="Boeing"/>
    <x v="1"/>
    <n v="65091.39"/>
    <x v="2"/>
  </r>
  <r>
    <s v="Dominion Resources"/>
    <x v="2"/>
    <n v="64604"/>
    <x v="2"/>
  </r>
  <r>
    <s v="Merck"/>
    <x v="1"/>
    <n v="64536.17"/>
    <x v="2"/>
  </r>
  <r>
    <s v="CarMax"/>
    <x v="2"/>
    <n v="64251.56"/>
    <x v="2"/>
  </r>
  <r>
    <s v="Precision Castparts"/>
    <x v="0"/>
    <n v="63743.89"/>
    <x v="2"/>
  </r>
  <r>
    <s v="Cognizant Technology Solutions"/>
    <x v="2"/>
    <n v="62504.05"/>
    <x v="2"/>
  </r>
  <r>
    <s v="Gilead Sciences"/>
    <x v="1"/>
    <n v="62148.87"/>
    <x v="2"/>
  </r>
  <r>
    <s v="Genuine Parts"/>
    <x v="2"/>
    <n v="61561.440000000002"/>
    <x v="2"/>
  </r>
  <r>
    <s v="Visa"/>
    <x v="2"/>
    <n v="61255.5"/>
    <x v="2"/>
  </r>
  <r>
    <s v="Nucor"/>
    <x v="2"/>
    <n v="60936.18"/>
    <x v="2"/>
  </r>
  <r>
    <s v="Kroger"/>
    <x v="1"/>
    <n v="59946.400000000001"/>
    <x v="2"/>
  </r>
  <r>
    <s v="NRG Energy"/>
    <x v="2"/>
    <n v="59727.21"/>
    <x v="2"/>
  </r>
  <r>
    <s v="International Paper"/>
    <x v="3"/>
    <n v="59086.76"/>
    <x v="2"/>
  </r>
  <r>
    <s v="Time Warner Cable"/>
    <x v="3"/>
    <n v="57130.53"/>
    <x v="2"/>
  </r>
  <r>
    <s v="Eversource Energy"/>
    <x v="0"/>
    <n v="57059.76"/>
    <x v="2"/>
  </r>
  <r>
    <s v="Discover Financial Services"/>
    <x v="0"/>
    <n v="57035.05"/>
    <x v="2"/>
  </r>
  <r>
    <s v="Community Health Systems"/>
    <x v="3"/>
    <n v="56644.6"/>
    <x v="2"/>
  </r>
  <r>
    <s v="Toys 'R' Us"/>
    <x v="2"/>
    <n v="56179.21"/>
    <x v="2"/>
  </r>
  <r>
    <s v="HP"/>
    <x v="1"/>
    <n v="56162.34"/>
    <x v="2"/>
  </r>
  <r>
    <s v="Ameriprise Financial"/>
    <x v="2"/>
    <n v="55883.55"/>
    <x v="2"/>
  </r>
  <r>
    <s v="Kinder Morgan"/>
    <x v="2"/>
    <n v="54891.56"/>
    <x v="2"/>
  </r>
  <r>
    <s v="Texas Instruments"/>
    <x v="2"/>
    <n v="54792.72"/>
    <x v="2"/>
  </r>
  <r>
    <s v="United Natural Foods"/>
    <x v="0"/>
    <n v="54443.06"/>
    <x v="2"/>
  </r>
  <r>
    <s v="Qualcomm"/>
    <x v="3"/>
    <n v="54114.02"/>
    <x v="2"/>
  </r>
  <r>
    <s v="Valero Energy"/>
    <x v="1"/>
    <n v="52020.6"/>
    <x v="2"/>
  </r>
  <r>
    <s v="AT&amp;T"/>
    <x v="1"/>
    <n v="51647.76"/>
    <x v="2"/>
  </r>
  <r>
    <s v="Office Depot"/>
    <x v="2"/>
    <n v="51477.19"/>
    <x v="2"/>
  </r>
  <r>
    <s v="HD Supply Holdings"/>
    <x v="0"/>
    <n v="50888.03"/>
    <x v="2"/>
  </r>
  <r>
    <s v="Dollar General"/>
    <x v="3"/>
    <n v="49975.93"/>
    <x v="2"/>
  </r>
  <r>
    <s v="Reynolds American"/>
    <x v="0"/>
    <n v="49930.29"/>
    <x v="2"/>
  </r>
  <r>
    <s v="Freeport-McMoRan"/>
    <x v="2"/>
    <n v="49162.7"/>
    <x v="2"/>
  </r>
  <r>
    <s v="Northrop Grumman"/>
    <x v="3"/>
    <n v="48578.16"/>
    <x v="2"/>
  </r>
  <r>
    <s v="Performance Food Group"/>
    <x v="2"/>
    <n v="47645.86"/>
    <x v="2"/>
  </r>
  <r>
    <s v="Anthem"/>
    <x v="1"/>
    <n v="47487.78"/>
    <x v="2"/>
  </r>
  <r>
    <s v="Tyson Foods"/>
    <x v="1"/>
    <n v="47417.760000000002"/>
    <x v="2"/>
  </r>
  <r>
    <s v="McDonald's"/>
    <x v="3"/>
    <n v="47258.13"/>
    <x v="2"/>
  </r>
  <r>
    <s v="USAA"/>
    <x v="3"/>
    <n v="46822.63"/>
    <x v="2"/>
  </r>
  <r>
    <s v="Chevron"/>
    <x v="1"/>
    <n v="46725.41"/>
    <x v="2"/>
  </r>
  <r>
    <s v="PNC Financial Services Group"/>
    <x v="2"/>
    <n v="46208.37"/>
    <x v="2"/>
  </r>
  <r>
    <s v="First Data"/>
    <x v="2"/>
    <n v="45967.25"/>
    <x v="2"/>
  </r>
  <r>
    <s v="Lowe's"/>
    <x v="1"/>
    <n v="45873.47"/>
    <x v="2"/>
  </r>
  <r>
    <s v="American Express"/>
    <x v="1"/>
    <n v="45557.51"/>
    <x v="2"/>
  </r>
  <r>
    <s v="CenturyLink"/>
    <x v="2"/>
    <n v="44535.040000000001"/>
    <x v="2"/>
  </r>
  <r>
    <s v="Chesapeake Energy"/>
    <x v="2"/>
    <n v="44534.95"/>
    <x v="2"/>
  </r>
  <r>
    <s v="Alphabet"/>
    <x v="1"/>
    <n v="44407.22"/>
    <x v="2"/>
  </r>
  <r>
    <s v="Coca-Cola"/>
    <x v="1"/>
    <n v="43692.29"/>
    <x v="2"/>
  </r>
  <r>
    <s v="Southern"/>
    <x v="2"/>
    <n v="42881.21"/>
    <x v="2"/>
  </r>
  <r>
    <s v="Twenty-First Century Fox"/>
    <x v="1"/>
    <n v="42065.82"/>
    <x v="2"/>
  </r>
  <r>
    <s v="BorgWarner"/>
    <x v="0"/>
    <n v="41242.06"/>
    <x v="2"/>
  </r>
  <r>
    <s v="Omnicom Group"/>
    <x v="2"/>
    <n v="41161.06"/>
    <x v="2"/>
  </r>
  <r>
    <s v="NGL Energy Partners"/>
    <x v="2"/>
    <n v="40607.07"/>
    <x v="2"/>
  </r>
  <r>
    <s v="Icahn Enterprises"/>
    <x v="2"/>
    <n v="38851.15"/>
    <x v="2"/>
  </r>
  <r>
    <s v="AmerisourceBergen"/>
    <x v="1"/>
    <n v="38741.81"/>
    <x v="2"/>
  </r>
  <r>
    <s v="Hilton Worldwide Holdings"/>
    <x v="0"/>
    <n v="38648.01"/>
    <x v="2"/>
  </r>
  <r>
    <s v="Sempra Energy"/>
    <x v="0"/>
    <n v="38569.85"/>
    <x v="2"/>
  </r>
  <r>
    <s v="GameStop"/>
    <x v="0"/>
    <n v="38469.65"/>
    <x v="2"/>
  </r>
  <r>
    <s v="Thrivent Financial for Lutherans"/>
    <x v="0"/>
    <n v="38204.46"/>
    <x v="2"/>
  </r>
  <r>
    <s v="Estee Lauder"/>
    <x v="0"/>
    <n v="38198.82"/>
    <x v="2"/>
  </r>
  <r>
    <s v="Johnson Controls"/>
    <x v="1"/>
    <n v="37796.28"/>
    <x v="2"/>
  </r>
  <r>
    <s v="Ally Financial"/>
    <x v="0"/>
    <n v="37653.96"/>
    <x v="2"/>
  </r>
  <r>
    <s v="Mondelez International"/>
    <x v="1"/>
    <n v="37465.370000000003"/>
    <x v="2"/>
  </r>
  <r>
    <s v="Edison International"/>
    <x v="2"/>
    <n v="37010.949999999997"/>
    <x v="2"/>
  </r>
  <r>
    <s v="EMC"/>
    <x v="3"/>
    <n v="36982.120000000003"/>
    <x v="2"/>
  </r>
  <r>
    <s v="Murphy USA"/>
    <x v="0"/>
    <n v="36294.269999999997"/>
    <x v="2"/>
  </r>
  <r>
    <s v="R.R. Donnelley &amp; Sons"/>
    <x v="0"/>
    <n v="36218.43"/>
    <x v="2"/>
  </r>
  <r>
    <s v="Becton Dickinson"/>
    <x v="0"/>
    <n v="35961.760000000002"/>
    <x v="2"/>
  </r>
  <r>
    <s v="CSX"/>
    <x v="2"/>
    <n v="35759.699999999997"/>
    <x v="2"/>
  </r>
  <r>
    <s v="Henry Schein"/>
    <x v="0"/>
    <n v="35487.339999999997"/>
    <x v="2"/>
  </r>
  <r>
    <s v="Cummins"/>
    <x v="3"/>
    <n v="34839.82"/>
    <x v="2"/>
  </r>
  <r>
    <s v="News Corp."/>
    <x v="0"/>
    <n v="34675.03"/>
    <x v="2"/>
  </r>
  <r>
    <s v="DaVita HealthCare Partners"/>
    <x v="2"/>
    <n v="33982.78"/>
    <x v="2"/>
  </r>
  <r>
    <s v="Viacom"/>
    <x v="2"/>
    <n v="33673.86"/>
    <x v="2"/>
  </r>
  <r>
    <s v="Tenet Healthcare"/>
    <x v="3"/>
    <n v="33028.080000000002"/>
    <x v="2"/>
  </r>
  <r>
    <s v="Whirlpool"/>
    <x v="3"/>
    <n v="32965.129999999997"/>
    <x v="2"/>
  </r>
  <r>
    <s v="Humana"/>
    <x v="1"/>
    <n v="32937.93"/>
    <x v="2"/>
  </r>
  <r>
    <s v="Halliburton"/>
    <x v="3"/>
    <n v="32645.38"/>
    <x v="2"/>
  </r>
  <r>
    <s v="General Mills"/>
    <x v="2"/>
    <n v="32226.37"/>
    <x v="2"/>
  </r>
  <r>
    <s v="American Electric Power"/>
    <x v="2"/>
    <n v="32044.55"/>
    <x v="2"/>
  </r>
  <r>
    <s v="Enterprise Products Partners"/>
    <x v="1"/>
    <n v="31971.72"/>
    <x v="2"/>
  </r>
  <r>
    <s v="Nordstrom"/>
    <x v="2"/>
    <n v="31273.02"/>
    <x v="2"/>
  </r>
  <r>
    <s v="Oracle"/>
    <x v="1"/>
    <n v="31231.56"/>
    <x v="2"/>
  </r>
  <r>
    <s v="Costco"/>
    <x v="1"/>
    <n v="30741.01"/>
    <x v="2"/>
  </r>
  <r>
    <s v="Group 1 Automotive"/>
    <x v="0"/>
    <n v="30708.92"/>
    <x v="2"/>
  </r>
  <r>
    <s v="PepsiCo"/>
    <x v="1"/>
    <n v="30095.72"/>
    <x v="2"/>
  </r>
  <r>
    <s v="American Airlines Group"/>
    <x v="1"/>
    <n v="30083.18"/>
    <x v="2"/>
  </r>
  <r>
    <s v="Kimberly-Clark"/>
    <x v="3"/>
    <n v="29151.21"/>
    <x v="2"/>
  </r>
  <r>
    <s v="Amazon.com"/>
    <x v="1"/>
    <n v="28678.06"/>
    <x v="2"/>
  </r>
  <r>
    <s v="Yum Brands"/>
    <x v="2"/>
    <n v="28296.53"/>
    <x v="2"/>
  </r>
  <r>
    <s v="Computer Sciences"/>
    <x v="2"/>
    <n v="28012.07"/>
    <x v="2"/>
  </r>
  <r>
    <s v="Health Net"/>
    <x v="2"/>
    <n v="27733.33"/>
    <x v="2"/>
  </r>
  <r>
    <s v="Exelon"/>
    <x v="1"/>
    <n v="27558.3"/>
    <x v="2"/>
  </r>
  <r>
    <s v="US Foods Holding"/>
    <x v="3"/>
    <n v="27074.63"/>
    <x v="2"/>
  </r>
  <r>
    <s v="U.S. Bancorp"/>
    <x v="3"/>
    <n v="26641.71"/>
    <x v="2"/>
  </r>
  <r>
    <s v="Dean Foods"/>
    <x v="0"/>
    <n v="26514.93"/>
    <x v="2"/>
  </r>
  <r>
    <s v="Penske Automotive Group"/>
    <x v="3"/>
    <n v="26485.87"/>
    <x v="2"/>
  </r>
  <r>
    <s v="Textron"/>
    <x v="2"/>
    <n v="26339.7"/>
    <x v="2"/>
  </r>
  <r>
    <s v="Campbell Soup"/>
    <x v="0"/>
    <n v="25765.95"/>
    <x v="2"/>
  </r>
  <r>
    <s v="Kraft Heinz"/>
    <x v="3"/>
    <n v="25765.17"/>
    <x v="2"/>
  </r>
  <r>
    <s v="DuPont"/>
    <x v="1"/>
    <n v="25526.3"/>
    <x v="2"/>
  </r>
  <r>
    <s v="Laboratory Corp. of America"/>
    <x v="0"/>
    <n v="25507.06"/>
    <x v="2"/>
  </r>
  <r>
    <s v="General Electric"/>
    <x v="1"/>
    <n v="25335.68"/>
    <x v="2"/>
  </r>
  <r>
    <s v="Ingram Micro"/>
    <x v="1"/>
    <n v="25198.55"/>
    <x v="2"/>
  </r>
  <r>
    <s v="Union Pacific"/>
    <x v="3"/>
    <n v="25107.81"/>
    <x v="2"/>
  </r>
  <r>
    <s v="Ross Stores"/>
    <x v="2"/>
    <n v="24961.87"/>
    <x v="2"/>
  </r>
  <r>
    <s v="Lear"/>
    <x v="3"/>
    <n v="23718.31"/>
    <x v="2"/>
  </r>
  <r>
    <s v="CVS Health"/>
    <x v="1"/>
    <n v="23667.51"/>
    <x v="2"/>
  </r>
  <r>
    <s v="Facebook"/>
    <x v="2"/>
    <n v="23522.79"/>
    <x v="2"/>
  </r>
  <r>
    <s v="Procter &amp; Gamble"/>
    <x v="1"/>
    <n v="22961.03"/>
    <x v="2"/>
  </r>
  <r>
    <s v="Unum Group"/>
    <x v="0"/>
    <n v="22734.13"/>
    <x v="2"/>
  </r>
  <r>
    <s v="Baxter International"/>
    <x v="0"/>
    <n v="22681.17"/>
    <x v="2"/>
  </r>
  <r>
    <s v="Navistar International"/>
    <x v="0"/>
    <n v="22484.81"/>
    <x v="2"/>
  </r>
  <r>
    <s v="L-3 Communications"/>
    <x v="2"/>
    <n v="22266.77"/>
    <x v="2"/>
  </r>
  <r>
    <s v="Norfolk Southern"/>
    <x v="0"/>
    <n v="22100.01"/>
    <x v="2"/>
  </r>
  <r>
    <s v="PPG Industries"/>
    <x v="2"/>
    <n v="21960.880000000001"/>
    <x v="2"/>
  </r>
  <r>
    <s v="UnitedHealth Group"/>
    <x v="1"/>
    <n v="21937.08"/>
    <x v="2"/>
  </r>
  <r>
    <s v="Aramark"/>
    <x v="2"/>
    <n v="21692.01"/>
    <x v="2"/>
  </r>
  <r>
    <s v="Apple"/>
    <x v="1"/>
    <n v="20767.150000000001"/>
    <x v="2"/>
  </r>
  <r>
    <s v="Morgan Stanley"/>
    <x v="1"/>
    <n v="20277.57"/>
    <x v="2"/>
  </r>
  <r>
    <s v="Hartford Financial Services Group"/>
    <x v="3"/>
    <n v="20257.43"/>
    <x v="2"/>
  </r>
  <r>
    <s v="Whole Foods Market"/>
    <x v="2"/>
    <n v="20240.66"/>
    <x v="2"/>
  </r>
  <r>
    <s v="Peter Kiewit Sons'"/>
    <x v="0"/>
    <n v="20232.97"/>
    <x v="2"/>
  </r>
  <r>
    <s v="Huntsman"/>
    <x v="0"/>
    <n v="20092.349999999999"/>
    <x v="2"/>
  </r>
  <r>
    <s v="Xcel Energy"/>
    <x v="0"/>
    <n v="19975.91"/>
    <x v="2"/>
  </r>
  <r>
    <s v="Masco"/>
    <x v="0"/>
    <n v="19963.61"/>
    <x v="2"/>
  </r>
  <r>
    <s v="Alcoa"/>
    <x v="3"/>
    <n v="19882.16"/>
    <x v="2"/>
  </r>
  <r>
    <s v="Energy Transfer Equity"/>
    <x v="1"/>
    <n v="19539.86"/>
    <x v="2"/>
  </r>
  <r>
    <s v="Baker Hughes"/>
    <x v="2"/>
    <n v="19409.95"/>
    <x v="2"/>
  </r>
  <r>
    <s v="Biogen"/>
    <x v="0"/>
    <n v="19386.53"/>
    <x v="2"/>
  </r>
  <r>
    <s v="Tech Data"/>
    <x v="3"/>
    <n v="19218.88"/>
    <x v="2"/>
  </r>
  <r>
    <s v="ConAgra Foods"/>
    <x v="2"/>
    <n v="19142.48"/>
    <x v="2"/>
  </r>
  <r>
    <s v="Express Scripts Holding"/>
    <x v="1"/>
    <n v="19090.45"/>
    <x v="2"/>
  </r>
  <r>
    <s v="Praxair"/>
    <x v="0"/>
    <n v="19023.36"/>
    <x v="2"/>
  </r>
  <r>
    <s v="AECOM"/>
    <x v="2"/>
    <n v="18491.509999999998"/>
    <x v="2"/>
  </r>
  <r>
    <s v="PBF Energy"/>
    <x v="2"/>
    <n v="18285.93"/>
    <x v="2"/>
  </r>
  <r>
    <s v="VF"/>
    <x v="2"/>
    <n v="18251.39"/>
    <x v="2"/>
  </r>
  <r>
    <s v="Johnson &amp; Johnson"/>
    <x v="1"/>
    <n v="18242.740000000002"/>
    <x v="2"/>
  </r>
  <r>
    <s v="L Brands"/>
    <x v="2"/>
    <n v="17439.25"/>
    <x v="2"/>
  </r>
  <r>
    <s v="MGM Resorts International"/>
    <x v="0"/>
    <n v="16976.759999999998"/>
    <x v="2"/>
  </r>
  <r>
    <s v="Liberty Mutual Insurance Group"/>
    <x v="1"/>
    <n v="16923.55"/>
    <x v="2"/>
  </r>
  <r>
    <s v="Gap"/>
    <x v="2"/>
    <n v="16791.91"/>
    <x v="2"/>
  </r>
  <r>
    <s v="Univar"/>
    <x v="0"/>
    <n v="16626.599999999999"/>
    <x v="2"/>
  </r>
  <r>
    <s v="Eastman Chemical"/>
    <x v="0"/>
    <n v="16303.42"/>
    <x v="2"/>
  </r>
  <r>
    <s v="Marsh &amp; McLennan"/>
    <x v="2"/>
    <n v="16257.21"/>
    <x v="2"/>
  </r>
  <r>
    <s v="Voya Financial"/>
    <x v="0"/>
    <n v="15782.23"/>
    <x v="2"/>
  </r>
  <r>
    <s v="Parker-Hannifin"/>
    <x v="2"/>
    <n v="15727.19"/>
    <x v="2"/>
  </r>
  <r>
    <s v="Staples"/>
    <x v="3"/>
    <n v="15716.26"/>
    <x v="2"/>
  </r>
  <r>
    <s v="ConocoPhillips"/>
    <x v="1"/>
    <n v="15578.4"/>
    <x v="2"/>
  </r>
  <r>
    <s v="Microsoft"/>
    <x v="1"/>
    <n v="15454.01"/>
    <x v="2"/>
  </r>
  <r>
    <s v="McKesson"/>
    <x v="1"/>
    <n v="15184.46"/>
    <x v="2"/>
  </r>
  <r>
    <s v="Principal Financial"/>
    <x v="2"/>
    <n v="15177.8"/>
    <x v="2"/>
  </r>
  <r>
    <s v="Starbucks"/>
    <x v="3"/>
    <n v="14875.19"/>
    <x v="2"/>
  </r>
  <r>
    <s v="SpartanNash"/>
    <x v="0"/>
    <n v="14629.16"/>
    <x v="2"/>
  </r>
  <r>
    <s v="Tesoro"/>
    <x v="1"/>
    <n v="14482.6"/>
    <x v="2"/>
  </r>
  <r>
    <s v="Owens &amp; Minor"/>
    <x v="0"/>
    <n v="13507.23"/>
    <x v="3"/>
  </r>
  <r>
    <s v="WestRock"/>
    <x v="0"/>
    <n v="13282.42"/>
    <x v="3"/>
  </r>
  <r>
    <s v="AES"/>
    <x v="2"/>
    <n v="13038.64"/>
    <x v="3"/>
  </r>
  <r>
    <s v="Comcast"/>
    <x v="1"/>
    <n v="12868.38"/>
    <x v="3"/>
  </r>
  <r>
    <s v="Northwestern Mutual"/>
    <x v="1"/>
    <n v="11862.92"/>
    <x v="3"/>
  </r>
  <r>
    <s v="Air Products &amp; Chemicals"/>
    <x v="0"/>
    <n v="11814.55"/>
    <x v="3"/>
  </r>
  <r>
    <s v="Plains GP Holdings"/>
    <x v="3"/>
    <n v="11531.7"/>
    <x v="3"/>
  </r>
  <r>
    <s v="DTE Energy"/>
    <x v="0"/>
    <n v="11501.84"/>
    <x v="3"/>
  </r>
  <r>
    <s v="AbbVie"/>
    <x v="3"/>
    <n v="11243.63"/>
    <x v="3"/>
  </r>
  <r>
    <s v="Hertz Global Holdings"/>
    <x v="0"/>
    <n v="10959.77"/>
    <x v="3"/>
  </r>
  <r>
    <s v="World Fuel Services"/>
    <x v="1"/>
    <n v="10833.11"/>
    <x v="3"/>
  </r>
  <r>
    <s v="Marriott International"/>
    <x v="2"/>
    <n v="10779.77"/>
    <x v="3"/>
  </r>
  <r>
    <s v="PVH"/>
    <x v="0"/>
    <n v="10699.35"/>
    <x v="3"/>
  </r>
  <r>
    <s v="UPS"/>
    <x v="1"/>
    <n v="10678.77"/>
    <x v="3"/>
  </r>
  <r>
    <s v="Home Depot"/>
    <x v="1"/>
    <n v="10667.46"/>
    <x v="3"/>
  </r>
  <r>
    <s v="MasterCard"/>
    <x v="0"/>
    <n v="10555.35"/>
    <x v="3"/>
  </r>
  <r>
    <s v="HCA Holdings"/>
    <x v="1"/>
    <n v="10323.23"/>
    <x v="3"/>
  </r>
  <r>
    <s v="Autoliv"/>
    <x v="0"/>
    <n v="10282.959999999999"/>
    <x v="3"/>
  </r>
  <r>
    <s v="Reinsurance Group of America"/>
    <x v="0"/>
    <n v="10264.51"/>
    <x v="3"/>
  </r>
  <r>
    <s v="Dollar Tree"/>
    <x v="2"/>
    <n v="10212.06"/>
    <x v="3"/>
  </r>
  <r>
    <s v="Reliance Steel &amp; Aluminum"/>
    <x v="0"/>
    <n v="10187.64"/>
    <x v="3"/>
  </r>
  <r>
    <s v="Waste Management"/>
    <x v="2"/>
    <n v="10067.870000000001"/>
    <x v="3"/>
  </r>
  <r>
    <s v="General Motors"/>
    <x v="1"/>
    <n v="9995.0499999999993"/>
    <x v="3"/>
  </r>
  <r>
    <s v="AIG"/>
    <x v="1"/>
    <n v="9980.93"/>
    <x v="3"/>
  </r>
  <r>
    <s v="O'Reilly Automotive"/>
    <x v="0"/>
    <n v="9914.23"/>
    <x v="3"/>
  </r>
  <r>
    <s v="WellCare Health Plans"/>
    <x v="2"/>
    <n v="9743.1299999999992"/>
    <x v="3"/>
  </r>
  <r>
    <s v="CBRE Group"/>
    <x v="0"/>
    <n v="9715.7099999999991"/>
    <x v="3"/>
  </r>
  <r>
    <s v="Newmont Mining"/>
    <x v="0"/>
    <n v="9618.81"/>
    <x v="3"/>
  </r>
  <r>
    <s v="Macy's"/>
    <x v="1"/>
    <n v="9613.32"/>
    <x v="3"/>
  </r>
  <r>
    <s v="Devon Energy"/>
    <x v="2"/>
    <n v="9536.5499999999993"/>
    <x v="3"/>
  </r>
  <r>
    <s v="Eli Lilly"/>
    <x v="3"/>
    <n v="9339.2000000000007"/>
    <x v="3"/>
  </r>
  <r>
    <s v="Xerox"/>
    <x v="3"/>
    <n v="8759.93"/>
    <x v="3"/>
  </r>
  <r>
    <s v="CBS"/>
    <x v="2"/>
    <n v="8648.07"/>
    <x v="3"/>
  </r>
  <r>
    <s v="Dow Chemical"/>
    <x v="1"/>
    <n v="8431.81"/>
    <x v="3"/>
  </r>
  <r>
    <s v="W.W. Grainger"/>
    <x v="0"/>
    <n v="8384.61"/>
    <x v="3"/>
  </r>
  <r>
    <s v="Publix Super Markets"/>
    <x v="1"/>
    <n v="8364.4"/>
    <x v="3"/>
  </r>
  <r>
    <s v="Danaher"/>
    <x v="3"/>
    <n v="8133.47"/>
    <x v="3"/>
  </r>
  <r>
    <s v="TIAA"/>
    <x v="1"/>
    <n v="7971.51"/>
    <x v="3"/>
  </r>
  <r>
    <s v="Corning"/>
    <x v="0"/>
    <n v="7940.37"/>
    <x v="3"/>
  </r>
  <r>
    <s v="MetLife"/>
    <x v="1"/>
    <n v="7615.47"/>
    <x v="3"/>
  </r>
  <r>
    <s v="Berkshire Hathaway"/>
    <x v="1"/>
    <n v="7474.32"/>
    <x v="3"/>
  </r>
  <r>
    <s v="C.H. Robinson Worldwide"/>
    <x v="2"/>
    <n v="7460.32"/>
    <x v="3"/>
  </r>
  <r>
    <s v="ManpowerGroup"/>
    <x v="3"/>
    <n v="7313.08"/>
    <x v="3"/>
  </r>
  <r>
    <s v="Cardinal Health"/>
    <x v="1"/>
    <n v="7210.91"/>
    <x v="3"/>
  </r>
  <r>
    <s v="Sonic Automotive"/>
    <x v="0"/>
    <n v="7192.13"/>
    <x v="3"/>
  </r>
  <r>
    <s v="Advance Auto Parts"/>
    <x v="0"/>
    <n v="6962.07"/>
    <x v="3"/>
  </r>
  <r>
    <s v="Liberty Interactive"/>
    <x v="0"/>
    <n v="6497.7"/>
    <x v="3"/>
  </r>
  <r>
    <s v="Genworth Financial"/>
    <x v="0"/>
    <n v="6402.38"/>
    <x v="3"/>
  </r>
  <r>
    <s v="Tenneco"/>
    <x v="0"/>
    <n v="5739.63"/>
    <x v="3"/>
  </r>
  <r>
    <s v="Veritiv"/>
    <x v="0"/>
    <n v="5735.41"/>
    <x v="3"/>
  </r>
  <r>
    <s v="Rite Aid"/>
    <x v="3"/>
    <n v="5616.9"/>
    <x v="3"/>
  </r>
  <r>
    <s v="NextEra Energy"/>
    <x v="2"/>
    <n v="5321.23"/>
    <x v="3"/>
  </r>
  <r>
    <s v="Universal Health Services"/>
    <x v="0"/>
    <n v="5269.51"/>
    <x v="3"/>
  </r>
  <r>
    <s v="Stryker"/>
    <x v="0"/>
    <n v="4521.3599999999997"/>
    <x v="3"/>
  </r>
  <r>
    <s v="Massachusetts Mutual Life Insurance"/>
    <x v="1"/>
    <n v="3927.05"/>
    <x v="3"/>
  </r>
  <r>
    <s v="Fannie Mae"/>
    <x v="1"/>
    <n v="3780.53"/>
    <x v="3"/>
  </r>
  <r>
    <s v="J.C. Penney"/>
    <x v="2"/>
    <n v="3253.04"/>
    <x v="3"/>
  </r>
  <r>
    <s v="Applied Materials"/>
    <x v="0"/>
    <n v="3093.95"/>
    <x v="3"/>
  </r>
  <r>
    <s v="Mohawk Industries"/>
    <x v="0"/>
    <n v="3025.65"/>
    <x v="3"/>
  </r>
  <r>
    <s v="Oneok"/>
    <x v="0"/>
    <n v="2844.46"/>
    <x v="3"/>
  </r>
  <r>
    <s v="Exxon Mobil"/>
    <x v="1"/>
    <n v="2734.59"/>
    <x v="3"/>
  </r>
  <r>
    <s v="Consolidated Edison"/>
    <x v="2"/>
    <n v="2674.04"/>
    <x v="3"/>
  </r>
  <r>
    <s v="Lennar"/>
    <x v="0"/>
    <n v="2670.97"/>
    <x v="3"/>
  </r>
  <r>
    <s v="Loews"/>
    <x v="2"/>
    <n v="2566.2199999999998"/>
    <x v="3"/>
  </r>
  <r>
    <s v="Lockheed Martin"/>
    <x v="1"/>
    <n v="2440.31"/>
    <x v="3"/>
  </r>
  <r>
    <s v="Micron Technology"/>
    <x v="2"/>
    <n v="2438.5100000000002"/>
    <x v="3"/>
  </r>
  <r>
    <s v="Sherwin-Williams"/>
    <x v="0"/>
    <n v="2372.9499999999998"/>
    <x v="3"/>
  </r>
  <r>
    <s v="INTL FCStone"/>
    <x v="1"/>
    <n v="2372.11"/>
    <x v="3"/>
  </r>
  <r>
    <s v="Bank of New York Mellon Corp."/>
    <x v="2"/>
    <n v="2155.98"/>
    <x v="3"/>
  </r>
  <r>
    <s v="Priceline Group"/>
    <x v="0"/>
    <n v="2129.2399999999998"/>
    <x v="3"/>
  </r>
  <r>
    <s v="Ball"/>
    <x v="0"/>
    <n v="1982.74"/>
    <x v="3"/>
  </r>
  <r>
    <s v="Assurant"/>
    <x v="0"/>
    <n v="1235.81"/>
    <x v="3"/>
  </r>
  <r>
    <s v="Las Vegas Sands"/>
    <x v="2"/>
    <n v="1113.29"/>
    <x v="3"/>
  </r>
  <r>
    <s v="Bed Bath &amp; Beyond"/>
    <x v="2"/>
    <n v="1069.6400000000001"/>
    <x v="3"/>
  </r>
  <r>
    <s v="Deere"/>
    <x v="1"/>
    <n v="1036.57"/>
    <x v="3"/>
  </r>
  <r>
    <s v="Level 3 Communications"/>
    <x v="0"/>
    <n v="881.73"/>
    <x v="3"/>
  </r>
  <r>
    <s v="Delta Air Lines"/>
    <x v="1"/>
    <n v="859.64"/>
    <x v="3"/>
  </r>
  <r>
    <s v="Nike"/>
    <x v="1"/>
    <n v="390.2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33CED-4C4C-4F37-88FE-E4726EDE59BA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G14:H19" firstHeaderRow="1" firstDataRow="1" firstDataCol="1"/>
  <pivotFields count="1">
    <pivotField axis="axisRow" dataField="1" showAll="0" sortType="descending">
      <items count="5">
        <item x="1"/>
        <item x="3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">
    <i>
      <x v="2"/>
    </i>
    <i>
      <x/>
    </i>
    <i>
      <x v="1"/>
    </i>
    <i>
      <x v="3"/>
    </i>
    <i t="grand">
      <x/>
    </i>
  </rowItems>
  <colItems count="1">
    <i/>
  </colItems>
  <dataFields count="1">
    <dataField name="Count of customer_segment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CCA0A-4D4E-4B9D-AC7D-AB035B630675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F13:K19" firstHeaderRow="1" firstDataRow="2" firstDataCol="1"/>
  <pivotFields count="4">
    <pivotField showAll="0"/>
    <pivotField axis="axisRow" dataField="1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axis="axisCol" showAll="0">
      <items count="5">
        <item n="Gold Accounts" x="1"/>
        <item n="Bronze Accounts" x="3"/>
        <item n="Silver Accounts" x="2"/>
        <item n="Platinum Accounts" x="0"/>
        <item t="default"/>
      </items>
    </pivotField>
  </pivotFields>
  <rowFields count="1">
    <field x="1"/>
  </rowFields>
  <rowItems count="5">
    <i>
      <x v="1"/>
    </i>
    <i>
      <x v="3"/>
    </i>
    <i>
      <x v="2"/>
    </i>
    <i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_name" fld="1" subtotal="count" baseField="0" baseItem="0"/>
  </dataFields>
  <chartFormats count="1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EE3B0A-A078-4C4F-AAC1-A0E8C0074A8E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H4:M10" firstHeaderRow="1" firstDataRow="2" firstDataCol="1"/>
  <pivotFields count="4">
    <pivotField showAll="0"/>
    <pivotField axis="axisRow" dataField="1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7" showAll="0"/>
    <pivotField axis="axisCol" showAll="0">
      <items count="5">
        <item x="1"/>
        <item x="3"/>
        <item x="2"/>
        <item x="0"/>
        <item t="default"/>
      </items>
    </pivotField>
  </pivotFields>
  <rowFields count="1">
    <field x="1"/>
  </rowFields>
  <rowItems count="5">
    <i>
      <x v="1"/>
    </i>
    <i>
      <x v="3"/>
    </i>
    <i>
      <x v="2"/>
    </i>
    <i>
      <x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dataFields count="1">
    <dataField name="Count of region_name" fld="1" subtotal="count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 /><Relationship Id="rId2" Type="http://schemas.openxmlformats.org/officeDocument/2006/relationships/printerSettings" Target="../printerSettings/printerSettings2.bin" /><Relationship Id="rId1" Type="http://schemas.openxmlformats.org/officeDocument/2006/relationships/pivotTable" Target="../pivotTables/pivotTable1.xml" 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 /><Relationship Id="rId2" Type="http://schemas.openxmlformats.org/officeDocument/2006/relationships/pivotTable" Target="../pivotTables/pivotTable3.xml" /><Relationship Id="rId1" Type="http://schemas.openxmlformats.org/officeDocument/2006/relationships/pivotTable" Target="../pivotTables/pivotTable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69"/>
  <sheetViews>
    <sheetView topLeftCell="A3" zoomScale="66" zoomScaleNormal="66" workbookViewId="0">
      <selection activeCell="I20" sqref="I20"/>
    </sheetView>
  </sheetViews>
  <sheetFormatPr defaultRowHeight="15" x14ac:dyDescent="0.2"/>
  <cols>
    <col min="1" max="1" width="33.359375" bestFit="1" customWidth="1"/>
    <col min="2" max="2" width="34.16796875" bestFit="1" customWidth="1"/>
    <col min="3" max="3" width="34.4375" customWidth="1"/>
    <col min="4" max="4" width="22.46484375" bestFit="1" customWidth="1"/>
    <col min="5" max="5" width="19.234375" bestFit="1" customWidth="1"/>
    <col min="6" max="6" width="20.17578125" bestFit="1" customWidth="1"/>
    <col min="7" max="7" width="23" bestFit="1" customWidth="1"/>
    <col min="8" max="8" width="27.0390625" bestFit="1" customWidth="1"/>
    <col min="9" max="9" width="28.515625" bestFit="1" customWidth="1"/>
    <col min="10" max="10" width="30.1328125" customWidth="1"/>
    <col min="11" max="11" width="13.98828125" bestFit="1" customWidth="1"/>
    <col min="12" max="12" width="17.08203125" bestFit="1" customWidth="1"/>
    <col min="13" max="13" width="37.26171875" customWidth="1"/>
    <col min="14" max="15" width="16.0078125" bestFit="1" customWidth="1"/>
    <col min="25" max="25" width="26.6328125" bestFit="1" customWidth="1"/>
    <col min="26" max="26" width="14.796875" bestFit="1" customWidth="1"/>
  </cols>
  <sheetData>
    <row r="1" spans="1:5" x14ac:dyDescent="0.2">
      <c r="A1" s="1" t="s">
        <v>0</v>
      </c>
    </row>
    <row r="3" spans="1:5" x14ac:dyDescent="0.2">
      <c r="A3" s="1" t="s">
        <v>420</v>
      </c>
      <c r="B3" s="1" t="s">
        <v>447</v>
      </c>
      <c r="C3" s="1" t="s">
        <v>446</v>
      </c>
      <c r="D3" s="1" t="s">
        <v>445</v>
      </c>
      <c r="E3" s="1" t="s">
        <v>424</v>
      </c>
    </row>
    <row r="4" spans="1:5" x14ac:dyDescent="0.2">
      <c r="A4">
        <v>2013</v>
      </c>
      <c r="B4" s="6">
        <v>132504.46</v>
      </c>
      <c r="C4" s="6">
        <v>154938.14000000001</v>
      </c>
      <c r="D4" s="6">
        <v>89888.4</v>
      </c>
      <c r="E4" s="6">
        <v>377331</v>
      </c>
    </row>
    <row r="5" spans="1:5" x14ac:dyDescent="0.2">
      <c r="A5">
        <v>2014</v>
      </c>
      <c r="B5" s="6">
        <v>1766295.33</v>
      </c>
      <c r="C5" s="6">
        <v>1286999.21</v>
      </c>
      <c r="D5" s="6">
        <v>1015812</v>
      </c>
      <c r="E5" s="6">
        <v>4069106.54</v>
      </c>
    </row>
    <row r="6" spans="1:5" x14ac:dyDescent="0.2">
      <c r="A6">
        <v>2015</v>
      </c>
      <c r="B6" s="6">
        <v>2384167.11</v>
      </c>
      <c r="C6" s="6">
        <v>1971749.99</v>
      </c>
      <c r="D6" s="6">
        <v>1396087.84</v>
      </c>
      <c r="E6" s="6">
        <v>5752004.9400000004</v>
      </c>
    </row>
    <row r="7" spans="1:5" x14ac:dyDescent="0.2">
      <c r="A7">
        <v>2016</v>
      </c>
      <c r="B7" s="6">
        <v>5363007.49</v>
      </c>
      <c r="C7" s="6">
        <v>4148074.35</v>
      </c>
      <c r="D7" s="6">
        <v>3353836.08</v>
      </c>
      <c r="E7" s="6">
        <v>12864917.92</v>
      </c>
    </row>
    <row r="8" spans="1:5" x14ac:dyDescent="0.2">
      <c r="A8">
        <v>2017</v>
      </c>
      <c r="B8" s="6">
        <v>26372.15</v>
      </c>
      <c r="C8" s="6">
        <v>31398.080000000002</v>
      </c>
      <c r="D8" s="6">
        <v>20381.2</v>
      </c>
      <c r="E8" s="6">
        <v>78151.429999999993</v>
      </c>
    </row>
    <row r="12" spans="1:5" x14ac:dyDescent="0.2">
      <c r="A12" s="1" t="s">
        <v>453</v>
      </c>
    </row>
    <row r="14" spans="1:5" x14ac:dyDescent="0.2">
      <c r="A14" s="1" t="s">
        <v>425</v>
      </c>
      <c r="B14" s="4" t="s">
        <v>421</v>
      </c>
      <c r="C14" s="4" t="s">
        <v>422</v>
      </c>
      <c r="D14" s="4" t="s">
        <v>423</v>
      </c>
      <c r="E14" s="4" t="s">
        <v>424</v>
      </c>
    </row>
    <row r="15" spans="1:5" x14ac:dyDescent="0.2">
      <c r="A15" s="3">
        <v>41609</v>
      </c>
      <c r="B15" s="6">
        <v>132504.46</v>
      </c>
      <c r="C15" s="6">
        <v>154938.14000000001</v>
      </c>
      <c r="D15" s="6">
        <v>89888.4</v>
      </c>
      <c r="E15" s="6">
        <v>377331</v>
      </c>
    </row>
    <row r="16" spans="1:5" x14ac:dyDescent="0.2">
      <c r="A16" s="3">
        <v>41640</v>
      </c>
      <c r="B16" s="6">
        <v>133452.56</v>
      </c>
      <c r="C16" s="6">
        <v>97512.31</v>
      </c>
      <c r="D16" s="6">
        <v>55175.4</v>
      </c>
      <c r="E16" s="6">
        <v>286140.27</v>
      </c>
    </row>
    <row r="17" spans="1:5" x14ac:dyDescent="0.2">
      <c r="A17" s="3">
        <v>41671</v>
      </c>
      <c r="B17" s="6">
        <v>142010.41</v>
      </c>
      <c r="C17" s="6">
        <v>118918.73</v>
      </c>
      <c r="D17" s="6">
        <v>88792.2</v>
      </c>
      <c r="E17" s="6">
        <v>349721.34</v>
      </c>
    </row>
    <row r="18" spans="1:5" x14ac:dyDescent="0.2">
      <c r="A18" s="3">
        <v>41699</v>
      </c>
      <c r="B18" s="6">
        <v>135553.35</v>
      </c>
      <c r="C18" s="6">
        <v>115323.53</v>
      </c>
      <c r="D18" s="6">
        <v>90635.44</v>
      </c>
      <c r="E18" s="6">
        <v>341512.32</v>
      </c>
    </row>
    <row r="19" spans="1:5" x14ac:dyDescent="0.2">
      <c r="A19" s="3">
        <v>41730</v>
      </c>
      <c r="B19" s="6">
        <v>131686.1</v>
      </c>
      <c r="C19" s="6">
        <v>121914.73</v>
      </c>
      <c r="D19" s="6">
        <v>91293.16</v>
      </c>
      <c r="E19" s="6">
        <v>344893.99</v>
      </c>
    </row>
    <row r="20" spans="1:5" x14ac:dyDescent="0.2">
      <c r="A20" s="3">
        <v>41760</v>
      </c>
      <c r="B20" s="6">
        <v>143572.28</v>
      </c>
      <c r="C20" s="6">
        <v>96411.28</v>
      </c>
      <c r="D20" s="6">
        <v>79226.84</v>
      </c>
      <c r="E20" s="6">
        <v>319210.40000000002</v>
      </c>
    </row>
    <row r="21" spans="1:5" x14ac:dyDescent="0.2">
      <c r="A21" s="3">
        <v>41791</v>
      </c>
      <c r="B21" s="6">
        <v>140917.6</v>
      </c>
      <c r="C21" s="6">
        <v>94441.41</v>
      </c>
      <c r="D21" s="6">
        <v>62296.639999999999</v>
      </c>
      <c r="E21" s="6">
        <v>297655.65000000002</v>
      </c>
    </row>
    <row r="22" spans="1:5" x14ac:dyDescent="0.2">
      <c r="A22" s="3">
        <v>41821</v>
      </c>
      <c r="B22" s="6">
        <v>149076.25</v>
      </c>
      <c r="C22" s="6">
        <v>87677.94</v>
      </c>
      <c r="D22" s="6">
        <v>52374</v>
      </c>
      <c r="E22" s="6">
        <v>289128.19</v>
      </c>
    </row>
    <row r="23" spans="1:5" x14ac:dyDescent="0.2">
      <c r="A23" s="3">
        <v>41852</v>
      </c>
      <c r="B23" s="6">
        <v>150408.57999999999</v>
      </c>
      <c r="C23" s="6">
        <v>132925.03</v>
      </c>
      <c r="D23" s="6">
        <v>83351.8</v>
      </c>
      <c r="E23" s="6">
        <v>366685.41</v>
      </c>
    </row>
    <row r="24" spans="1:5" x14ac:dyDescent="0.2">
      <c r="A24" s="3">
        <v>41883</v>
      </c>
      <c r="B24" s="6">
        <v>142524.38</v>
      </c>
      <c r="C24" s="6">
        <v>81221.56</v>
      </c>
      <c r="D24" s="6">
        <v>76222.44</v>
      </c>
      <c r="E24" s="6">
        <v>299968.38</v>
      </c>
    </row>
    <row r="25" spans="1:5" x14ac:dyDescent="0.2">
      <c r="A25" s="3">
        <v>41913</v>
      </c>
      <c r="B25" s="6">
        <v>186790.67</v>
      </c>
      <c r="C25" s="6">
        <v>128887.92</v>
      </c>
      <c r="D25" s="6">
        <v>179655</v>
      </c>
      <c r="E25" s="6">
        <v>495333.59</v>
      </c>
    </row>
    <row r="26" spans="1:5" x14ac:dyDescent="0.2">
      <c r="A26" s="3">
        <v>41944</v>
      </c>
      <c r="B26" s="6">
        <v>148677.04999999999</v>
      </c>
      <c r="C26" s="6">
        <v>97542.27</v>
      </c>
      <c r="D26" s="6">
        <v>65674.559999999998</v>
      </c>
      <c r="E26" s="6">
        <v>311893.88</v>
      </c>
    </row>
    <row r="27" spans="1:5" x14ac:dyDescent="0.2">
      <c r="A27" s="3">
        <v>41974</v>
      </c>
      <c r="B27" s="6">
        <v>161626.1</v>
      </c>
      <c r="C27" s="6">
        <v>114222.5</v>
      </c>
      <c r="D27" s="6">
        <v>91114.52</v>
      </c>
      <c r="E27" s="6">
        <v>366963.12</v>
      </c>
    </row>
    <row r="28" spans="1:5" x14ac:dyDescent="0.2">
      <c r="A28" s="3">
        <v>42005</v>
      </c>
      <c r="B28" s="6">
        <v>169635.05</v>
      </c>
      <c r="C28" s="6">
        <v>112657.09</v>
      </c>
      <c r="D28" s="6">
        <v>65512.160000000003</v>
      </c>
      <c r="E28" s="6">
        <v>347804.3</v>
      </c>
    </row>
    <row r="29" spans="1:5" x14ac:dyDescent="0.2">
      <c r="A29" s="3">
        <v>42036</v>
      </c>
      <c r="B29" s="6">
        <v>156112.15</v>
      </c>
      <c r="C29" s="6">
        <v>88337.06</v>
      </c>
      <c r="D29" s="6">
        <v>89238.8</v>
      </c>
      <c r="E29" s="6">
        <v>333688.01</v>
      </c>
    </row>
    <row r="30" spans="1:5" x14ac:dyDescent="0.2">
      <c r="A30" s="3">
        <v>42064</v>
      </c>
      <c r="B30" s="6">
        <v>161666.01999999999</v>
      </c>
      <c r="C30" s="6">
        <v>268246.86</v>
      </c>
      <c r="D30" s="6">
        <v>89490.52</v>
      </c>
      <c r="E30" s="6">
        <v>519403.4</v>
      </c>
    </row>
    <row r="31" spans="1:5" x14ac:dyDescent="0.2">
      <c r="A31" s="3">
        <v>42095</v>
      </c>
      <c r="B31" s="6">
        <v>166815.70000000001</v>
      </c>
      <c r="C31" s="6">
        <v>109196.71</v>
      </c>
      <c r="D31" s="6">
        <v>175741.16</v>
      </c>
      <c r="E31" s="6">
        <v>451753.57</v>
      </c>
    </row>
    <row r="32" spans="1:5" x14ac:dyDescent="0.2">
      <c r="A32" s="3">
        <v>42125</v>
      </c>
      <c r="B32" s="6">
        <v>180408.46</v>
      </c>
      <c r="C32" s="6">
        <v>127614.62</v>
      </c>
      <c r="D32" s="6">
        <v>82807.759999999995</v>
      </c>
      <c r="E32" s="6">
        <v>390830.84</v>
      </c>
    </row>
    <row r="33" spans="1:5" x14ac:dyDescent="0.2">
      <c r="A33" s="3">
        <v>42156</v>
      </c>
      <c r="B33" s="6">
        <v>179185.91</v>
      </c>
      <c r="C33" s="6">
        <v>142924.18</v>
      </c>
      <c r="D33" s="6">
        <v>98796.04</v>
      </c>
      <c r="E33" s="6">
        <v>420906.13</v>
      </c>
    </row>
    <row r="34" spans="1:5" x14ac:dyDescent="0.2">
      <c r="A34" s="3">
        <v>42186</v>
      </c>
      <c r="B34" s="6">
        <v>203083.02</v>
      </c>
      <c r="C34" s="6">
        <v>151230.59</v>
      </c>
      <c r="D34" s="6">
        <v>107581.88</v>
      </c>
      <c r="E34" s="6">
        <v>461895.49</v>
      </c>
    </row>
    <row r="35" spans="1:5" x14ac:dyDescent="0.2">
      <c r="A35" s="3">
        <v>42217</v>
      </c>
      <c r="B35" s="6">
        <v>186855.54</v>
      </c>
      <c r="C35" s="6">
        <v>177355.71</v>
      </c>
      <c r="D35" s="6">
        <v>99543.08</v>
      </c>
      <c r="E35" s="6">
        <v>463754.33</v>
      </c>
    </row>
    <row r="36" spans="1:5" x14ac:dyDescent="0.2">
      <c r="A36" s="3">
        <v>42248</v>
      </c>
      <c r="B36" s="6">
        <v>213137.87</v>
      </c>
      <c r="C36" s="6">
        <v>211622.46</v>
      </c>
      <c r="D36" s="6">
        <v>86088.24</v>
      </c>
      <c r="E36" s="6">
        <v>510848.57</v>
      </c>
    </row>
    <row r="37" spans="1:5" x14ac:dyDescent="0.2">
      <c r="A37" s="3">
        <v>42278</v>
      </c>
      <c r="B37" s="6">
        <v>245253.51</v>
      </c>
      <c r="C37" s="6">
        <v>195444.06</v>
      </c>
      <c r="D37" s="6">
        <v>113493.24</v>
      </c>
      <c r="E37" s="6">
        <v>554190.81000000006</v>
      </c>
    </row>
    <row r="38" spans="1:5" x14ac:dyDescent="0.2">
      <c r="A38" s="3">
        <v>42309</v>
      </c>
      <c r="B38" s="6">
        <v>255313.35</v>
      </c>
      <c r="C38" s="6">
        <v>190350.86</v>
      </c>
      <c r="D38" s="6">
        <v>236430.04</v>
      </c>
      <c r="E38" s="6">
        <v>682094.25</v>
      </c>
    </row>
    <row r="39" spans="1:5" x14ac:dyDescent="0.2">
      <c r="A39" s="3">
        <v>42339</v>
      </c>
      <c r="B39" s="6">
        <v>266700.53000000003</v>
      </c>
      <c r="C39" s="6">
        <v>196769.79</v>
      </c>
      <c r="D39" s="6">
        <v>151364.92000000001</v>
      </c>
      <c r="E39" s="6">
        <v>614835.24</v>
      </c>
    </row>
    <row r="40" spans="1:5" x14ac:dyDescent="0.2">
      <c r="A40" s="3">
        <v>42370</v>
      </c>
      <c r="B40" s="6">
        <v>279549.78000000003</v>
      </c>
      <c r="C40" s="6">
        <v>207959.85</v>
      </c>
      <c r="D40" s="6">
        <v>138056.24</v>
      </c>
      <c r="E40" s="6">
        <v>625565.87</v>
      </c>
    </row>
    <row r="41" spans="1:5" x14ac:dyDescent="0.2">
      <c r="A41" s="3">
        <v>42401</v>
      </c>
      <c r="B41" s="6">
        <v>283222.42</v>
      </c>
      <c r="C41" s="6">
        <v>213157.91</v>
      </c>
      <c r="D41" s="6">
        <v>132826.96</v>
      </c>
      <c r="E41" s="6">
        <v>629207.29</v>
      </c>
    </row>
    <row r="42" spans="1:5" x14ac:dyDescent="0.2">
      <c r="A42" s="3">
        <v>42430</v>
      </c>
      <c r="B42" s="6">
        <v>341206.22</v>
      </c>
      <c r="C42" s="6">
        <v>263603.06</v>
      </c>
      <c r="D42" s="6">
        <v>194262.88</v>
      </c>
      <c r="E42" s="6">
        <v>799072.16</v>
      </c>
    </row>
    <row r="43" spans="1:5" x14ac:dyDescent="0.2">
      <c r="A43" s="3">
        <v>42461</v>
      </c>
      <c r="B43" s="6">
        <v>358092.38</v>
      </c>
      <c r="C43" s="6">
        <v>246091.44</v>
      </c>
      <c r="D43" s="6">
        <v>161206.35999999999</v>
      </c>
      <c r="E43" s="6">
        <v>765390.18</v>
      </c>
    </row>
    <row r="44" spans="1:5" x14ac:dyDescent="0.2">
      <c r="A44" s="3">
        <v>42491</v>
      </c>
      <c r="B44" s="6">
        <v>353496.59</v>
      </c>
      <c r="C44" s="6">
        <v>276650.64</v>
      </c>
      <c r="D44" s="6">
        <v>196893.76</v>
      </c>
      <c r="E44" s="6">
        <v>827040.99</v>
      </c>
    </row>
    <row r="45" spans="1:5" x14ac:dyDescent="0.2">
      <c r="A45" s="3">
        <v>42522</v>
      </c>
      <c r="B45" s="6">
        <v>510926.1</v>
      </c>
      <c r="C45" s="6">
        <v>424712.96000000002</v>
      </c>
      <c r="D45" s="6">
        <v>216917.68</v>
      </c>
      <c r="E45" s="6">
        <v>1152556.74</v>
      </c>
    </row>
    <row r="46" spans="1:5" x14ac:dyDescent="0.2">
      <c r="A46" s="3">
        <v>42552</v>
      </c>
      <c r="B46" s="6">
        <v>437203.84</v>
      </c>
      <c r="C46" s="6">
        <v>358284.15</v>
      </c>
      <c r="D46" s="6">
        <v>432219.48</v>
      </c>
      <c r="E46" s="6">
        <v>1227707.47</v>
      </c>
    </row>
    <row r="47" spans="1:5" x14ac:dyDescent="0.2">
      <c r="A47" s="3">
        <v>42583</v>
      </c>
      <c r="B47" s="6">
        <v>484598.86</v>
      </c>
      <c r="C47" s="6">
        <v>370170.78</v>
      </c>
      <c r="D47" s="6">
        <v>232897.84</v>
      </c>
      <c r="E47" s="6">
        <v>1087667.48</v>
      </c>
    </row>
    <row r="48" spans="1:5" x14ac:dyDescent="0.2">
      <c r="A48" s="3">
        <v>42614</v>
      </c>
      <c r="B48" s="6">
        <v>518845.23</v>
      </c>
      <c r="C48" s="6">
        <v>392790.58</v>
      </c>
      <c r="D48" s="6">
        <v>294764.12</v>
      </c>
      <c r="E48" s="6">
        <v>1206399.93</v>
      </c>
    </row>
    <row r="49" spans="1:6" x14ac:dyDescent="0.2">
      <c r="A49" s="3">
        <v>42644</v>
      </c>
      <c r="B49" s="6">
        <v>604114.35</v>
      </c>
      <c r="C49" s="6">
        <v>407500.94</v>
      </c>
      <c r="D49" s="6">
        <v>366366.28</v>
      </c>
      <c r="E49" s="6">
        <v>1377981.57</v>
      </c>
    </row>
    <row r="50" spans="1:6" x14ac:dyDescent="0.2">
      <c r="A50" s="3">
        <v>42675</v>
      </c>
      <c r="B50" s="6">
        <v>573006.68999999994</v>
      </c>
      <c r="C50" s="6">
        <v>480326.21</v>
      </c>
      <c r="D50" s="6">
        <v>342712.72</v>
      </c>
      <c r="E50" s="6">
        <v>1396045.62</v>
      </c>
    </row>
    <row r="51" spans="1:6" x14ac:dyDescent="0.2">
      <c r="A51" s="3">
        <v>42705</v>
      </c>
      <c r="B51" s="6">
        <v>618745.03</v>
      </c>
      <c r="C51" s="6">
        <v>506825.83</v>
      </c>
      <c r="D51" s="6">
        <v>644711.76</v>
      </c>
      <c r="E51" s="6">
        <v>1770282.62</v>
      </c>
    </row>
    <row r="52" spans="1:6" x14ac:dyDescent="0.2">
      <c r="A52" s="3">
        <v>42736</v>
      </c>
      <c r="B52" s="6">
        <v>26372.15</v>
      </c>
      <c r="C52" s="6">
        <v>31398.080000000002</v>
      </c>
      <c r="D52" s="6">
        <v>20381.2</v>
      </c>
      <c r="E52" s="6">
        <v>78151.429999999993</v>
      </c>
    </row>
    <row r="56" spans="1:6" x14ac:dyDescent="0.2">
      <c r="A56" s="1" t="s">
        <v>450</v>
      </c>
    </row>
    <row r="59" spans="1:6" x14ac:dyDescent="0.2">
      <c r="A59" s="1" t="s">
        <v>432</v>
      </c>
      <c r="B59" s="1" t="s">
        <v>427</v>
      </c>
      <c r="C59" s="1" t="s">
        <v>429</v>
      </c>
      <c r="D59" s="1" t="s">
        <v>430</v>
      </c>
      <c r="E59" s="1" t="s">
        <v>431</v>
      </c>
      <c r="F59" s="1" t="s">
        <v>433</v>
      </c>
    </row>
    <row r="60" spans="1:6" x14ac:dyDescent="0.2">
      <c r="A60">
        <v>3411</v>
      </c>
      <c r="B60" t="s">
        <v>1</v>
      </c>
      <c r="C60">
        <v>13394</v>
      </c>
      <c r="D60">
        <v>17423</v>
      </c>
      <c r="E60">
        <v>11541</v>
      </c>
      <c r="F60">
        <v>71</v>
      </c>
    </row>
    <row r="61" spans="1:6" x14ac:dyDescent="0.2">
      <c r="A61">
        <v>1561</v>
      </c>
      <c r="B61" t="s">
        <v>2</v>
      </c>
      <c r="C61">
        <v>12992</v>
      </c>
      <c r="D61">
        <v>15720</v>
      </c>
      <c r="E61">
        <v>11823</v>
      </c>
      <c r="F61">
        <v>68</v>
      </c>
    </row>
    <row r="62" spans="1:6" x14ac:dyDescent="0.2">
      <c r="A62">
        <v>2591</v>
      </c>
      <c r="B62" t="s">
        <v>3</v>
      </c>
      <c r="C62">
        <v>13475</v>
      </c>
      <c r="D62">
        <v>16953</v>
      </c>
      <c r="E62">
        <v>9984</v>
      </c>
      <c r="F62">
        <v>68</v>
      </c>
    </row>
    <row r="63" spans="1:6" x14ac:dyDescent="0.2">
      <c r="A63">
        <v>2181</v>
      </c>
      <c r="B63" t="s">
        <v>4</v>
      </c>
      <c r="C63">
        <v>12782</v>
      </c>
      <c r="D63">
        <v>17642</v>
      </c>
      <c r="E63">
        <v>10480</v>
      </c>
      <c r="F63">
        <v>67</v>
      </c>
    </row>
    <row r="64" spans="1:6" x14ac:dyDescent="0.2">
      <c r="A64">
        <v>1871</v>
      </c>
      <c r="B64" t="s">
        <v>6</v>
      </c>
      <c r="C64">
        <v>13583</v>
      </c>
      <c r="D64">
        <v>18854</v>
      </c>
      <c r="E64">
        <v>11293</v>
      </c>
      <c r="F64">
        <v>66</v>
      </c>
    </row>
    <row r="65" spans="1:6" x14ac:dyDescent="0.2">
      <c r="A65">
        <v>1401</v>
      </c>
      <c r="B65" t="s">
        <v>7</v>
      </c>
      <c r="C65">
        <v>13049</v>
      </c>
      <c r="D65">
        <v>16145</v>
      </c>
      <c r="E65">
        <v>10669</v>
      </c>
      <c r="F65">
        <v>66</v>
      </c>
    </row>
    <row r="66" spans="1:6" x14ac:dyDescent="0.2">
      <c r="A66">
        <v>4151</v>
      </c>
      <c r="B66" t="s">
        <v>5</v>
      </c>
      <c r="C66">
        <v>14103</v>
      </c>
      <c r="D66">
        <v>16058</v>
      </c>
      <c r="E66">
        <v>19085</v>
      </c>
      <c r="F66">
        <v>66</v>
      </c>
    </row>
    <row r="67" spans="1:6" x14ac:dyDescent="0.2">
      <c r="A67">
        <v>2931</v>
      </c>
      <c r="B67" t="s">
        <v>8</v>
      </c>
      <c r="C67">
        <v>12531</v>
      </c>
      <c r="D67">
        <v>15589</v>
      </c>
      <c r="E67">
        <v>11067</v>
      </c>
      <c r="F67">
        <v>65</v>
      </c>
    </row>
    <row r="68" spans="1:6" x14ac:dyDescent="0.2">
      <c r="A68">
        <v>3431</v>
      </c>
      <c r="B68" t="s">
        <v>10</v>
      </c>
      <c r="C68">
        <v>13839</v>
      </c>
      <c r="D68">
        <v>14610</v>
      </c>
      <c r="E68">
        <v>8154</v>
      </c>
      <c r="F68">
        <v>65</v>
      </c>
    </row>
    <row r="69" spans="1:6" x14ac:dyDescent="0.2">
      <c r="A69">
        <v>2541</v>
      </c>
      <c r="B69" t="s">
        <v>9</v>
      </c>
      <c r="C69">
        <v>12382</v>
      </c>
      <c r="D69">
        <v>15027</v>
      </c>
      <c r="E69">
        <v>9478</v>
      </c>
      <c r="F69">
        <v>65</v>
      </c>
    </row>
    <row r="78" spans="1:6" x14ac:dyDescent="0.2">
      <c r="A78" s="1" t="s">
        <v>449</v>
      </c>
    </row>
    <row r="80" spans="1:6" x14ac:dyDescent="0.2">
      <c r="A80" s="1" t="s">
        <v>352</v>
      </c>
      <c r="B80" s="1" t="s">
        <v>436</v>
      </c>
      <c r="C80" s="1" t="s">
        <v>437</v>
      </c>
      <c r="D80" s="1" t="s">
        <v>438</v>
      </c>
      <c r="E80" s="4" t="s">
        <v>435</v>
      </c>
    </row>
    <row r="81" spans="1:5" x14ac:dyDescent="0.2">
      <c r="A81">
        <v>321800</v>
      </c>
      <c r="B81" t="s">
        <v>353</v>
      </c>
      <c r="C81">
        <v>335</v>
      </c>
      <c r="D81">
        <v>11</v>
      </c>
      <c r="E81" s="2">
        <v>1098137.72</v>
      </c>
    </row>
    <row r="82" spans="1:5" x14ac:dyDescent="0.2">
      <c r="A82">
        <v>321640</v>
      </c>
      <c r="B82" t="s">
        <v>354</v>
      </c>
      <c r="C82">
        <v>267</v>
      </c>
      <c r="D82">
        <v>8</v>
      </c>
      <c r="E82" s="2">
        <v>1010690.6</v>
      </c>
    </row>
    <row r="83" spans="1:5" x14ac:dyDescent="0.2">
      <c r="A83">
        <v>321840</v>
      </c>
      <c r="B83" t="s">
        <v>355</v>
      </c>
      <c r="C83">
        <v>299</v>
      </c>
      <c r="D83">
        <v>11</v>
      </c>
      <c r="E83" s="2">
        <v>934212.93</v>
      </c>
    </row>
    <row r="84" spans="1:5" x14ac:dyDescent="0.2">
      <c r="A84">
        <v>321970</v>
      </c>
      <c r="B84" t="s">
        <v>356</v>
      </c>
      <c r="C84">
        <v>256</v>
      </c>
      <c r="D84">
        <v>15</v>
      </c>
      <c r="E84" s="2">
        <v>886244.12</v>
      </c>
    </row>
    <row r="85" spans="1:5" x14ac:dyDescent="0.2">
      <c r="A85">
        <v>321940</v>
      </c>
      <c r="B85" t="s">
        <v>357</v>
      </c>
      <c r="C85">
        <v>186</v>
      </c>
      <c r="D85">
        <v>10</v>
      </c>
      <c r="E85" s="2">
        <v>810353.34</v>
      </c>
    </row>
    <row r="96" spans="1:5" x14ac:dyDescent="0.2">
      <c r="A96" s="1" t="s">
        <v>368</v>
      </c>
    </row>
    <row r="98" spans="1:4" x14ac:dyDescent="0.2">
      <c r="A98" s="1" t="s">
        <v>363</v>
      </c>
      <c r="B98" s="1" t="s">
        <v>439</v>
      </c>
      <c r="C98" s="1" t="s">
        <v>440</v>
      </c>
      <c r="D98" s="1" t="s">
        <v>435</v>
      </c>
    </row>
    <row r="99" spans="1:4" x14ac:dyDescent="0.2">
      <c r="A99">
        <v>1</v>
      </c>
      <c r="B99" t="s">
        <v>364</v>
      </c>
      <c r="C99">
        <v>1230378</v>
      </c>
      <c r="D99">
        <v>7744405.3600000003</v>
      </c>
    </row>
    <row r="100" spans="1:4" x14ac:dyDescent="0.2">
      <c r="A100">
        <v>3</v>
      </c>
      <c r="B100" t="s">
        <v>365</v>
      </c>
      <c r="C100">
        <v>1035005</v>
      </c>
      <c r="D100">
        <v>6458497</v>
      </c>
    </row>
    <row r="101" spans="1:4" x14ac:dyDescent="0.2">
      <c r="A101">
        <v>4</v>
      </c>
      <c r="B101" t="s">
        <v>366</v>
      </c>
      <c r="C101">
        <v>927532</v>
      </c>
      <c r="D101">
        <v>5925122.96</v>
      </c>
    </row>
    <row r="102" spans="1:4" x14ac:dyDescent="0.2">
      <c r="A102">
        <v>2</v>
      </c>
      <c r="B102" t="s">
        <v>367</v>
      </c>
      <c r="C102">
        <v>482850</v>
      </c>
      <c r="D102">
        <v>3013486.51</v>
      </c>
    </row>
    <row r="116" spans="1:2" x14ac:dyDescent="0.2">
      <c r="A116" s="1" t="s">
        <v>377</v>
      </c>
    </row>
    <row r="119" spans="1:2" x14ac:dyDescent="0.2">
      <c r="A119" s="1" t="s">
        <v>443</v>
      </c>
      <c r="B119" s="1" t="s">
        <v>444</v>
      </c>
    </row>
    <row r="120" spans="1:2" x14ac:dyDescent="0.2">
      <c r="A120" t="s">
        <v>371</v>
      </c>
      <c r="B120">
        <v>5298</v>
      </c>
    </row>
    <row r="121" spans="1:2" x14ac:dyDescent="0.2">
      <c r="A121" t="s">
        <v>372</v>
      </c>
      <c r="B121">
        <v>967</v>
      </c>
    </row>
    <row r="122" spans="1:2" x14ac:dyDescent="0.2">
      <c r="A122" t="s">
        <v>373</v>
      </c>
      <c r="B122">
        <v>952</v>
      </c>
    </row>
    <row r="123" spans="1:2" x14ac:dyDescent="0.2">
      <c r="A123" t="s">
        <v>374</v>
      </c>
      <c r="B123">
        <v>906</v>
      </c>
    </row>
    <row r="124" spans="1:2" x14ac:dyDescent="0.2">
      <c r="A124" t="s">
        <v>375</v>
      </c>
      <c r="B124">
        <v>476</v>
      </c>
    </row>
    <row r="125" spans="1:2" x14ac:dyDescent="0.2">
      <c r="A125" t="s">
        <v>376</v>
      </c>
      <c r="B125">
        <v>474</v>
      </c>
    </row>
    <row r="129" spans="1:2" x14ac:dyDescent="0.2">
      <c r="A129" s="1" t="s">
        <v>418</v>
      </c>
    </row>
    <row r="131" spans="1:2" x14ac:dyDescent="0.2">
      <c r="A131" s="1" t="s">
        <v>352</v>
      </c>
      <c r="B131" s="1" t="s">
        <v>434</v>
      </c>
    </row>
    <row r="132" spans="1:2" x14ac:dyDescent="0.2">
      <c r="A132">
        <v>321500</v>
      </c>
      <c r="B132" t="s">
        <v>378</v>
      </c>
    </row>
    <row r="133" spans="1:2" x14ac:dyDescent="0.2">
      <c r="A133">
        <v>321510</v>
      </c>
      <c r="B133" t="s">
        <v>379</v>
      </c>
    </row>
    <row r="134" spans="1:2" x14ac:dyDescent="0.2">
      <c r="A134">
        <v>321520</v>
      </c>
      <c r="B134" t="s">
        <v>380</v>
      </c>
    </row>
    <row r="135" spans="1:2" x14ac:dyDescent="0.2">
      <c r="A135">
        <v>321530</v>
      </c>
      <c r="B135" t="s">
        <v>381</v>
      </c>
    </row>
    <row r="136" spans="1:2" x14ac:dyDescent="0.2">
      <c r="A136">
        <v>321540</v>
      </c>
      <c r="B136" t="s">
        <v>382</v>
      </c>
    </row>
    <row r="137" spans="1:2" x14ac:dyDescent="0.2">
      <c r="A137">
        <v>321550</v>
      </c>
      <c r="B137" t="s">
        <v>383</v>
      </c>
    </row>
    <row r="138" spans="1:2" x14ac:dyDescent="0.2">
      <c r="A138">
        <v>321560</v>
      </c>
      <c r="B138" t="s">
        <v>384</v>
      </c>
    </row>
    <row r="139" spans="1:2" x14ac:dyDescent="0.2">
      <c r="A139">
        <v>321570</v>
      </c>
      <c r="B139" t="s">
        <v>385</v>
      </c>
    </row>
    <row r="140" spans="1:2" x14ac:dyDescent="0.2">
      <c r="A140">
        <v>321580</v>
      </c>
      <c r="B140" t="s">
        <v>360</v>
      </c>
    </row>
    <row r="141" spans="1:2" x14ac:dyDescent="0.2">
      <c r="A141">
        <v>321590</v>
      </c>
      <c r="B141" t="s">
        <v>386</v>
      </c>
    </row>
    <row r="142" spans="1:2" x14ac:dyDescent="0.2">
      <c r="A142">
        <v>321600</v>
      </c>
      <c r="B142" t="s">
        <v>387</v>
      </c>
    </row>
    <row r="143" spans="1:2" x14ac:dyDescent="0.2">
      <c r="A143">
        <v>321610</v>
      </c>
      <c r="B143" t="s">
        <v>388</v>
      </c>
    </row>
    <row r="144" spans="1:2" x14ac:dyDescent="0.2">
      <c r="A144">
        <v>321620</v>
      </c>
      <c r="B144" t="s">
        <v>389</v>
      </c>
    </row>
    <row r="145" spans="1:2" x14ac:dyDescent="0.2">
      <c r="A145">
        <v>321630</v>
      </c>
      <c r="B145" t="s">
        <v>390</v>
      </c>
    </row>
    <row r="146" spans="1:2" x14ac:dyDescent="0.2">
      <c r="A146">
        <v>321640</v>
      </c>
      <c r="B146" t="s">
        <v>354</v>
      </c>
    </row>
    <row r="147" spans="1:2" x14ac:dyDescent="0.2">
      <c r="A147">
        <v>321650</v>
      </c>
      <c r="B147" t="s">
        <v>391</v>
      </c>
    </row>
    <row r="148" spans="1:2" x14ac:dyDescent="0.2">
      <c r="A148">
        <v>321660</v>
      </c>
      <c r="B148" t="s">
        <v>392</v>
      </c>
    </row>
    <row r="149" spans="1:2" x14ac:dyDescent="0.2">
      <c r="A149">
        <v>321670</v>
      </c>
      <c r="B149" t="s">
        <v>393</v>
      </c>
    </row>
    <row r="150" spans="1:2" x14ac:dyDescent="0.2">
      <c r="A150">
        <v>321680</v>
      </c>
      <c r="B150" t="s">
        <v>394</v>
      </c>
    </row>
    <row r="151" spans="1:2" x14ac:dyDescent="0.2">
      <c r="A151">
        <v>321690</v>
      </c>
      <c r="B151" t="s">
        <v>395</v>
      </c>
    </row>
    <row r="152" spans="1:2" x14ac:dyDescent="0.2">
      <c r="A152">
        <v>321700</v>
      </c>
      <c r="B152" t="s">
        <v>396</v>
      </c>
    </row>
    <row r="153" spans="1:2" x14ac:dyDescent="0.2">
      <c r="A153">
        <v>321710</v>
      </c>
      <c r="B153" t="s">
        <v>397</v>
      </c>
    </row>
    <row r="154" spans="1:2" x14ac:dyDescent="0.2">
      <c r="A154">
        <v>321720</v>
      </c>
      <c r="B154" t="s">
        <v>398</v>
      </c>
    </row>
    <row r="155" spans="1:2" x14ac:dyDescent="0.2">
      <c r="A155">
        <v>321730</v>
      </c>
      <c r="B155" t="s">
        <v>399</v>
      </c>
    </row>
    <row r="156" spans="1:2" x14ac:dyDescent="0.2">
      <c r="A156">
        <v>321740</v>
      </c>
      <c r="B156" t="s">
        <v>400</v>
      </c>
    </row>
    <row r="157" spans="1:2" x14ac:dyDescent="0.2">
      <c r="A157">
        <v>321750</v>
      </c>
      <c r="B157" t="s">
        <v>401</v>
      </c>
    </row>
    <row r="158" spans="1:2" x14ac:dyDescent="0.2">
      <c r="A158">
        <v>321760</v>
      </c>
      <c r="B158" t="s">
        <v>402</v>
      </c>
    </row>
    <row r="159" spans="1:2" x14ac:dyDescent="0.2">
      <c r="A159">
        <v>321770</v>
      </c>
      <c r="B159" t="s">
        <v>403</v>
      </c>
    </row>
    <row r="160" spans="1:2" x14ac:dyDescent="0.2">
      <c r="A160">
        <v>321780</v>
      </c>
      <c r="B160" t="s">
        <v>404</v>
      </c>
    </row>
    <row r="161" spans="1:2" x14ac:dyDescent="0.2">
      <c r="A161">
        <v>321790</v>
      </c>
      <c r="B161" t="s">
        <v>405</v>
      </c>
    </row>
    <row r="162" spans="1:2" x14ac:dyDescent="0.2">
      <c r="A162">
        <v>321800</v>
      </c>
      <c r="B162" t="s">
        <v>353</v>
      </c>
    </row>
    <row r="163" spans="1:2" x14ac:dyDescent="0.2">
      <c r="A163">
        <v>321810</v>
      </c>
      <c r="B163" t="s">
        <v>406</v>
      </c>
    </row>
    <row r="164" spans="1:2" x14ac:dyDescent="0.2">
      <c r="A164">
        <v>321820</v>
      </c>
      <c r="B164" t="s">
        <v>358</v>
      </c>
    </row>
    <row r="165" spans="1:2" x14ac:dyDescent="0.2">
      <c r="A165">
        <v>321830</v>
      </c>
      <c r="B165" t="s">
        <v>361</v>
      </c>
    </row>
    <row r="166" spans="1:2" x14ac:dyDescent="0.2">
      <c r="A166">
        <v>321840</v>
      </c>
      <c r="B166" t="s">
        <v>355</v>
      </c>
    </row>
    <row r="167" spans="1:2" x14ac:dyDescent="0.2">
      <c r="A167">
        <v>321850</v>
      </c>
      <c r="B167" t="s">
        <v>407</v>
      </c>
    </row>
    <row r="168" spans="1:2" x14ac:dyDescent="0.2">
      <c r="A168">
        <v>321860</v>
      </c>
      <c r="B168" t="s">
        <v>408</v>
      </c>
    </row>
    <row r="169" spans="1:2" x14ac:dyDescent="0.2">
      <c r="A169">
        <v>321870</v>
      </c>
      <c r="B169" t="s">
        <v>409</v>
      </c>
    </row>
    <row r="170" spans="1:2" x14ac:dyDescent="0.2">
      <c r="A170">
        <v>321880</v>
      </c>
      <c r="B170" t="s">
        <v>410</v>
      </c>
    </row>
    <row r="171" spans="1:2" x14ac:dyDescent="0.2">
      <c r="A171">
        <v>321890</v>
      </c>
      <c r="B171" t="s">
        <v>359</v>
      </c>
    </row>
    <row r="172" spans="1:2" x14ac:dyDescent="0.2">
      <c r="A172">
        <v>321900</v>
      </c>
      <c r="B172" t="s">
        <v>411</v>
      </c>
    </row>
    <row r="173" spans="1:2" x14ac:dyDescent="0.2">
      <c r="A173">
        <v>321910</v>
      </c>
      <c r="B173" t="s">
        <v>362</v>
      </c>
    </row>
    <row r="174" spans="1:2" x14ac:dyDescent="0.2">
      <c r="A174">
        <v>321920</v>
      </c>
      <c r="B174" t="s">
        <v>412</v>
      </c>
    </row>
    <row r="175" spans="1:2" x14ac:dyDescent="0.2">
      <c r="A175">
        <v>321930</v>
      </c>
      <c r="B175" t="s">
        <v>413</v>
      </c>
    </row>
    <row r="176" spans="1:2" x14ac:dyDescent="0.2">
      <c r="A176">
        <v>321940</v>
      </c>
      <c r="B176" t="s">
        <v>357</v>
      </c>
    </row>
    <row r="177" spans="1:3" x14ac:dyDescent="0.2">
      <c r="A177">
        <v>321950</v>
      </c>
      <c r="B177" t="s">
        <v>414</v>
      </c>
    </row>
    <row r="178" spans="1:3" x14ac:dyDescent="0.2">
      <c r="A178">
        <v>321960</v>
      </c>
      <c r="B178" t="s">
        <v>415</v>
      </c>
    </row>
    <row r="179" spans="1:3" x14ac:dyDescent="0.2">
      <c r="A179">
        <v>321970</v>
      </c>
      <c r="B179" t="s">
        <v>356</v>
      </c>
    </row>
    <row r="180" spans="1:3" x14ac:dyDescent="0.2">
      <c r="A180">
        <v>321980</v>
      </c>
      <c r="B180" t="s">
        <v>416</v>
      </c>
    </row>
    <row r="181" spans="1:3" x14ac:dyDescent="0.2">
      <c r="A181">
        <v>321990</v>
      </c>
      <c r="B181" t="s">
        <v>417</v>
      </c>
    </row>
    <row r="182" spans="1:3" x14ac:dyDescent="0.2">
      <c r="A182" s="1" t="s">
        <v>477</v>
      </c>
      <c r="B182" s="1">
        <f>COUNTA(B132:B181)</f>
        <v>50</v>
      </c>
    </row>
    <row r="184" spans="1:3" x14ac:dyDescent="0.2">
      <c r="A184" s="1" t="s">
        <v>419</v>
      </c>
    </row>
    <row r="186" spans="1:3" x14ac:dyDescent="0.2">
      <c r="A186" s="1" t="s">
        <v>420</v>
      </c>
      <c r="B186" s="1" t="s">
        <v>428</v>
      </c>
      <c r="C186" s="1" t="s">
        <v>424</v>
      </c>
    </row>
    <row r="187" spans="1:3" x14ac:dyDescent="0.2">
      <c r="A187">
        <v>2017</v>
      </c>
      <c r="B187">
        <v>25</v>
      </c>
      <c r="C187">
        <v>78151.429999999993</v>
      </c>
    </row>
    <row r="188" spans="1:3" x14ac:dyDescent="0.2">
      <c r="A188">
        <v>2013</v>
      </c>
      <c r="B188">
        <v>99</v>
      </c>
      <c r="C188">
        <v>377331</v>
      </c>
    </row>
    <row r="189" spans="1:3" x14ac:dyDescent="0.2">
      <c r="A189">
        <v>2014</v>
      </c>
      <c r="B189">
        <v>1306</v>
      </c>
      <c r="C189">
        <v>4069106.54</v>
      </c>
    </row>
    <row r="190" spans="1:3" x14ac:dyDescent="0.2">
      <c r="A190">
        <v>2015</v>
      </c>
      <c r="B190">
        <v>1725</v>
      </c>
      <c r="C190">
        <v>5752004.9400000004</v>
      </c>
    </row>
    <row r="191" spans="1:3" x14ac:dyDescent="0.2">
      <c r="A191">
        <v>2016</v>
      </c>
      <c r="B191">
        <v>3757</v>
      </c>
      <c r="C191">
        <v>12864917.92</v>
      </c>
    </row>
    <row r="202" spans="1:9" x14ac:dyDescent="0.2">
      <c r="A202" s="1" t="s">
        <v>448</v>
      </c>
      <c r="H202" s="1" t="s">
        <v>454</v>
      </c>
    </row>
    <row r="204" spans="1:9" x14ac:dyDescent="0.2">
      <c r="A204" s="1" t="s">
        <v>427</v>
      </c>
      <c r="B204" s="4" t="s">
        <v>424</v>
      </c>
      <c r="H204" s="1" t="s">
        <v>427</v>
      </c>
      <c r="I204" s="4" t="s">
        <v>424</v>
      </c>
    </row>
    <row r="205" spans="1:9" x14ac:dyDescent="0.2">
      <c r="A205" t="s">
        <v>13</v>
      </c>
      <c r="B205" s="2">
        <v>382873.3</v>
      </c>
      <c r="H205" t="s">
        <v>8</v>
      </c>
      <c r="I205" s="6">
        <v>269155.34000000003</v>
      </c>
    </row>
    <row r="206" spans="1:9" x14ac:dyDescent="0.2">
      <c r="A206" t="s">
        <v>5</v>
      </c>
      <c r="B206" s="2">
        <v>345618.59</v>
      </c>
      <c r="H206" t="s">
        <v>7</v>
      </c>
      <c r="I206" s="6">
        <v>272672.84000000003</v>
      </c>
    </row>
    <row r="207" spans="1:9" x14ac:dyDescent="0.2">
      <c r="A207" t="s">
        <v>20</v>
      </c>
      <c r="B207" s="2">
        <v>326819.48</v>
      </c>
      <c r="H207" t="s">
        <v>3</v>
      </c>
      <c r="I207" s="6">
        <v>275288.3</v>
      </c>
    </row>
    <row r="208" spans="1:9" x14ac:dyDescent="0.2">
      <c r="A208" t="s">
        <v>6</v>
      </c>
      <c r="B208" s="2">
        <v>300694.78999999998</v>
      </c>
      <c r="H208" t="s">
        <v>2</v>
      </c>
      <c r="I208" s="6">
        <v>278575.64</v>
      </c>
    </row>
    <row r="209" spans="1:9" x14ac:dyDescent="0.2">
      <c r="A209" t="s">
        <v>1</v>
      </c>
      <c r="B209" s="2">
        <v>291047.25</v>
      </c>
      <c r="H209" t="s">
        <v>4</v>
      </c>
      <c r="I209" s="6">
        <v>281018.36</v>
      </c>
    </row>
    <row r="210" spans="1:9" x14ac:dyDescent="0.2">
      <c r="A210" t="s">
        <v>4</v>
      </c>
      <c r="B210" s="2">
        <v>281018.36</v>
      </c>
      <c r="H210" t="s">
        <v>1</v>
      </c>
      <c r="I210" s="6">
        <v>291047.25</v>
      </c>
    </row>
    <row r="211" spans="1:9" x14ac:dyDescent="0.2">
      <c r="A211" t="s">
        <v>2</v>
      </c>
      <c r="B211" s="2">
        <v>278575.64</v>
      </c>
      <c r="H211" t="s">
        <v>6</v>
      </c>
      <c r="I211" s="6">
        <v>300694.78999999998</v>
      </c>
    </row>
    <row r="212" spans="1:9" x14ac:dyDescent="0.2">
      <c r="A212" t="s">
        <v>3</v>
      </c>
      <c r="B212" s="2">
        <v>275288.3</v>
      </c>
      <c r="H212" t="s">
        <v>20</v>
      </c>
      <c r="I212" s="6">
        <v>326819.48</v>
      </c>
    </row>
    <row r="213" spans="1:9" x14ac:dyDescent="0.2">
      <c r="A213" t="s">
        <v>7</v>
      </c>
      <c r="B213" s="2">
        <v>272672.84000000003</v>
      </c>
      <c r="H213" t="s">
        <v>5</v>
      </c>
      <c r="I213" s="6">
        <v>345618.59</v>
      </c>
    </row>
    <row r="214" spans="1:9" x14ac:dyDescent="0.2">
      <c r="A214" t="s">
        <v>8</v>
      </c>
      <c r="B214" s="2">
        <v>269155.34000000003</v>
      </c>
      <c r="H214" t="s">
        <v>13</v>
      </c>
      <c r="I214" s="6">
        <v>382873.3</v>
      </c>
    </row>
    <row r="215" spans="1:9" x14ac:dyDescent="0.2">
      <c r="A215" t="s">
        <v>9</v>
      </c>
      <c r="B215" s="2">
        <v>251299.77</v>
      </c>
    </row>
    <row r="216" spans="1:9" x14ac:dyDescent="0.2">
      <c r="A216" t="s">
        <v>10</v>
      </c>
      <c r="B216" s="2">
        <v>244695.99</v>
      </c>
    </row>
    <row r="217" spans="1:9" x14ac:dyDescent="0.2">
      <c r="A217" t="s">
        <v>16</v>
      </c>
      <c r="B217" s="2">
        <v>241711.25</v>
      </c>
    </row>
    <row r="218" spans="1:9" x14ac:dyDescent="0.2">
      <c r="A218" t="s">
        <v>17</v>
      </c>
      <c r="B218" s="2">
        <v>238962.47</v>
      </c>
    </row>
    <row r="219" spans="1:9" x14ac:dyDescent="0.2">
      <c r="A219" t="s">
        <v>14</v>
      </c>
      <c r="B219" s="2">
        <v>234225.65</v>
      </c>
    </row>
    <row r="220" spans="1:9" x14ac:dyDescent="0.2">
      <c r="A220" t="s">
        <v>11</v>
      </c>
      <c r="B220" s="2">
        <v>137600.67000000001</v>
      </c>
    </row>
    <row r="221" spans="1:9" x14ac:dyDescent="0.2">
      <c r="A221" t="s">
        <v>15</v>
      </c>
      <c r="B221" s="2">
        <v>137227.88</v>
      </c>
    </row>
    <row r="222" spans="1:9" x14ac:dyDescent="0.2">
      <c r="A222" t="s">
        <v>18</v>
      </c>
      <c r="B222" s="2">
        <v>132868.82</v>
      </c>
    </row>
    <row r="223" spans="1:9" x14ac:dyDescent="0.2">
      <c r="A223" t="s">
        <v>19</v>
      </c>
      <c r="B223" s="2">
        <v>130917</v>
      </c>
    </row>
    <row r="224" spans="1:9" x14ac:dyDescent="0.2">
      <c r="A224" t="s">
        <v>12</v>
      </c>
      <c r="B224" s="2">
        <v>118879.76</v>
      </c>
    </row>
    <row r="231" spans="1:2" x14ac:dyDescent="0.2">
      <c r="A231" s="1" t="s">
        <v>451</v>
      </c>
    </row>
    <row r="233" spans="1:2" x14ac:dyDescent="0.2">
      <c r="A233" s="1" t="s">
        <v>427</v>
      </c>
      <c r="B233" s="1" t="s">
        <v>428</v>
      </c>
    </row>
    <row r="234" spans="1:2" x14ac:dyDescent="0.2">
      <c r="A234" t="s">
        <v>20</v>
      </c>
      <c r="B234">
        <v>60</v>
      </c>
    </row>
    <row r="235" spans="1:2" x14ac:dyDescent="0.2">
      <c r="A235" t="s">
        <v>16</v>
      </c>
      <c r="B235">
        <v>61</v>
      </c>
    </row>
    <row r="236" spans="1:2" x14ac:dyDescent="0.2">
      <c r="A236" t="s">
        <v>17</v>
      </c>
      <c r="B236">
        <v>61</v>
      </c>
    </row>
    <row r="237" spans="1:2" x14ac:dyDescent="0.2">
      <c r="A237" t="s">
        <v>18</v>
      </c>
      <c r="B237">
        <v>61</v>
      </c>
    </row>
    <row r="238" spans="1:2" x14ac:dyDescent="0.2">
      <c r="A238" t="s">
        <v>19</v>
      </c>
      <c r="B238">
        <v>61</v>
      </c>
    </row>
    <row r="239" spans="1:2" x14ac:dyDescent="0.2">
      <c r="A239" t="s">
        <v>13</v>
      </c>
      <c r="B239">
        <v>62</v>
      </c>
    </row>
    <row r="240" spans="1:2" x14ac:dyDescent="0.2">
      <c r="A240" t="s">
        <v>14</v>
      </c>
      <c r="B240">
        <v>62</v>
      </c>
    </row>
    <row r="241" spans="1:2" x14ac:dyDescent="0.2">
      <c r="A241" t="s">
        <v>15</v>
      </c>
      <c r="B241">
        <v>62</v>
      </c>
    </row>
    <row r="242" spans="1:2" x14ac:dyDescent="0.2">
      <c r="A242" t="s">
        <v>12</v>
      </c>
      <c r="B242">
        <v>63</v>
      </c>
    </row>
    <row r="243" spans="1:2" x14ac:dyDescent="0.2">
      <c r="A243" t="s">
        <v>8</v>
      </c>
      <c r="B243">
        <v>65</v>
      </c>
    </row>
    <row r="244" spans="1:2" x14ac:dyDescent="0.2">
      <c r="A244" t="s">
        <v>9</v>
      </c>
      <c r="B244">
        <v>65</v>
      </c>
    </row>
    <row r="245" spans="1:2" x14ac:dyDescent="0.2">
      <c r="A245" t="s">
        <v>10</v>
      </c>
      <c r="B245">
        <v>65</v>
      </c>
    </row>
    <row r="246" spans="1:2" x14ac:dyDescent="0.2">
      <c r="A246" t="s">
        <v>11</v>
      </c>
      <c r="B246">
        <v>65</v>
      </c>
    </row>
    <row r="247" spans="1:2" x14ac:dyDescent="0.2">
      <c r="A247" t="s">
        <v>5</v>
      </c>
      <c r="B247">
        <v>66</v>
      </c>
    </row>
    <row r="248" spans="1:2" x14ac:dyDescent="0.2">
      <c r="A248" t="s">
        <v>6</v>
      </c>
      <c r="B248">
        <v>66</v>
      </c>
    </row>
    <row r="249" spans="1:2" x14ac:dyDescent="0.2">
      <c r="A249" t="s">
        <v>7</v>
      </c>
      <c r="B249">
        <v>66</v>
      </c>
    </row>
    <row r="250" spans="1:2" x14ac:dyDescent="0.2">
      <c r="A250" t="s">
        <v>4</v>
      </c>
      <c r="B250">
        <v>67</v>
      </c>
    </row>
    <row r="251" spans="1:2" x14ac:dyDescent="0.2">
      <c r="A251" t="s">
        <v>2</v>
      </c>
      <c r="B251">
        <v>68</v>
      </c>
    </row>
    <row r="252" spans="1:2" x14ac:dyDescent="0.2">
      <c r="A252" t="s">
        <v>3</v>
      </c>
      <c r="B252">
        <v>68</v>
      </c>
    </row>
    <row r="253" spans="1:2" x14ac:dyDescent="0.2">
      <c r="A253" t="s">
        <v>1</v>
      </c>
      <c r="B253">
        <v>71</v>
      </c>
    </row>
    <row r="260" spans="1:13" x14ac:dyDescent="0.2">
      <c r="A260" s="1" t="s">
        <v>351</v>
      </c>
    </row>
    <row r="261" spans="1:13" x14ac:dyDescent="0.2">
      <c r="A261" s="1" t="s">
        <v>426</v>
      </c>
      <c r="B261" s="1" t="s">
        <v>427</v>
      </c>
      <c r="C261" s="1" t="s">
        <v>428</v>
      </c>
      <c r="D261" s="1" t="s">
        <v>429</v>
      </c>
      <c r="E261" s="1" t="s">
        <v>430</v>
      </c>
      <c r="F261" s="1" t="s">
        <v>431</v>
      </c>
      <c r="G261" s="4" t="s">
        <v>421</v>
      </c>
      <c r="H261" s="4" t="s">
        <v>422</v>
      </c>
      <c r="I261" s="4" t="s">
        <v>423</v>
      </c>
      <c r="J261" s="4" t="s">
        <v>424</v>
      </c>
    </row>
    <row r="262" spans="1:13" x14ac:dyDescent="0.2">
      <c r="A262">
        <v>3411</v>
      </c>
      <c r="B262" t="s">
        <v>1</v>
      </c>
      <c r="C262">
        <v>71</v>
      </c>
      <c r="D262">
        <v>13394</v>
      </c>
      <c r="E262">
        <v>17423</v>
      </c>
      <c r="F262">
        <v>11541</v>
      </c>
      <c r="G262" s="6">
        <v>66836.06</v>
      </c>
      <c r="H262" s="6">
        <v>130498.27</v>
      </c>
      <c r="I262" s="6">
        <v>93712.92</v>
      </c>
      <c r="J262" s="6">
        <v>291047.25</v>
      </c>
      <c r="K262" s="6">
        <f>E262+F262+G262</f>
        <v>95800.06</v>
      </c>
      <c r="L262" s="6"/>
      <c r="M262" s="6"/>
    </row>
    <row r="263" spans="1:13" x14ac:dyDescent="0.2">
      <c r="A263">
        <v>1561</v>
      </c>
      <c r="B263" t="s">
        <v>2</v>
      </c>
      <c r="C263">
        <v>68</v>
      </c>
      <c r="D263">
        <v>12992</v>
      </c>
      <c r="E263">
        <v>15720</v>
      </c>
      <c r="F263">
        <v>11823</v>
      </c>
      <c r="G263" s="6">
        <v>64830.080000000002</v>
      </c>
      <c r="H263" s="6">
        <v>117742.8</v>
      </c>
      <c r="I263" s="6">
        <v>96002.76</v>
      </c>
      <c r="J263" s="6">
        <v>278575.64</v>
      </c>
      <c r="K263" s="6">
        <f t="shared" ref="K263:K326" si="0">E263+F263+G263</f>
        <v>92373.08</v>
      </c>
      <c r="L263" s="6"/>
      <c r="M263" s="6"/>
    </row>
    <row r="264" spans="1:13" x14ac:dyDescent="0.2">
      <c r="A264">
        <v>2591</v>
      </c>
      <c r="B264" t="s">
        <v>3</v>
      </c>
      <c r="C264">
        <v>68</v>
      </c>
      <c r="D264">
        <v>13475</v>
      </c>
      <c r="E264">
        <v>16953</v>
      </c>
      <c r="F264">
        <v>9984</v>
      </c>
      <c r="G264" s="6">
        <v>67240.25</v>
      </c>
      <c r="H264" s="6">
        <v>126977.97</v>
      </c>
      <c r="I264" s="6">
        <v>81070.080000000002</v>
      </c>
      <c r="J264" s="6">
        <v>275288.3</v>
      </c>
      <c r="K264" s="6">
        <f t="shared" si="0"/>
        <v>94177.25</v>
      </c>
      <c r="L264" s="6"/>
      <c r="M264" s="6"/>
    </row>
    <row r="265" spans="1:13" x14ac:dyDescent="0.2">
      <c r="A265">
        <v>2181</v>
      </c>
      <c r="B265" t="s">
        <v>4</v>
      </c>
      <c r="C265">
        <v>67</v>
      </c>
      <c r="D265">
        <v>12782</v>
      </c>
      <c r="E265">
        <v>17642</v>
      </c>
      <c r="F265">
        <v>10480</v>
      </c>
      <c r="G265" s="6">
        <v>63782.18</v>
      </c>
      <c r="H265" s="6">
        <v>132138.57999999999</v>
      </c>
      <c r="I265" s="6">
        <v>85097.600000000006</v>
      </c>
      <c r="J265" s="6">
        <v>281018.36</v>
      </c>
      <c r="K265" s="6">
        <f t="shared" si="0"/>
        <v>91904.18</v>
      </c>
      <c r="L265" s="6"/>
      <c r="M265" s="6"/>
    </row>
    <row r="266" spans="1:13" x14ac:dyDescent="0.2">
      <c r="A266">
        <v>4151</v>
      </c>
      <c r="B266" t="s">
        <v>5</v>
      </c>
      <c r="C266">
        <v>66</v>
      </c>
      <c r="D266">
        <v>14103</v>
      </c>
      <c r="E266">
        <v>16058</v>
      </c>
      <c r="F266">
        <v>19085</v>
      </c>
      <c r="G266" s="6">
        <v>70373.97</v>
      </c>
      <c r="H266" s="6">
        <v>120274.42</v>
      </c>
      <c r="I266" s="6">
        <v>154970.20000000001</v>
      </c>
      <c r="J266" s="6">
        <v>345618.59</v>
      </c>
      <c r="K266" s="6">
        <f t="shared" si="0"/>
        <v>105516.97</v>
      </c>
      <c r="L266" s="6"/>
      <c r="M266" s="6"/>
    </row>
    <row r="267" spans="1:13" x14ac:dyDescent="0.2">
      <c r="A267">
        <v>1871</v>
      </c>
      <c r="B267" t="s">
        <v>6</v>
      </c>
      <c r="C267">
        <v>66</v>
      </c>
      <c r="D267">
        <v>13583</v>
      </c>
      <c r="E267">
        <v>18854</v>
      </c>
      <c r="F267">
        <v>11293</v>
      </c>
      <c r="G267" s="6">
        <v>67779.17</v>
      </c>
      <c r="H267" s="6">
        <v>141216.46</v>
      </c>
      <c r="I267" s="6">
        <v>91699.16</v>
      </c>
      <c r="J267" s="6">
        <v>300694.78999999998</v>
      </c>
      <c r="K267" s="6">
        <f t="shared" si="0"/>
        <v>97926.17</v>
      </c>
      <c r="L267" s="6"/>
      <c r="M267" s="6"/>
    </row>
    <row r="268" spans="1:13" x14ac:dyDescent="0.2">
      <c r="A268">
        <v>1401</v>
      </c>
      <c r="B268" t="s">
        <v>7</v>
      </c>
      <c r="C268">
        <v>66</v>
      </c>
      <c r="D268">
        <v>13049</v>
      </c>
      <c r="E268">
        <v>16145</v>
      </c>
      <c r="F268">
        <v>10669</v>
      </c>
      <c r="G268" s="6">
        <v>65114.51</v>
      </c>
      <c r="H268" s="6">
        <v>120926.05</v>
      </c>
      <c r="I268" s="6">
        <v>86632.28</v>
      </c>
      <c r="J268" s="6">
        <v>272672.84000000003</v>
      </c>
      <c r="K268" s="6">
        <f t="shared" si="0"/>
        <v>91928.510000000009</v>
      </c>
      <c r="L268" s="6"/>
      <c r="M268" s="6"/>
    </row>
    <row r="269" spans="1:13" x14ac:dyDescent="0.2">
      <c r="A269">
        <v>2931</v>
      </c>
      <c r="B269" t="s">
        <v>8</v>
      </c>
      <c r="C269">
        <v>65</v>
      </c>
      <c r="D269">
        <v>12531</v>
      </c>
      <c r="E269">
        <v>15589</v>
      </c>
      <c r="F269">
        <v>11067</v>
      </c>
      <c r="G269" s="6">
        <v>62529.69</v>
      </c>
      <c r="H269" s="6">
        <v>116761.61</v>
      </c>
      <c r="I269" s="6">
        <v>89864.04</v>
      </c>
      <c r="J269" s="6">
        <v>269155.34000000003</v>
      </c>
      <c r="K269" s="6">
        <f t="shared" si="0"/>
        <v>89185.69</v>
      </c>
      <c r="L269" s="6"/>
      <c r="M269" s="6"/>
    </row>
    <row r="270" spans="1:13" x14ac:dyDescent="0.2">
      <c r="A270">
        <v>2541</v>
      </c>
      <c r="B270" t="s">
        <v>9</v>
      </c>
      <c r="C270">
        <v>65</v>
      </c>
      <c r="D270">
        <v>12382</v>
      </c>
      <c r="E270">
        <v>15027</v>
      </c>
      <c r="F270">
        <v>9478</v>
      </c>
      <c r="G270" s="6">
        <v>61786.18</v>
      </c>
      <c r="H270" s="6">
        <v>112552.23</v>
      </c>
      <c r="I270" s="6">
        <v>76961.36</v>
      </c>
      <c r="J270" s="6">
        <v>251299.77</v>
      </c>
      <c r="K270" s="6">
        <f t="shared" si="0"/>
        <v>86291.18</v>
      </c>
      <c r="L270" s="6"/>
      <c r="M270" s="6"/>
    </row>
    <row r="271" spans="1:13" x14ac:dyDescent="0.2">
      <c r="A271">
        <v>3431</v>
      </c>
      <c r="B271" t="s">
        <v>10</v>
      </c>
      <c r="C271">
        <v>65</v>
      </c>
      <c r="D271">
        <v>13839</v>
      </c>
      <c r="E271">
        <v>14610</v>
      </c>
      <c r="F271">
        <v>8154</v>
      </c>
      <c r="G271" s="6">
        <v>69056.61</v>
      </c>
      <c r="H271" s="6">
        <v>109428.9</v>
      </c>
      <c r="I271" s="6">
        <v>66210.48</v>
      </c>
      <c r="J271" s="6">
        <v>244695.99</v>
      </c>
      <c r="K271" s="6">
        <f t="shared" si="0"/>
        <v>91820.61</v>
      </c>
      <c r="L271" s="6"/>
      <c r="M271" s="6"/>
    </row>
    <row r="272" spans="1:13" x14ac:dyDescent="0.2">
      <c r="A272">
        <v>2051</v>
      </c>
      <c r="B272" t="s">
        <v>11</v>
      </c>
      <c r="C272">
        <v>65</v>
      </c>
      <c r="D272">
        <v>19442</v>
      </c>
      <c r="E272">
        <v>2769</v>
      </c>
      <c r="F272">
        <v>2444</v>
      </c>
      <c r="G272" s="6">
        <v>97015.58</v>
      </c>
      <c r="H272" s="6">
        <v>20739.810000000001</v>
      </c>
      <c r="I272" s="6">
        <v>19845.28</v>
      </c>
      <c r="J272" s="6">
        <v>137600.67000000001</v>
      </c>
      <c r="K272" s="6">
        <f t="shared" si="0"/>
        <v>102228.58</v>
      </c>
      <c r="L272" s="6"/>
      <c r="M272" s="6"/>
    </row>
    <row r="273" spans="1:13" x14ac:dyDescent="0.2">
      <c r="A273">
        <v>1791</v>
      </c>
      <c r="B273" t="s">
        <v>12</v>
      </c>
      <c r="C273">
        <v>63</v>
      </c>
      <c r="D273">
        <v>17823</v>
      </c>
      <c r="E273">
        <v>2519</v>
      </c>
      <c r="F273">
        <v>1364</v>
      </c>
      <c r="G273" s="6">
        <v>88936.77</v>
      </c>
      <c r="H273" s="6">
        <v>18867.310000000001</v>
      </c>
      <c r="I273" s="6">
        <v>11075.68</v>
      </c>
      <c r="J273" s="6">
        <v>118879.76</v>
      </c>
      <c r="K273" s="6">
        <f t="shared" si="0"/>
        <v>92819.77</v>
      </c>
      <c r="L273" s="6"/>
      <c r="M273" s="6"/>
    </row>
    <row r="274" spans="1:13" x14ac:dyDescent="0.2">
      <c r="A274">
        <v>4211</v>
      </c>
      <c r="B274" t="s">
        <v>13</v>
      </c>
      <c r="C274">
        <v>62</v>
      </c>
      <c r="D274">
        <v>17488</v>
      </c>
      <c r="E274">
        <v>32442</v>
      </c>
      <c r="F274">
        <v>6480</v>
      </c>
      <c r="G274" s="6">
        <v>87265.12</v>
      </c>
      <c r="H274" s="6">
        <v>242990.58</v>
      </c>
      <c r="I274" s="6">
        <v>52617.599999999999</v>
      </c>
      <c r="J274" s="6">
        <v>382873.3</v>
      </c>
      <c r="K274" s="6">
        <f t="shared" si="0"/>
        <v>126187.12</v>
      </c>
      <c r="L274" s="6"/>
      <c r="M274" s="6"/>
    </row>
    <row r="275" spans="1:13" x14ac:dyDescent="0.2">
      <c r="A275">
        <v>1421</v>
      </c>
      <c r="B275" t="s">
        <v>14</v>
      </c>
      <c r="C275">
        <v>62</v>
      </c>
      <c r="D275">
        <v>11941</v>
      </c>
      <c r="E275">
        <v>14598</v>
      </c>
      <c r="F275">
        <v>8042</v>
      </c>
      <c r="G275" s="6">
        <v>59585.59</v>
      </c>
      <c r="H275" s="6">
        <v>109339.02</v>
      </c>
      <c r="I275" s="6">
        <v>65301.04</v>
      </c>
      <c r="J275" s="6">
        <v>234225.65</v>
      </c>
      <c r="K275" s="6">
        <f t="shared" si="0"/>
        <v>82225.59</v>
      </c>
      <c r="L275" s="6"/>
      <c r="M275" s="6"/>
    </row>
    <row r="276" spans="1:13" x14ac:dyDescent="0.2">
      <c r="A276">
        <v>1411</v>
      </c>
      <c r="B276" t="s">
        <v>15</v>
      </c>
      <c r="C276">
        <v>62</v>
      </c>
      <c r="D276">
        <v>19041</v>
      </c>
      <c r="E276">
        <v>3845</v>
      </c>
      <c r="F276">
        <v>1652</v>
      </c>
      <c r="G276" s="6">
        <v>95014.59</v>
      </c>
      <c r="H276" s="6">
        <v>28799.05</v>
      </c>
      <c r="I276" s="6">
        <v>13414.24</v>
      </c>
      <c r="J276" s="6">
        <v>137227.88</v>
      </c>
      <c r="K276" s="6">
        <f t="shared" si="0"/>
        <v>100511.59</v>
      </c>
      <c r="L276" s="6"/>
      <c r="M276" s="6"/>
    </row>
    <row r="277" spans="1:13" x14ac:dyDescent="0.2">
      <c r="A277">
        <v>4291</v>
      </c>
      <c r="B277" t="s">
        <v>16</v>
      </c>
      <c r="C277">
        <v>61</v>
      </c>
      <c r="D277">
        <v>12722</v>
      </c>
      <c r="E277">
        <v>13903</v>
      </c>
      <c r="F277">
        <v>9125</v>
      </c>
      <c r="G277" s="6">
        <v>63482.78</v>
      </c>
      <c r="H277" s="6">
        <v>104133.47</v>
      </c>
      <c r="I277" s="6">
        <v>74095</v>
      </c>
      <c r="J277" s="6">
        <v>241711.25</v>
      </c>
      <c r="K277" s="6">
        <f t="shared" si="0"/>
        <v>86510.78</v>
      </c>
      <c r="L277" s="6"/>
      <c r="M277" s="6"/>
    </row>
    <row r="278" spans="1:13" x14ac:dyDescent="0.2">
      <c r="A278">
        <v>2231</v>
      </c>
      <c r="B278" t="s">
        <v>17</v>
      </c>
      <c r="C278">
        <v>61</v>
      </c>
      <c r="D278">
        <v>12574</v>
      </c>
      <c r="E278">
        <v>13949</v>
      </c>
      <c r="F278">
        <v>8835</v>
      </c>
      <c r="G278" s="6">
        <v>62744.26</v>
      </c>
      <c r="H278" s="6">
        <v>104478.01</v>
      </c>
      <c r="I278" s="6">
        <v>71740.2</v>
      </c>
      <c r="J278" s="6">
        <v>238962.47</v>
      </c>
      <c r="K278" s="6">
        <f t="shared" si="0"/>
        <v>85528.260000000009</v>
      </c>
      <c r="L278" s="6"/>
      <c r="M278" s="6"/>
    </row>
    <row r="279" spans="1:13" x14ac:dyDescent="0.2">
      <c r="A279">
        <v>2871</v>
      </c>
      <c r="B279" t="s">
        <v>18</v>
      </c>
      <c r="C279">
        <v>61</v>
      </c>
      <c r="D279">
        <v>19649</v>
      </c>
      <c r="E279">
        <v>2343</v>
      </c>
      <c r="F279">
        <v>2127</v>
      </c>
      <c r="G279" s="6">
        <v>98048.51</v>
      </c>
      <c r="H279" s="6">
        <v>17549.07</v>
      </c>
      <c r="I279" s="6">
        <v>17271.240000000002</v>
      </c>
      <c r="J279" s="6">
        <v>132868.82</v>
      </c>
      <c r="K279" s="6">
        <f t="shared" si="0"/>
        <v>102518.51</v>
      </c>
      <c r="L279" s="6"/>
      <c r="M279" s="6"/>
    </row>
    <row r="280" spans="1:13" x14ac:dyDescent="0.2">
      <c r="A280">
        <v>1531</v>
      </c>
      <c r="B280" t="s">
        <v>19</v>
      </c>
      <c r="C280">
        <v>61</v>
      </c>
      <c r="D280">
        <v>20079</v>
      </c>
      <c r="E280">
        <v>1423</v>
      </c>
      <c r="F280">
        <v>2471</v>
      </c>
      <c r="G280" s="6">
        <v>100194.21</v>
      </c>
      <c r="H280" s="6">
        <v>10658.27</v>
      </c>
      <c r="I280" s="6">
        <v>20064.52</v>
      </c>
      <c r="J280" s="6">
        <v>130917</v>
      </c>
      <c r="K280" s="6">
        <f t="shared" si="0"/>
        <v>104088.21</v>
      </c>
      <c r="L280" s="6"/>
      <c r="M280" s="6"/>
    </row>
    <row r="281" spans="1:13" x14ac:dyDescent="0.2">
      <c r="A281">
        <v>1301</v>
      </c>
      <c r="B281" t="s">
        <v>20</v>
      </c>
      <c r="C281">
        <v>60</v>
      </c>
      <c r="D281">
        <v>15798</v>
      </c>
      <c r="E281">
        <v>15050</v>
      </c>
      <c r="F281">
        <v>16658</v>
      </c>
      <c r="G281" s="6">
        <v>78832.02</v>
      </c>
      <c r="H281" s="6">
        <v>112724.5</v>
      </c>
      <c r="I281" s="6">
        <v>135262.96</v>
      </c>
      <c r="J281" s="6">
        <v>326819.48</v>
      </c>
      <c r="K281" s="6">
        <f t="shared" si="0"/>
        <v>110540.02</v>
      </c>
      <c r="L281" s="6"/>
      <c r="M281" s="6"/>
    </row>
    <row r="282" spans="1:13" x14ac:dyDescent="0.2">
      <c r="A282">
        <v>2861</v>
      </c>
      <c r="B282" t="s">
        <v>21</v>
      </c>
      <c r="C282">
        <v>60</v>
      </c>
      <c r="D282">
        <v>21171</v>
      </c>
      <c r="E282">
        <v>2234</v>
      </c>
      <c r="F282">
        <v>16165</v>
      </c>
      <c r="G282" s="6">
        <v>105643.29</v>
      </c>
      <c r="H282" s="6">
        <v>16732.66</v>
      </c>
      <c r="I282" s="6">
        <v>131259.79999999999</v>
      </c>
      <c r="J282" s="6">
        <v>253635.75</v>
      </c>
      <c r="K282" s="6">
        <f t="shared" si="0"/>
        <v>124042.29</v>
      </c>
      <c r="L282" s="6"/>
      <c r="M282" s="6"/>
    </row>
    <row r="283" spans="1:13" x14ac:dyDescent="0.2">
      <c r="A283">
        <v>3471</v>
      </c>
      <c r="B283" t="s">
        <v>22</v>
      </c>
      <c r="C283">
        <v>60</v>
      </c>
      <c r="D283">
        <v>21278</v>
      </c>
      <c r="E283">
        <v>3632</v>
      </c>
      <c r="F283">
        <v>3719</v>
      </c>
      <c r="G283" s="6">
        <v>106177.22</v>
      </c>
      <c r="H283" s="6">
        <v>27203.68</v>
      </c>
      <c r="I283" s="6">
        <v>30198.28</v>
      </c>
      <c r="J283" s="6">
        <v>163579.18</v>
      </c>
      <c r="K283" s="6">
        <f t="shared" si="0"/>
        <v>113528.22</v>
      </c>
      <c r="L283" s="6"/>
      <c r="M283" s="6"/>
    </row>
    <row r="284" spans="1:13" x14ac:dyDescent="0.2">
      <c r="A284">
        <v>2731</v>
      </c>
      <c r="B284" t="s">
        <v>23</v>
      </c>
      <c r="C284">
        <v>60</v>
      </c>
      <c r="D284">
        <v>19790</v>
      </c>
      <c r="E284">
        <v>2677</v>
      </c>
      <c r="F284">
        <v>1489</v>
      </c>
      <c r="G284" s="6">
        <v>98752.1</v>
      </c>
      <c r="H284" s="6">
        <v>20050.73</v>
      </c>
      <c r="I284" s="6">
        <v>12090.68</v>
      </c>
      <c r="J284" s="6">
        <v>130893.51</v>
      </c>
      <c r="K284" s="6">
        <f t="shared" si="0"/>
        <v>102918.1</v>
      </c>
      <c r="L284" s="6"/>
      <c r="M284" s="6"/>
    </row>
    <row r="285" spans="1:13" x14ac:dyDescent="0.2">
      <c r="A285">
        <v>2631</v>
      </c>
      <c r="B285" t="s">
        <v>24</v>
      </c>
      <c r="C285">
        <v>59</v>
      </c>
      <c r="D285">
        <v>23321</v>
      </c>
      <c r="E285">
        <v>2427</v>
      </c>
      <c r="F285">
        <v>2359</v>
      </c>
      <c r="G285" s="6">
        <v>116371.79</v>
      </c>
      <c r="H285" s="6">
        <v>18178.23</v>
      </c>
      <c r="I285" s="6">
        <v>19155.080000000002</v>
      </c>
      <c r="J285" s="6">
        <v>153705.1</v>
      </c>
      <c r="K285" s="6">
        <f t="shared" si="0"/>
        <v>121157.79</v>
      </c>
      <c r="L285" s="6"/>
      <c r="M285" s="6"/>
    </row>
    <row r="286" spans="1:13" x14ac:dyDescent="0.2">
      <c r="A286">
        <v>1441</v>
      </c>
      <c r="B286" t="s">
        <v>25</v>
      </c>
      <c r="C286">
        <v>58</v>
      </c>
      <c r="D286">
        <v>12780</v>
      </c>
      <c r="E286">
        <v>14043</v>
      </c>
      <c r="F286">
        <v>8140</v>
      </c>
      <c r="G286" s="6">
        <v>63772.2</v>
      </c>
      <c r="H286" s="6">
        <v>105182.07</v>
      </c>
      <c r="I286" s="6">
        <v>66096.800000000003</v>
      </c>
      <c r="J286" s="6">
        <v>235051.07</v>
      </c>
      <c r="K286" s="6">
        <f t="shared" si="0"/>
        <v>85955.199999999997</v>
      </c>
      <c r="L286" s="6"/>
      <c r="M286" s="6"/>
    </row>
    <row r="287" spans="1:13" x14ac:dyDescent="0.2">
      <c r="A287">
        <v>1701</v>
      </c>
      <c r="B287" t="s">
        <v>26</v>
      </c>
      <c r="C287">
        <v>58</v>
      </c>
      <c r="D287">
        <v>7474</v>
      </c>
      <c r="E287">
        <v>13557</v>
      </c>
      <c r="F287">
        <v>3085</v>
      </c>
      <c r="G287" s="6">
        <v>37295.26</v>
      </c>
      <c r="H287" s="6">
        <v>101541.93</v>
      </c>
      <c r="I287" s="6">
        <v>25050.2</v>
      </c>
      <c r="J287" s="6">
        <v>163887.39000000001</v>
      </c>
      <c r="K287" s="6">
        <f t="shared" si="0"/>
        <v>53937.26</v>
      </c>
      <c r="L287" s="6"/>
      <c r="M287" s="6"/>
    </row>
    <row r="288" spans="1:13" x14ac:dyDescent="0.2">
      <c r="A288">
        <v>1281</v>
      </c>
      <c r="B288" t="s">
        <v>27</v>
      </c>
      <c r="C288">
        <v>58</v>
      </c>
      <c r="D288">
        <v>21943</v>
      </c>
      <c r="E288">
        <v>3647</v>
      </c>
      <c r="F288">
        <v>2862</v>
      </c>
      <c r="G288" s="6">
        <v>109495.57</v>
      </c>
      <c r="H288" s="6">
        <v>27316.03</v>
      </c>
      <c r="I288" s="6">
        <v>23239.439999999999</v>
      </c>
      <c r="J288" s="6">
        <v>160051.04</v>
      </c>
      <c r="K288" s="6">
        <f t="shared" si="0"/>
        <v>116004.57</v>
      </c>
      <c r="L288" s="6"/>
      <c r="M288" s="6"/>
    </row>
    <row r="289" spans="1:13" x14ac:dyDescent="0.2">
      <c r="A289">
        <v>3491</v>
      </c>
      <c r="B289" t="s">
        <v>28</v>
      </c>
      <c r="C289">
        <v>58</v>
      </c>
      <c r="D289">
        <v>22936</v>
      </c>
      <c r="E289">
        <v>2792</v>
      </c>
      <c r="F289">
        <v>1507</v>
      </c>
      <c r="G289" s="6">
        <v>114450.64</v>
      </c>
      <c r="H289" s="6">
        <v>20912.080000000002</v>
      </c>
      <c r="I289" s="6">
        <v>12236.84</v>
      </c>
      <c r="J289" s="6">
        <v>147599.56</v>
      </c>
      <c r="K289" s="6">
        <f t="shared" si="0"/>
        <v>118749.64</v>
      </c>
      <c r="L289" s="6"/>
      <c r="M289" s="6"/>
    </row>
    <row r="290" spans="1:13" x14ac:dyDescent="0.2">
      <c r="A290">
        <v>3141</v>
      </c>
      <c r="B290" t="s">
        <v>29</v>
      </c>
      <c r="C290">
        <v>58</v>
      </c>
      <c r="D290">
        <v>20231</v>
      </c>
      <c r="E290">
        <v>1478</v>
      </c>
      <c r="F290">
        <v>3239</v>
      </c>
      <c r="G290" s="6">
        <v>100952.69</v>
      </c>
      <c r="H290" s="6">
        <v>11070.22</v>
      </c>
      <c r="I290" s="6">
        <v>26300.68</v>
      </c>
      <c r="J290" s="6">
        <v>138323.59</v>
      </c>
      <c r="K290" s="6">
        <f t="shared" si="0"/>
        <v>105669.69</v>
      </c>
      <c r="L290" s="6"/>
      <c r="M290" s="6"/>
    </row>
    <row r="291" spans="1:13" x14ac:dyDescent="0.2">
      <c r="A291">
        <v>3911</v>
      </c>
      <c r="B291" t="s">
        <v>30</v>
      </c>
      <c r="C291">
        <v>58</v>
      </c>
      <c r="D291">
        <v>18916</v>
      </c>
      <c r="E291">
        <v>1599</v>
      </c>
      <c r="F291">
        <v>3640</v>
      </c>
      <c r="G291" s="6">
        <v>94390.84</v>
      </c>
      <c r="H291" s="6">
        <v>11976.51</v>
      </c>
      <c r="I291" s="6">
        <v>29556.799999999999</v>
      </c>
      <c r="J291" s="6">
        <v>135924.15</v>
      </c>
      <c r="K291" s="6">
        <f t="shared" si="0"/>
        <v>99629.84</v>
      </c>
      <c r="L291" s="6"/>
      <c r="M291" s="6"/>
    </row>
    <row r="292" spans="1:13" x14ac:dyDescent="0.2">
      <c r="A292">
        <v>1521</v>
      </c>
      <c r="B292" t="s">
        <v>31</v>
      </c>
      <c r="C292">
        <v>57</v>
      </c>
      <c r="D292">
        <v>17498</v>
      </c>
      <c r="E292">
        <v>14043</v>
      </c>
      <c r="F292">
        <v>1649</v>
      </c>
      <c r="G292" s="6">
        <v>87315.02</v>
      </c>
      <c r="H292" s="6">
        <v>105182.07</v>
      </c>
      <c r="I292" s="6">
        <v>13389.88</v>
      </c>
      <c r="J292" s="6">
        <v>205886.97</v>
      </c>
      <c r="K292" s="6">
        <f t="shared" si="0"/>
        <v>103007.02</v>
      </c>
      <c r="L292" s="6"/>
      <c r="M292" s="6"/>
    </row>
    <row r="293" spans="1:13" x14ac:dyDescent="0.2">
      <c r="A293">
        <v>4311</v>
      </c>
      <c r="B293" t="s">
        <v>32</v>
      </c>
      <c r="C293">
        <v>57</v>
      </c>
      <c r="D293">
        <v>21448</v>
      </c>
      <c r="E293">
        <v>1755</v>
      </c>
      <c r="F293">
        <v>4045</v>
      </c>
      <c r="G293" s="6">
        <v>107025.52</v>
      </c>
      <c r="H293" s="6">
        <v>13144.95</v>
      </c>
      <c r="I293" s="6">
        <v>32845.4</v>
      </c>
      <c r="J293" s="6">
        <v>153015.87</v>
      </c>
      <c r="K293" s="6">
        <f t="shared" si="0"/>
        <v>112825.52</v>
      </c>
      <c r="L293" s="6"/>
      <c r="M293" s="6"/>
    </row>
    <row r="294" spans="1:13" x14ac:dyDescent="0.2">
      <c r="A294">
        <v>2881</v>
      </c>
      <c r="B294" t="s">
        <v>33</v>
      </c>
      <c r="C294">
        <v>57</v>
      </c>
      <c r="D294">
        <v>20156</v>
      </c>
      <c r="E294">
        <v>2435</v>
      </c>
      <c r="F294">
        <v>1496</v>
      </c>
      <c r="G294" s="6">
        <v>100578.44</v>
      </c>
      <c r="H294" s="6">
        <v>18238.150000000001</v>
      </c>
      <c r="I294" s="6">
        <v>12147.52</v>
      </c>
      <c r="J294" s="6">
        <v>130964.11</v>
      </c>
      <c r="K294" s="6">
        <f t="shared" si="0"/>
        <v>104509.44</v>
      </c>
      <c r="L294" s="6"/>
      <c r="M294" s="6"/>
    </row>
    <row r="295" spans="1:13" x14ac:dyDescent="0.2">
      <c r="A295">
        <v>3461</v>
      </c>
      <c r="B295" t="s">
        <v>34</v>
      </c>
      <c r="C295">
        <v>57</v>
      </c>
      <c r="D295">
        <v>18729</v>
      </c>
      <c r="E295">
        <v>1583</v>
      </c>
      <c r="F295">
        <v>2240</v>
      </c>
      <c r="G295" s="6">
        <v>93457.71</v>
      </c>
      <c r="H295" s="6">
        <v>11856.67</v>
      </c>
      <c r="I295" s="6">
        <v>18188.8</v>
      </c>
      <c r="J295" s="6">
        <v>123503.18</v>
      </c>
      <c r="K295" s="6">
        <f t="shared" si="0"/>
        <v>97280.71</v>
      </c>
      <c r="L295" s="6"/>
      <c r="M295" s="6"/>
    </row>
    <row r="296" spans="1:13" x14ac:dyDescent="0.2">
      <c r="A296">
        <v>1571</v>
      </c>
      <c r="B296" t="s">
        <v>35</v>
      </c>
      <c r="C296">
        <v>57</v>
      </c>
      <c r="D296">
        <v>18833</v>
      </c>
      <c r="E296">
        <v>1849</v>
      </c>
      <c r="F296">
        <v>1495</v>
      </c>
      <c r="G296" s="6">
        <v>93976.67</v>
      </c>
      <c r="H296" s="6">
        <v>13849.01</v>
      </c>
      <c r="I296" s="6">
        <v>12139.4</v>
      </c>
      <c r="J296" s="6">
        <v>119965.08</v>
      </c>
      <c r="K296" s="6">
        <f t="shared" si="0"/>
        <v>97320.67</v>
      </c>
      <c r="L296" s="6"/>
      <c r="M296" s="6"/>
    </row>
    <row r="297" spans="1:13" x14ac:dyDescent="0.2">
      <c r="A297">
        <v>4161</v>
      </c>
      <c r="B297" t="s">
        <v>36</v>
      </c>
      <c r="C297">
        <v>56</v>
      </c>
      <c r="D297">
        <v>41617</v>
      </c>
      <c r="E297">
        <v>1987</v>
      </c>
      <c r="F297">
        <v>1146</v>
      </c>
      <c r="G297" s="6">
        <v>207668.83</v>
      </c>
      <c r="H297" s="6">
        <v>14882.63</v>
      </c>
      <c r="I297" s="6">
        <v>9305.52</v>
      </c>
      <c r="J297" s="6">
        <v>231856.98</v>
      </c>
      <c r="K297" s="6">
        <f t="shared" si="0"/>
        <v>210801.83</v>
      </c>
      <c r="L297" s="6"/>
      <c r="M297" s="6"/>
    </row>
    <row r="298" spans="1:13" x14ac:dyDescent="0.2">
      <c r="A298">
        <v>2351</v>
      </c>
      <c r="B298" t="s">
        <v>37</v>
      </c>
      <c r="C298">
        <v>56</v>
      </c>
      <c r="D298">
        <v>18828</v>
      </c>
      <c r="E298">
        <v>2545</v>
      </c>
      <c r="F298">
        <v>2809</v>
      </c>
      <c r="G298" s="6">
        <v>93951.72</v>
      </c>
      <c r="H298" s="6">
        <v>19062.05</v>
      </c>
      <c r="I298" s="6">
        <v>22809.08</v>
      </c>
      <c r="J298" s="6">
        <v>135822.85</v>
      </c>
      <c r="K298" s="6">
        <f t="shared" si="0"/>
        <v>99305.72</v>
      </c>
      <c r="L298" s="6"/>
      <c r="M298" s="6"/>
    </row>
    <row r="299" spans="1:13" x14ac:dyDescent="0.2">
      <c r="A299">
        <v>1601</v>
      </c>
      <c r="B299" t="s">
        <v>38</v>
      </c>
      <c r="C299">
        <v>56</v>
      </c>
      <c r="D299">
        <v>18237</v>
      </c>
      <c r="E299">
        <v>2504</v>
      </c>
      <c r="F299">
        <v>2111</v>
      </c>
      <c r="G299" s="6">
        <v>91002.63</v>
      </c>
      <c r="H299" s="6">
        <v>18754.96</v>
      </c>
      <c r="I299" s="6">
        <v>17141.32</v>
      </c>
      <c r="J299" s="6">
        <v>126898.91</v>
      </c>
      <c r="K299" s="6">
        <f t="shared" si="0"/>
        <v>95617.63</v>
      </c>
      <c r="L299" s="6"/>
      <c r="M299" s="6"/>
    </row>
    <row r="300" spans="1:13" x14ac:dyDescent="0.2">
      <c r="A300">
        <v>4461</v>
      </c>
      <c r="B300" t="s">
        <v>39</v>
      </c>
      <c r="C300">
        <v>55</v>
      </c>
      <c r="D300">
        <v>10697</v>
      </c>
      <c r="E300">
        <v>12646</v>
      </c>
      <c r="F300">
        <v>8544</v>
      </c>
      <c r="G300" s="6">
        <v>53378.03</v>
      </c>
      <c r="H300" s="6">
        <v>94718.54</v>
      </c>
      <c r="I300" s="6">
        <v>69377.279999999999</v>
      </c>
      <c r="J300" s="6">
        <v>217473.85</v>
      </c>
      <c r="K300" s="6">
        <f t="shared" si="0"/>
        <v>74568.03</v>
      </c>
      <c r="L300" s="6"/>
      <c r="M300" s="6"/>
    </row>
    <row r="301" spans="1:13" x14ac:dyDescent="0.2">
      <c r="A301">
        <v>1181</v>
      </c>
      <c r="B301" t="s">
        <v>40</v>
      </c>
      <c r="C301">
        <v>55</v>
      </c>
      <c r="D301">
        <v>22099</v>
      </c>
      <c r="E301">
        <v>1402</v>
      </c>
      <c r="F301">
        <v>1155</v>
      </c>
      <c r="G301" s="6">
        <v>110274.01</v>
      </c>
      <c r="H301" s="6">
        <v>10500.98</v>
      </c>
      <c r="I301" s="6">
        <v>9378.6</v>
      </c>
      <c r="J301" s="6">
        <v>130153.59</v>
      </c>
      <c r="K301" s="6">
        <f t="shared" si="0"/>
        <v>112831.01</v>
      </c>
      <c r="L301" s="6"/>
      <c r="M301" s="6"/>
    </row>
    <row r="302" spans="1:13" x14ac:dyDescent="0.2">
      <c r="A302">
        <v>3051</v>
      </c>
      <c r="B302" t="s">
        <v>41</v>
      </c>
      <c r="C302">
        <v>53</v>
      </c>
      <c r="D302">
        <v>18724</v>
      </c>
      <c r="E302">
        <v>3971</v>
      </c>
      <c r="F302">
        <v>1520</v>
      </c>
      <c r="G302" s="6">
        <v>93432.76</v>
      </c>
      <c r="H302" s="6">
        <v>29742.79</v>
      </c>
      <c r="I302" s="6">
        <v>12342.4</v>
      </c>
      <c r="J302" s="6">
        <v>135517.95000000001</v>
      </c>
      <c r="K302" s="6">
        <f t="shared" si="0"/>
        <v>98923.76</v>
      </c>
      <c r="L302" s="6"/>
      <c r="M302" s="6"/>
    </row>
    <row r="303" spans="1:13" x14ac:dyDescent="0.2">
      <c r="A303">
        <v>1451</v>
      </c>
      <c r="B303" t="s">
        <v>42</v>
      </c>
      <c r="C303">
        <v>51</v>
      </c>
      <c r="D303">
        <v>11689</v>
      </c>
      <c r="E303">
        <v>10799</v>
      </c>
      <c r="F303">
        <v>12139</v>
      </c>
      <c r="G303" s="6">
        <v>58328.11</v>
      </c>
      <c r="H303" s="6">
        <v>80884.509999999995</v>
      </c>
      <c r="I303" s="6">
        <v>98568.68</v>
      </c>
      <c r="J303" s="6">
        <v>237781.3</v>
      </c>
      <c r="K303" s="6">
        <f t="shared" si="0"/>
        <v>81266.11</v>
      </c>
      <c r="L303" s="6"/>
      <c r="M303" s="6"/>
    </row>
    <row r="304" spans="1:13" x14ac:dyDescent="0.2">
      <c r="A304">
        <v>2411</v>
      </c>
      <c r="B304" t="s">
        <v>43</v>
      </c>
      <c r="C304">
        <v>51</v>
      </c>
      <c r="D304">
        <v>19752</v>
      </c>
      <c r="E304">
        <v>2216</v>
      </c>
      <c r="F304">
        <v>1331</v>
      </c>
      <c r="G304" s="6">
        <v>98562.48</v>
      </c>
      <c r="H304" s="6">
        <v>16597.84</v>
      </c>
      <c r="I304" s="6">
        <v>10807.72</v>
      </c>
      <c r="J304" s="6">
        <v>125968.04</v>
      </c>
      <c r="K304" s="6">
        <f t="shared" si="0"/>
        <v>102109.48</v>
      </c>
      <c r="L304" s="6"/>
      <c r="M304" s="6"/>
    </row>
    <row r="305" spans="1:13" x14ac:dyDescent="0.2">
      <c r="A305">
        <v>2481</v>
      </c>
      <c r="B305" t="s">
        <v>44</v>
      </c>
      <c r="C305">
        <v>51</v>
      </c>
      <c r="D305">
        <v>19436</v>
      </c>
      <c r="E305">
        <v>1147</v>
      </c>
      <c r="F305">
        <v>1304</v>
      </c>
      <c r="G305" s="6">
        <v>96985.64</v>
      </c>
      <c r="H305" s="6">
        <v>8591.0300000000007</v>
      </c>
      <c r="I305" s="6">
        <v>10588.48</v>
      </c>
      <c r="J305" s="6">
        <v>116165.15</v>
      </c>
      <c r="K305" s="6">
        <f t="shared" si="0"/>
        <v>99436.64</v>
      </c>
      <c r="L305" s="6"/>
      <c r="M305" s="6"/>
    </row>
    <row r="306" spans="1:13" x14ac:dyDescent="0.2">
      <c r="A306">
        <v>4111</v>
      </c>
      <c r="B306" t="s">
        <v>45</v>
      </c>
      <c r="C306">
        <v>50</v>
      </c>
      <c r="D306">
        <v>9836</v>
      </c>
      <c r="E306">
        <v>10978</v>
      </c>
      <c r="F306">
        <v>20019</v>
      </c>
      <c r="G306" s="6">
        <v>49081.64</v>
      </c>
      <c r="H306" s="6">
        <v>82225.22</v>
      </c>
      <c r="I306" s="6">
        <v>162554.28</v>
      </c>
      <c r="J306" s="6">
        <v>293861.14</v>
      </c>
      <c r="K306" s="6">
        <f t="shared" si="0"/>
        <v>80078.64</v>
      </c>
      <c r="L306" s="6"/>
      <c r="M306" s="6"/>
    </row>
    <row r="307" spans="1:13" x14ac:dyDescent="0.2">
      <c r="A307">
        <v>1881</v>
      </c>
      <c r="B307" t="s">
        <v>46</v>
      </c>
      <c r="C307">
        <v>50</v>
      </c>
      <c r="D307">
        <v>20639</v>
      </c>
      <c r="E307">
        <v>1807</v>
      </c>
      <c r="F307">
        <v>2897</v>
      </c>
      <c r="G307" s="6">
        <v>102988.61</v>
      </c>
      <c r="H307" s="6">
        <v>13534.43</v>
      </c>
      <c r="I307" s="6">
        <v>23523.64</v>
      </c>
      <c r="J307" s="6">
        <v>140046.68</v>
      </c>
      <c r="K307" s="6">
        <f t="shared" si="0"/>
        <v>107692.61</v>
      </c>
      <c r="L307" s="6"/>
      <c r="M307" s="6"/>
    </row>
    <row r="308" spans="1:13" x14ac:dyDescent="0.2">
      <c r="A308">
        <v>1261</v>
      </c>
      <c r="B308" t="s">
        <v>47</v>
      </c>
      <c r="C308">
        <v>49</v>
      </c>
      <c r="D308">
        <v>9009</v>
      </c>
      <c r="E308">
        <v>12583</v>
      </c>
      <c r="F308">
        <v>7509</v>
      </c>
      <c r="G308" s="6">
        <v>44954.91</v>
      </c>
      <c r="H308" s="6">
        <v>94246.67</v>
      </c>
      <c r="I308" s="6">
        <v>60973.08</v>
      </c>
      <c r="J308" s="6">
        <v>200174.66</v>
      </c>
      <c r="K308" s="6">
        <f t="shared" si="0"/>
        <v>65046.91</v>
      </c>
      <c r="L308" s="6"/>
      <c r="M308" s="6"/>
    </row>
    <row r="309" spans="1:13" x14ac:dyDescent="0.2">
      <c r="A309">
        <v>3981</v>
      </c>
      <c r="B309" t="s">
        <v>48</v>
      </c>
      <c r="C309">
        <v>49</v>
      </c>
      <c r="D309">
        <v>16923</v>
      </c>
      <c r="E309">
        <v>1614</v>
      </c>
      <c r="F309">
        <v>3254</v>
      </c>
      <c r="G309" s="6">
        <v>84445.77</v>
      </c>
      <c r="H309" s="6">
        <v>12088.86</v>
      </c>
      <c r="I309" s="6">
        <v>26422.48</v>
      </c>
      <c r="J309" s="6">
        <v>122957.11</v>
      </c>
      <c r="K309" s="6">
        <f t="shared" si="0"/>
        <v>89313.77</v>
      </c>
      <c r="L309" s="6"/>
      <c r="M309" s="6"/>
    </row>
    <row r="310" spans="1:13" x14ac:dyDescent="0.2">
      <c r="A310">
        <v>2461</v>
      </c>
      <c r="B310" t="s">
        <v>49</v>
      </c>
      <c r="C310">
        <v>46</v>
      </c>
      <c r="D310">
        <v>5204</v>
      </c>
      <c r="E310">
        <v>11370</v>
      </c>
      <c r="F310">
        <v>6178</v>
      </c>
      <c r="G310" s="6">
        <v>25967.96</v>
      </c>
      <c r="H310" s="6">
        <v>85161.3</v>
      </c>
      <c r="I310" s="6">
        <v>50165.36</v>
      </c>
      <c r="J310" s="6">
        <v>161294.62</v>
      </c>
      <c r="K310" s="6">
        <f t="shared" si="0"/>
        <v>43515.96</v>
      </c>
      <c r="L310" s="6"/>
      <c r="M310" s="6"/>
    </row>
    <row r="311" spans="1:13" x14ac:dyDescent="0.2">
      <c r="A311">
        <v>3261</v>
      </c>
      <c r="B311" t="s">
        <v>50</v>
      </c>
      <c r="C311">
        <v>46</v>
      </c>
      <c r="D311">
        <v>14985</v>
      </c>
      <c r="E311">
        <v>1839</v>
      </c>
      <c r="F311">
        <v>964</v>
      </c>
      <c r="G311" s="6">
        <v>74775.149999999994</v>
      </c>
      <c r="H311" s="6">
        <v>13774.11</v>
      </c>
      <c r="I311" s="6">
        <v>7827.68</v>
      </c>
      <c r="J311" s="6">
        <v>96376.94</v>
      </c>
      <c r="K311" s="6">
        <f t="shared" si="0"/>
        <v>77578.149999999994</v>
      </c>
      <c r="L311" s="6"/>
      <c r="M311" s="6"/>
    </row>
    <row r="312" spans="1:13" x14ac:dyDescent="0.2">
      <c r="A312">
        <v>2671</v>
      </c>
      <c r="B312" t="s">
        <v>51</v>
      </c>
      <c r="C312">
        <v>43</v>
      </c>
      <c r="D312">
        <v>11646</v>
      </c>
      <c r="E312">
        <v>11636</v>
      </c>
      <c r="F312">
        <v>5319</v>
      </c>
      <c r="G312" s="6">
        <v>58113.54</v>
      </c>
      <c r="H312" s="6">
        <v>87153.64</v>
      </c>
      <c r="I312" s="6">
        <v>43190.28</v>
      </c>
      <c r="J312" s="6">
        <v>188457.46</v>
      </c>
      <c r="K312" s="6">
        <f t="shared" si="0"/>
        <v>75068.540000000008</v>
      </c>
      <c r="L312" s="6"/>
      <c r="M312" s="6"/>
    </row>
    <row r="313" spans="1:13" x14ac:dyDescent="0.2">
      <c r="A313">
        <v>4271</v>
      </c>
      <c r="B313" t="s">
        <v>52</v>
      </c>
      <c r="C313">
        <v>43</v>
      </c>
      <c r="D313">
        <v>10652</v>
      </c>
      <c r="E313">
        <v>10735</v>
      </c>
      <c r="F313">
        <v>5690</v>
      </c>
      <c r="G313" s="6">
        <v>53153.48</v>
      </c>
      <c r="H313" s="6">
        <v>80405.149999999994</v>
      </c>
      <c r="I313" s="6">
        <v>46202.8</v>
      </c>
      <c r="J313" s="6">
        <v>179761.43</v>
      </c>
      <c r="K313" s="6">
        <f t="shared" si="0"/>
        <v>69578.48000000001</v>
      </c>
      <c r="L313" s="6"/>
      <c r="M313" s="6"/>
    </row>
    <row r="314" spans="1:13" x14ac:dyDescent="0.2">
      <c r="A314">
        <v>1221</v>
      </c>
      <c r="B314" t="s">
        <v>53</v>
      </c>
      <c r="C314">
        <v>43</v>
      </c>
      <c r="D314">
        <v>12933</v>
      </c>
      <c r="E314">
        <v>2618</v>
      </c>
      <c r="F314">
        <v>1298</v>
      </c>
      <c r="G314" s="6">
        <v>64535.67</v>
      </c>
      <c r="H314" s="6">
        <v>19608.82</v>
      </c>
      <c r="I314" s="6">
        <v>10539.76</v>
      </c>
      <c r="J314" s="6">
        <v>94684.25</v>
      </c>
      <c r="K314" s="6">
        <f t="shared" si="0"/>
        <v>68451.67</v>
      </c>
      <c r="L314" s="6"/>
      <c r="M314" s="6"/>
    </row>
    <row r="315" spans="1:13" x14ac:dyDescent="0.2">
      <c r="A315">
        <v>1091</v>
      </c>
      <c r="B315" t="s">
        <v>54</v>
      </c>
      <c r="C315">
        <v>43</v>
      </c>
      <c r="D315">
        <v>4603</v>
      </c>
      <c r="E315">
        <v>1819</v>
      </c>
      <c r="F315">
        <v>1854</v>
      </c>
      <c r="G315" s="6">
        <v>22968.97</v>
      </c>
      <c r="H315" s="6">
        <v>13624.31</v>
      </c>
      <c r="I315" s="6">
        <v>15054.48</v>
      </c>
      <c r="J315" s="6">
        <v>51647.76</v>
      </c>
      <c r="K315" s="6">
        <f t="shared" si="0"/>
        <v>26641.97</v>
      </c>
      <c r="L315" s="6"/>
      <c r="M315" s="6"/>
    </row>
    <row r="316" spans="1:13" x14ac:dyDescent="0.2">
      <c r="A316">
        <v>1501</v>
      </c>
      <c r="B316" t="s">
        <v>55</v>
      </c>
      <c r="C316">
        <v>42</v>
      </c>
      <c r="D316">
        <v>7941</v>
      </c>
      <c r="E316">
        <v>10197</v>
      </c>
      <c r="F316">
        <v>6369</v>
      </c>
      <c r="G316" s="6">
        <v>39625.589999999997</v>
      </c>
      <c r="H316" s="6">
        <v>76375.53</v>
      </c>
      <c r="I316" s="6">
        <v>51716.28</v>
      </c>
      <c r="J316" s="6">
        <v>167717.4</v>
      </c>
      <c r="K316" s="6">
        <f t="shared" si="0"/>
        <v>56191.59</v>
      </c>
      <c r="L316" s="6"/>
      <c r="M316" s="6"/>
    </row>
    <row r="317" spans="1:13" x14ac:dyDescent="0.2">
      <c r="A317">
        <v>1651</v>
      </c>
      <c r="B317" t="s">
        <v>56</v>
      </c>
      <c r="C317">
        <v>42</v>
      </c>
      <c r="D317">
        <v>4720</v>
      </c>
      <c r="E317">
        <v>1804</v>
      </c>
      <c r="F317">
        <v>1275</v>
      </c>
      <c r="G317" s="6">
        <v>23552.799999999999</v>
      </c>
      <c r="H317" s="6">
        <v>13511.96</v>
      </c>
      <c r="I317" s="6">
        <v>10353</v>
      </c>
      <c r="J317" s="6">
        <v>47417.760000000002</v>
      </c>
      <c r="K317" s="6">
        <f t="shared" si="0"/>
        <v>26631.8</v>
      </c>
      <c r="L317" s="6"/>
      <c r="M317" s="6"/>
    </row>
    <row r="318" spans="1:13" x14ac:dyDescent="0.2">
      <c r="A318">
        <v>2681</v>
      </c>
      <c r="B318" t="s">
        <v>57</v>
      </c>
      <c r="C318">
        <v>41</v>
      </c>
      <c r="D318">
        <v>7029</v>
      </c>
      <c r="E318">
        <v>13497</v>
      </c>
      <c r="F318">
        <v>6071</v>
      </c>
      <c r="G318" s="6">
        <v>35074.71</v>
      </c>
      <c r="H318" s="6">
        <v>101092.53</v>
      </c>
      <c r="I318" s="6">
        <v>49296.52</v>
      </c>
      <c r="J318" s="6">
        <v>185463.76</v>
      </c>
      <c r="K318" s="6">
        <f t="shared" si="0"/>
        <v>54642.71</v>
      </c>
      <c r="L318" s="6"/>
      <c r="M318" s="6"/>
    </row>
    <row r="319" spans="1:13" x14ac:dyDescent="0.2">
      <c r="A319">
        <v>1491</v>
      </c>
      <c r="B319" t="s">
        <v>58</v>
      </c>
      <c r="C319">
        <v>40</v>
      </c>
      <c r="D319">
        <v>7728</v>
      </c>
      <c r="E319">
        <v>9264</v>
      </c>
      <c r="F319">
        <v>6137</v>
      </c>
      <c r="G319" s="6">
        <v>38562.720000000001</v>
      </c>
      <c r="H319" s="6">
        <v>69387.360000000001</v>
      </c>
      <c r="I319" s="6">
        <v>49832.44</v>
      </c>
      <c r="J319" s="6">
        <v>157782.51999999999</v>
      </c>
      <c r="K319" s="6">
        <f t="shared" si="0"/>
        <v>53963.72</v>
      </c>
      <c r="L319" s="6"/>
      <c r="M319" s="6"/>
    </row>
    <row r="320" spans="1:13" x14ac:dyDescent="0.2">
      <c r="A320">
        <v>1781</v>
      </c>
      <c r="B320" t="s">
        <v>59</v>
      </c>
      <c r="C320">
        <v>40</v>
      </c>
      <c r="D320">
        <v>21416</v>
      </c>
      <c r="E320">
        <v>1826</v>
      </c>
      <c r="F320">
        <v>878</v>
      </c>
      <c r="G320" s="6">
        <v>106865.84</v>
      </c>
      <c r="H320" s="6">
        <v>13676.74</v>
      </c>
      <c r="I320" s="6">
        <v>7129.36</v>
      </c>
      <c r="J320" s="6">
        <v>127671.94</v>
      </c>
      <c r="K320" s="6">
        <f t="shared" si="0"/>
        <v>109569.84</v>
      </c>
      <c r="L320" s="6"/>
      <c r="M320" s="6"/>
    </row>
    <row r="321" spans="1:13" x14ac:dyDescent="0.2">
      <c r="A321">
        <v>3881</v>
      </c>
      <c r="B321" t="s">
        <v>60</v>
      </c>
      <c r="C321">
        <v>40</v>
      </c>
      <c r="D321">
        <v>13806</v>
      </c>
      <c r="E321">
        <v>3974</v>
      </c>
      <c r="F321">
        <v>1222</v>
      </c>
      <c r="G321" s="6">
        <v>68891.94</v>
      </c>
      <c r="H321" s="6">
        <v>29765.26</v>
      </c>
      <c r="I321" s="6">
        <v>9922.64</v>
      </c>
      <c r="J321" s="6">
        <v>108579.84</v>
      </c>
      <c r="K321" s="6">
        <f t="shared" si="0"/>
        <v>74087.94</v>
      </c>
      <c r="L321" s="6"/>
      <c r="M321" s="6"/>
    </row>
    <row r="322" spans="1:13" x14ac:dyDescent="0.2">
      <c r="A322">
        <v>4061</v>
      </c>
      <c r="B322" t="s">
        <v>61</v>
      </c>
      <c r="C322">
        <v>40</v>
      </c>
      <c r="D322">
        <v>12841</v>
      </c>
      <c r="E322">
        <v>1027</v>
      </c>
      <c r="F322">
        <v>1601</v>
      </c>
      <c r="G322" s="6">
        <v>64076.59</v>
      </c>
      <c r="H322" s="6">
        <v>7692.23</v>
      </c>
      <c r="I322" s="6">
        <v>13000.12</v>
      </c>
      <c r="J322" s="6">
        <v>84768.94</v>
      </c>
      <c r="K322" s="6">
        <f t="shared" si="0"/>
        <v>66704.59</v>
      </c>
      <c r="L322" s="6"/>
      <c r="M322" s="6"/>
    </row>
    <row r="323" spans="1:13" x14ac:dyDescent="0.2">
      <c r="A323">
        <v>3251</v>
      </c>
      <c r="B323" t="s">
        <v>62</v>
      </c>
      <c r="C323">
        <v>39</v>
      </c>
      <c r="D323">
        <v>8036</v>
      </c>
      <c r="E323">
        <v>8880</v>
      </c>
      <c r="F323">
        <v>6270</v>
      </c>
      <c r="G323" s="6">
        <v>40099.64</v>
      </c>
      <c r="H323" s="6">
        <v>66511.199999999997</v>
      </c>
      <c r="I323" s="6">
        <v>50912.4</v>
      </c>
      <c r="J323" s="6">
        <v>157523.24</v>
      </c>
      <c r="K323" s="6">
        <f t="shared" si="0"/>
        <v>55249.64</v>
      </c>
      <c r="L323" s="6"/>
      <c r="M323" s="6"/>
    </row>
    <row r="324" spans="1:13" x14ac:dyDescent="0.2">
      <c r="A324">
        <v>2271</v>
      </c>
      <c r="B324" t="s">
        <v>63</v>
      </c>
      <c r="C324">
        <v>38</v>
      </c>
      <c r="D324">
        <v>7271</v>
      </c>
      <c r="E324">
        <v>8937</v>
      </c>
      <c r="F324">
        <v>4957</v>
      </c>
      <c r="G324" s="6">
        <v>36282.29</v>
      </c>
      <c r="H324" s="6">
        <v>66938.13</v>
      </c>
      <c r="I324" s="6">
        <v>40250.839999999997</v>
      </c>
      <c r="J324" s="6">
        <v>143471.26</v>
      </c>
      <c r="K324" s="6">
        <f t="shared" si="0"/>
        <v>50176.29</v>
      </c>
      <c r="L324" s="6"/>
      <c r="M324" s="6"/>
    </row>
    <row r="325" spans="1:13" x14ac:dyDescent="0.2">
      <c r="A325">
        <v>1081</v>
      </c>
      <c r="B325" t="s">
        <v>64</v>
      </c>
      <c r="C325">
        <v>37</v>
      </c>
      <c r="D325">
        <v>8193</v>
      </c>
      <c r="E325">
        <v>8744</v>
      </c>
      <c r="F325">
        <v>5965</v>
      </c>
      <c r="G325" s="6">
        <v>40883.07</v>
      </c>
      <c r="H325" s="6">
        <v>65492.56</v>
      </c>
      <c r="I325" s="6">
        <v>48435.8</v>
      </c>
      <c r="J325" s="6">
        <v>154811.43</v>
      </c>
      <c r="K325" s="6">
        <f t="shared" si="0"/>
        <v>55592.07</v>
      </c>
      <c r="L325" s="6"/>
      <c r="M325" s="6"/>
    </row>
    <row r="326" spans="1:13" x14ac:dyDescent="0.2">
      <c r="A326">
        <v>4431</v>
      </c>
      <c r="B326" t="s">
        <v>65</v>
      </c>
      <c r="C326">
        <v>37</v>
      </c>
      <c r="D326">
        <v>8849</v>
      </c>
      <c r="E326">
        <v>8177</v>
      </c>
      <c r="F326">
        <v>3735</v>
      </c>
      <c r="G326" s="6">
        <v>44156.51</v>
      </c>
      <c r="H326" s="6">
        <v>61245.73</v>
      </c>
      <c r="I326" s="6">
        <v>30328.2</v>
      </c>
      <c r="J326" s="6">
        <v>135730.44</v>
      </c>
      <c r="K326" s="6">
        <f t="shared" si="0"/>
        <v>56068.51</v>
      </c>
      <c r="L326" s="6"/>
      <c r="M326" s="6"/>
    </row>
    <row r="327" spans="1:13" x14ac:dyDescent="0.2">
      <c r="A327">
        <v>2341</v>
      </c>
      <c r="B327" t="s">
        <v>66</v>
      </c>
      <c r="C327">
        <v>37</v>
      </c>
      <c r="D327">
        <v>16656</v>
      </c>
      <c r="E327">
        <v>1141</v>
      </c>
      <c r="F327">
        <v>3227</v>
      </c>
      <c r="G327" s="6">
        <v>83113.440000000002</v>
      </c>
      <c r="H327" s="6">
        <v>8546.09</v>
      </c>
      <c r="I327" s="6">
        <v>26203.24</v>
      </c>
      <c r="J327" s="6">
        <v>117862.77</v>
      </c>
      <c r="K327" s="6">
        <f t="shared" ref="K327:K390" si="1">E327+F327+G327</f>
        <v>87481.44</v>
      </c>
      <c r="L327" s="6"/>
      <c r="M327" s="6"/>
    </row>
    <row r="328" spans="1:13" x14ac:dyDescent="0.2">
      <c r="A328">
        <v>4451</v>
      </c>
      <c r="B328" t="s">
        <v>67</v>
      </c>
      <c r="C328">
        <v>36</v>
      </c>
      <c r="D328">
        <v>11228</v>
      </c>
      <c r="E328">
        <v>5079</v>
      </c>
      <c r="F328">
        <v>1610</v>
      </c>
      <c r="G328" s="6">
        <v>56027.72</v>
      </c>
      <c r="H328" s="6">
        <v>38041.71</v>
      </c>
      <c r="I328" s="6">
        <v>13073.2</v>
      </c>
      <c r="J328" s="6">
        <v>107142.63</v>
      </c>
      <c r="K328" s="6">
        <f t="shared" si="1"/>
        <v>62716.72</v>
      </c>
      <c r="L328" s="6"/>
      <c r="M328" s="6"/>
    </row>
    <row r="329" spans="1:13" x14ac:dyDescent="0.2">
      <c r="A329">
        <v>1291</v>
      </c>
      <c r="B329" t="s">
        <v>68</v>
      </c>
      <c r="C329">
        <v>35</v>
      </c>
      <c r="D329">
        <v>7437</v>
      </c>
      <c r="E329">
        <v>7410</v>
      </c>
      <c r="F329">
        <v>4749</v>
      </c>
      <c r="G329" s="6">
        <v>37110.629999999997</v>
      </c>
      <c r="H329" s="6">
        <v>55500.9</v>
      </c>
      <c r="I329" s="6">
        <v>38561.879999999997</v>
      </c>
      <c r="J329" s="6">
        <v>131173.41</v>
      </c>
      <c r="K329" s="6">
        <f t="shared" si="1"/>
        <v>49269.63</v>
      </c>
      <c r="L329" s="6"/>
      <c r="M329" s="6"/>
    </row>
    <row r="330" spans="1:13" x14ac:dyDescent="0.2">
      <c r="A330">
        <v>3991</v>
      </c>
      <c r="B330" t="s">
        <v>69</v>
      </c>
      <c r="C330">
        <v>35</v>
      </c>
      <c r="D330">
        <v>12660</v>
      </c>
      <c r="E330">
        <v>1128</v>
      </c>
      <c r="F330">
        <v>2786</v>
      </c>
      <c r="G330" s="6">
        <v>63173.4</v>
      </c>
      <c r="H330" s="6">
        <v>8448.7199999999993</v>
      </c>
      <c r="I330" s="6">
        <v>22622.32</v>
      </c>
      <c r="J330" s="6">
        <v>94244.44</v>
      </c>
      <c r="K330" s="6">
        <f t="shared" si="1"/>
        <v>67087.399999999994</v>
      </c>
      <c r="L330" s="6"/>
      <c r="M330" s="6"/>
    </row>
    <row r="331" spans="1:13" x14ac:dyDescent="0.2">
      <c r="A331">
        <v>3061</v>
      </c>
      <c r="B331" t="s">
        <v>70</v>
      </c>
      <c r="C331">
        <v>35</v>
      </c>
      <c r="D331">
        <v>12507</v>
      </c>
      <c r="E331">
        <v>1065</v>
      </c>
      <c r="F331">
        <v>1605</v>
      </c>
      <c r="G331" s="6">
        <v>62409.93</v>
      </c>
      <c r="H331" s="6">
        <v>7976.85</v>
      </c>
      <c r="I331" s="6">
        <v>13032.6</v>
      </c>
      <c r="J331" s="6">
        <v>83419.38</v>
      </c>
      <c r="K331" s="6">
        <f t="shared" si="1"/>
        <v>65079.93</v>
      </c>
      <c r="L331" s="6"/>
      <c r="M331" s="6"/>
    </row>
    <row r="332" spans="1:13" x14ac:dyDescent="0.2">
      <c r="A332">
        <v>3551</v>
      </c>
      <c r="B332" t="s">
        <v>71</v>
      </c>
      <c r="C332">
        <v>33</v>
      </c>
      <c r="D332">
        <v>11382</v>
      </c>
      <c r="E332">
        <v>1450</v>
      </c>
      <c r="F332">
        <v>632</v>
      </c>
      <c r="G332" s="6">
        <v>56796.18</v>
      </c>
      <c r="H332" s="6">
        <v>10860.5</v>
      </c>
      <c r="I332" s="6">
        <v>5131.84</v>
      </c>
      <c r="J332" s="6">
        <v>72788.52</v>
      </c>
      <c r="K332" s="6">
        <f t="shared" si="1"/>
        <v>58878.18</v>
      </c>
      <c r="L332" s="6"/>
      <c r="M332" s="6"/>
    </row>
    <row r="333" spans="1:13" x14ac:dyDescent="0.2">
      <c r="A333">
        <v>1741</v>
      </c>
      <c r="B333" t="s">
        <v>72</v>
      </c>
      <c r="C333">
        <v>32</v>
      </c>
      <c r="D333">
        <v>10727</v>
      </c>
      <c r="E333">
        <v>1589</v>
      </c>
      <c r="F333">
        <v>2578</v>
      </c>
      <c r="G333" s="6">
        <v>53527.73</v>
      </c>
      <c r="H333" s="6">
        <v>11901.61</v>
      </c>
      <c r="I333" s="6">
        <v>20933.36</v>
      </c>
      <c r="J333" s="6">
        <v>86362.7</v>
      </c>
      <c r="K333" s="6">
        <f t="shared" si="1"/>
        <v>57694.73</v>
      </c>
      <c r="L333" s="6"/>
      <c r="M333" s="6"/>
    </row>
    <row r="334" spans="1:13" x14ac:dyDescent="0.2">
      <c r="A334">
        <v>3111</v>
      </c>
      <c r="B334" t="s">
        <v>73</v>
      </c>
      <c r="C334">
        <v>31</v>
      </c>
      <c r="D334">
        <v>9427</v>
      </c>
      <c r="E334">
        <v>8428</v>
      </c>
      <c r="F334">
        <v>2940</v>
      </c>
      <c r="G334" s="6">
        <v>47040.73</v>
      </c>
      <c r="H334" s="6">
        <v>63125.72</v>
      </c>
      <c r="I334" s="6">
        <v>23872.799999999999</v>
      </c>
      <c r="J334" s="6">
        <v>134039.25</v>
      </c>
      <c r="K334" s="6">
        <f t="shared" si="1"/>
        <v>58408.73</v>
      </c>
      <c r="L334" s="6"/>
      <c r="M334" s="6"/>
    </row>
    <row r="335" spans="1:13" x14ac:dyDescent="0.2">
      <c r="A335">
        <v>2141</v>
      </c>
      <c r="B335" t="s">
        <v>74</v>
      </c>
      <c r="C335">
        <v>31</v>
      </c>
      <c r="D335">
        <v>6893</v>
      </c>
      <c r="E335">
        <v>6962</v>
      </c>
      <c r="F335">
        <v>3981</v>
      </c>
      <c r="G335" s="6">
        <v>34396.07</v>
      </c>
      <c r="H335" s="6">
        <v>52145.38</v>
      </c>
      <c r="I335" s="6">
        <v>32325.72</v>
      </c>
      <c r="J335" s="6">
        <v>118867.17</v>
      </c>
      <c r="K335" s="6">
        <f t="shared" si="1"/>
        <v>45339.07</v>
      </c>
      <c r="L335" s="6"/>
      <c r="M335" s="6"/>
    </row>
    <row r="336" spans="1:13" x14ac:dyDescent="0.2">
      <c r="A336">
        <v>2361</v>
      </c>
      <c r="B336" t="s">
        <v>75</v>
      </c>
      <c r="C336">
        <v>31</v>
      </c>
      <c r="D336">
        <v>11177</v>
      </c>
      <c r="E336">
        <v>1041</v>
      </c>
      <c r="F336">
        <v>1146</v>
      </c>
      <c r="G336" s="6">
        <v>55773.23</v>
      </c>
      <c r="H336" s="6">
        <v>7797.09</v>
      </c>
      <c r="I336" s="6">
        <v>9305.52</v>
      </c>
      <c r="J336" s="6">
        <v>72875.839999999997</v>
      </c>
      <c r="K336" s="6">
        <f t="shared" si="1"/>
        <v>57960.23</v>
      </c>
      <c r="L336" s="6"/>
      <c r="M336" s="6"/>
    </row>
    <row r="337" spans="1:13" x14ac:dyDescent="0.2">
      <c r="A337">
        <v>1541</v>
      </c>
      <c r="B337" t="s">
        <v>76</v>
      </c>
      <c r="C337">
        <v>30</v>
      </c>
      <c r="D337">
        <v>7927</v>
      </c>
      <c r="E337">
        <v>10566</v>
      </c>
      <c r="F337">
        <v>3223</v>
      </c>
      <c r="G337" s="6">
        <v>39555.730000000003</v>
      </c>
      <c r="H337" s="6">
        <v>79139.34</v>
      </c>
      <c r="I337" s="6">
        <v>26170.76</v>
      </c>
      <c r="J337" s="6">
        <v>144865.82999999999</v>
      </c>
      <c r="K337" s="6">
        <f t="shared" si="1"/>
        <v>53344.73</v>
      </c>
      <c r="L337" s="6"/>
      <c r="M337" s="6"/>
    </row>
    <row r="338" spans="1:13" x14ac:dyDescent="0.2">
      <c r="A338">
        <v>2101</v>
      </c>
      <c r="B338" t="s">
        <v>77</v>
      </c>
      <c r="C338">
        <v>30</v>
      </c>
      <c r="D338">
        <v>11350</v>
      </c>
      <c r="E338">
        <v>6043</v>
      </c>
      <c r="F338">
        <v>4571</v>
      </c>
      <c r="G338" s="6">
        <v>56636.5</v>
      </c>
      <c r="H338" s="6">
        <v>45262.07</v>
      </c>
      <c r="I338" s="6">
        <v>37116.519999999997</v>
      </c>
      <c r="J338" s="6">
        <v>139015.09</v>
      </c>
      <c r="K338" s="6">
        <f t="shared" si="1"/>
        <v>67250.5</v>
      </c>
      <c r="L338" s="6"/>
      <c r="M338" s="6"/>
    </row>
    <row r="339" spans="1:13" x14ac:dyDescent="0.2">
      <c r="A339">
        <v>1371</v>
      </c>
      <c r="B339" t="s">
        <v>78</v>
      </c>
      <c r="C339">
        <v>30</v>
      </c>
      <c r="D339">
        <v>7417</v>
      </c>
      <c r="E339">
        <v>6240</v>
      </c>
      <c r="F339">
        <v>4529</v>
      </c>
      <c r="G339" s="6">
        <v>37010.83</v>
      </c>
      <c r="H339" s="6">
        <v>46737.599999999999</v>
      </c>
      <c r="I339" s="6">
        <v>36775.480000000003</v>
      </c>
      <c r="J339" s="6">
        <v>120523.91</v>
      </c>
      <c r="K339" s="6">
        <f t="shared" si="1"/>
        <v>47779.83</v>
      </c>
      <c r="L339" s="6"/>
      <c r="M339" s="6"/>
    </row>
    <row r="340" spans="1:13" x14ac:dyDescent="0.2">
      <c r="A340">
        <v>2371</v>
      </c>
      <c r="B340" t="s">
        <v>79</v>
      </c>
      <c r="C340">
        <v>30</v>
      </c>
      <c r="D340">
        <v>6033</v>
      </c>
      <c r="E340">
        <v>5901</v>
      </c>
      <c r="F340">
        <v>2773</v>
      </c>
      <c r="G340" s="6">
        <v>30104.67</v>
      </c>
      <c r="H340" s="6">
        <v>44198.49</v>
      </c>
      <c r="I340" s="6">
        <v>22516.76</v>
      </c>
      <c r="J340" s="6">
        <v>96819.92</v>
      </c>
      <c r="K340" s="6">
        <f t="shared" si="1"/>
        <v>38778.67</v>
      </c>
      <c r="L340" s="6"/>
      <c r="M340" s="6"/>
    </row>
    <row r="341" spans="1:13" x14ac:dyDescent="0.2">
      <c r="A341">
        <v>2041</v>
      </c>
      <c r="B341" t="s">
        <v>80</v>
      </c>
      <c r="C341">
        <v>29</v>
      </c>
      <c r="D341">
        <v>15257</v>
      </c>
      <c r="E341">
        <v>7777</v>
      </c>
      <c r="F341">
        <v>2734</v>
      </c>
      <c r="G341" s="6">
        <v>76132.429999999993</v>
      </c>
      <c r="H341" s="6">
        <v>58249.73</v>
      </c>
      <c r="I341" s="6">
        <v>22200.080000000002</v>
      </c>
      <c r="J341" s="6">
        <v>156582.24</v>
      </c>
      <c r="K341" s="6">
        <f t="shared" si="1"/>
        <v>86643.43</v>
      </c>
      <c r="L341" s="6"/>
      <c r="M341" s="6"/>
    </row>
    <row r="342" spans="1:13" x14ac:dyDescent="0.2">
      <c r="A342">
        <v>3631</v>
      </c>
      <c r="B342" t="s">
        <v>81</v>
      </c>
      <c r="C342">
        <v>29</v>
      </c>
      <c r="D342">
        <v>6051</v>
      </c>
      <c r="E342">
        <v>6818</v>
      </c>
      <c r="F342">
        <v>4669</v>
      </c>
      <c r="G342" s="6">
        <v>30194.49</v>
      </c>
      <c r="H342" s="6">
        <v>51066.82</v>
      </c>
      <c r="I342" s="6">
        <v>37912.28</v>
      </c>
      <c r="J342" s="6">
        <v>119173.59</v>
      </c>
      <c r="K342" s="6">
        <f t="shared" si="1"/>
        <v>41681.490000000005</v>
      </c>
      <c r="L342" s="6"/>
      <c r="M342" s="6"/>
    </row>
    <row r="343" spans="1:13" x14ac:dyDescent="0.2">
      <c r="A343">
        <v>4491</v>
      </c>
      <c r="B343" t="s">
        <v>82</v>
      </c>
      <c r="C343">
        <v>29</v>
      </c>
      <c r="D343">
        <v>6411</v>
      </c>
      <c r="E343">
        <v>6702</v>
      </c>
      <c r="F343">
        <v>3693</v>
      </c>
      <c r="G343" s="6">
        <v>31990.89</v>
      </c>
      <c r="H343" s="6">
        <v>50197.98</v>
      </c>
      <c r="I343" s="6">
        <v>29987.16</v>
      </c>
      <c r="J343" s="6">
        <v>112176.03</v>
      </c>
      <c r="K343" s="6">
        <f t="shared" si="1"/>
        <v>42385.89</v>
      </c>
      <c r="L343" s="6"/>
      <c r="M343" s="6"/>
    </row>
    <row r="344" spans="1:13" x14ac:dyDescent="0.2">
      <c r="A344">
        <v>3751</v>
      </c>
      <c r="B344" t="s">
        <v>83</v>
      </c>
      <c r="C344">
        <v>29</v>
      </c>
      <c r="D344">
        <v>10165</v>
      </c>
      <c r="E344">
        <v>637</v>
      </c>
      <c r="F344">
        <v>1529</v>
      </c>
      <c r="G344" s="6">
        <v>50723.35</v>
      </c>
      <c r="H344" s="6">
        <v>4771.13</v>
      </c>
      <c r="I344" s="6">
        <v>12415.48</v>
      </c>
      <c r="J344" s="6">
        <v>67909.960000000006</v>
      </c>
      <c r="K344" s="6">
        <f t="shared" si="1"/>
        <v>52889.35</v>
      </c>
      <c r="L344" s="6"/>
      <c r="M344" s="6"/>
    </row>
    <row r="345" spans="1:13" x14ac:dyDescent="0.2">
      <c r="A345">
        <v>2691</v>
      </c>
      <c r="B345" t="s">
        <v>84</v>
      </c>
      <c r="C345">
        <v>29</v>
      </c>
      <c r="D345">
        <v>10083</v>
      </c>
      <c r="E345">
        <v>501</v>
      </c>
      <c r="F345">
        <v>846</v>
      </c>
      <c r="G345" s="6">
        <v>50314.17</v>
      </c>
      <c r="H345" s="6">
        <v>3752.49</v>
      </c>
      <c r="I345" s="6">
        <v>6869.52</v>
      </c>
      <c r="J345" s="6">
        <v>60936.18</v>
      </c>
      <c r="K345" s="6">
        <f t="shared" si="1"/>
        <v>51661.17</v>
      </c>
      <c r="L345" s="6"/>
      <c r="M345" s="6"/>
    </row>
    <row r="346" spans="1:13" x14ac:dyDescent="0.2">
      <c r="A346">
        <v>1921</v>
      </c>
      <c r="B346" t="s">
        <v>85</v>
      </c>
      <c r="C346">
        <v>28</v>
      </c>
      <c r="D346">
        <v>8775</v>
      </c>
      <c r="E346">
        <v>7833</v>
      </c>
      <c r="F346">
        <v>3139</v>
      </c>
      <c r="G346" s="6">
        <v>43787.25</v>
      </c>
      <c r="H346" s="6">
        <v>58669.17</v>
      </c>
      <c r="I346" s="6">
        <v>25488.68</v>
      </c>
      <c r="J346" s="6">
        <v>127945.1</v>
      </c>
      <c r="K346" s="6">
        <f t="shared" si="1"/>
        <v>54759.25</v>
      </c>
      <c r="L346" s="6"/>
      <c r="M346" s="6"/>
    </row>
    <row r="347" spans="1:13" x14ac:dyDescent="0.2">
      <c r="A347">
        <v>1001</v>
      </c>
      <c r="B347" t="s">
        <v>86</v>
      </c>
      <c r="C347">
        <v>28</v>
      </c>
      <c r="D347">
        <v>7896</v>
      </c>
      <c r="E347">
        <v>7831</v>
      </c>
      <c r="F347">
        <v>3197</v>
      </c>
      <c r="G347" s="6">
        <v>39401.040000000001</v>
      </c>
      <c r="H347" s="6">
        <v>58654.19</v>
      </c>
      <c r="I347" s="6">
        <v>25959.64</v>
      </c>
      <c r="J347" s="6">
        <v>124014.87</v>
      </c>
      <c r="K347" s="6">
        <f t="shared" si="1"/>
        <v>50429.04</v>
      </c>
      <c r="L347" s="6"/>
      <c r="M347" s="6"/>
    </row>
    <row r="348" spans="1:13" x14ac:dyDescent="0.2">
      <c r="A348">
        <v>4181</v>
      </c>
      <c r="B348" t="s">
        <v>87</v>
      </c>
      <c r="C348">
        <v>28</v>
      </c>
      <c r="D348">
        <v>11292</v>
      </c>
      <c r="E348">
        <v>805</v>
      </c>
      <c r="F348">
        <v>626</v>
      </c>
      <c r="G348" s="6">
        <v>56347.08</v>
      </c>
      <c r="H348" s="6">
        <v>6029.45</v>
      </c>
      <c r="I348" s="6">
        <v>5083.12</v>
      </c>
      <c r="J348" s="6">
        <v>67459.649999999994</v>
      </c>
      <c r="K348" s="6">
        <f t="shared" si="1"/>
        <v>57778.080000000002</v>
      </c>
      <c r="L348" s="6"/>
      <c r="M348" s="6"/>
    </row>
    <row r="349" spans="1:13" x14ac:dyDescent="0.2">
      <c r="A349">
        <v>2911</v>
      </c>
      <c r="B349" t="s">
        <v>88</v>
      </c>
      <c r="C349">
        <v>27</v>
      </c>
      <c r="D349">
        <v>4559</v>
      </c>
      <c r="E349">
        <v>6411</v>
      </c>
      <c r="F349">
        <v>7457</v>
      </c>
      <c r="G349" s="6">
        <v>22749.41</v>
      </c>
      <c r="H349" s="6">
        <v>48018.39</v>
      </c>
      <c r="I349" s="6">
        <v>60550.84</v>
      </c>
      <c r="J349" s="6">
        <v>131318.64000000001</v>
      </c>
      <c r="K349" s="6">
        <f t="shared" si="1"/>
        <v>36617.410000000003</v>
      </c>
      <c r="L349" s="6"/>
      <c r="M349" s="6"/>
    </row>
    <row r="350" spans="1:13" x14ac:dyDescent="0.2">
      <c r="A350">
        <v>1121</v>
      </c>
      <c r="B350" t="s">
        <v>89</v>
      </c>
      <c r="C350">
        <v>27</v>
      </c>
      <c r="D350">
        <v>7504</v>
      </c>
      <c r="E350">
        <v>5949</v>
      </c>
      <c r="F350">
        <v>4110</v>
      </c>
      <c r="G350" s="6">
        <v>37444.959999999999</v>
      </c>
      <c r="H350" s="6">
        <v>44558.01</v>
      </c>
      <c r="I350" s="6">
        <v>33373.199999999997</v>
      </c>
      <c r="J350" s="6">
        <v>115376.17</v>
      </c>
      <c r="K350" s="6">
        <f t="shared" si="1"/>
        <v>47503.96</v>
      </c>
      <c r="L350" s="6"/>
      <c r="M350" s="6"/>
    </row>
    <row r="351" spans="1:13" x14ac:dyDescent="0.2">
      <c r="A351">
        <v>3191</v>
      </c>
      <c r="B351" t="s">
        <v>90</v>
      </c>
      <c r="C351">
        <v>27</v>
      </c>
      <c r="D351">
        <v>4964</v>
      </c>
      <c r="E351">
        <v>6135</v>
      </c>
      <c r="F351">
        <v>3797</v>
      </c>
      <c r="G351" s="6">
        <v>24770.36</v>
      </c>
      <c r="H351" s="6">
        <v>45951.15</v>
      </c>
      <c r="I351" s="6">
        <v>30831.64</v>
      </c>
      <c r="J351" s="6">
        <v>101553.15</v>
      </c>
      <c r="K351" s="6">
        <f t="shared" si="1"/>
        <v>34702.36</v>
      </c>
      <c r="L351" s="6"/>
      <c r="M351" s="6"/>
    </row>
    <row r="352" spans="1:13" x14ac:dyDescent="0.2">
      <c r="A352">
        <v>1711</v>
      </c>
      <c r="B352" t="s">
        <v>91</v>
      </c>
      <c r="C352">
        <v>27</v>
      </c>
      <c r="D352">
        <v>9654</v>
      </c>
      <c r="E352">
        <v>991</v>
      </c>
      <c r="F352">
        <v>1101</v>
      </c>
      <c r="G352" s="6">
        <v>48173.46</v>
      </c>
      <c r="H352" s="6">
        <v>7422.59</v>
      </c>
      <c r="I352" s="6">
        <v>8940.1200000000008</v>
      </c>
      <c r="J352" s="6">
        <v>64536.17</v>
      </c>
      <c r="K352" s="6">
        <f t="shared" si="1"/>
        <v>50265.46</v>
      </c>
      <c r="L352" s="6"/>
      <c r="M352" s="6"/>
    </row>
    <row r="353" spans="1:13" x14ac:dyDescent="0.2">
      <c r="A353">
        <v>1851</v>
      </c>
      <c r="B353" t="s">
        <v>92</v>
      </c>
      <c r="C353">
        <v>27</v>
      </c>
      <c r="D353">
        <v>9261</v>
      </c>
      <c r="E353">
        <v>1152</v>
      </c>
      <c r="F353">
        <v>900</v>
      </c>
      <c r="G353" s="6">
        <v>46212.39</v>
      </c>
      <c r="H353" s="6">
        <v>8628.48</v>
      </c>
      <c r="I353" s="6">
        <v>7308</v>
      </c>
      <c r="J353" s="6">
        <v>62148.87</v>
      </c>
      <c r="K353" s="6">
        <f t="shared" si="1"/>
        <v>48264.39</v>
      </c>
      <c r="L353" s="6"/>
      <c r="M353" s="6"/>
    </row>
    <row r="354" spans="1:13" x14ac:dyDescent="0.2">
      <c r="A354">
        <v>1951</v>
      </c>
      <c r="B354" t="s">
        <v>93</v>
      </c>
      <c r="C354">
        <v>27</v>
      </c>
      <c r="D354">
        <v>2577</v>
      </c>
      <c r="E354">
        <v>1471</v>
      </c>
      <c r="F354">
        <v>2240</v>
      </c>
      <c r="G354" s="6">
        <v>12859.23</v>
      </c>
      <c r="H354" s="6">
        <v>11017.79</v>
      </c>
      <c r="I354" s="6">
        <v>18188.8</v>
      </c>
      <c r="J354" s="6">
        <v>42065.82</v>
      </c>
      <c r="K354" s="6">
        <f t="shared" si="1"/>
        <v>16570.23</v>
      </c>
      <c r="L354" s="6"/>
      <c r="M354" s="6"/>
    </row>
    <row r="355" spans="1:13" x14ac:dyDescent="0.2">
      <c r="A355">
        <v>3531</v>
      </c>
      <c r="B355" t="s">
        <v>94</v>
      </c>
      <c r="C355">
        <v>27</v>
      </c>
      <c r="D355">
        <v>3603</v>
      </c>
      <c r="E355">
        <v>1412</v>
      </c>
      <c r="F355">
        <v>1243</v>
      </c>
      <c r="G355" s="6">
        <v>17978.97</v>
      </c>
      <c r="H355" s="6">
        <v>10575.88</v>
      </c>
      <c r="I355" s="6">
        <v>10093.16</v>
      </c>
      <c r="J355" s="6">
        <v>38648.01</v>
      </c>
      <c r="K355" s="6">
        <f t="shared" si="1"/>
        <v>20633.97</v>
      </c>
      <c r="L355" s="6"/>
      <c r="M355" s="6"/>
    </row>
    <row r="356" spans="1:13" x14ac:dyDescent="0.2">
      <c r="A356">
        <v>3721</v>
      </c>
      <c r="B356" t="s">
        <v>95</v>
      </c>
      <c r="C356">
        <v>25</v>
      </c>
      <c r="D356">
        <v>9112</v>
      </c>
      <c r="E356">
        <v>5484</v>
      </c>
      <c r="F356">
        <v>4594</v>
      </c>
      <c r="G356" s="6">
        <v>45468.88</v>
      </c>
      <c r="H356" s="6">
        <v>41075.160000000003</v>
      </c>
      <c r="I356" s="6">
        <v>37303.279999999999</v>
      </c>
      <c r="J356" s="6">
        <v>123847.32</v>
      </c>
      <c r="K356" s="6">
        <f t="shared" si="1"/>
        <v>55546.879999999997</v>
      </c>
      <c r="L356" s="6"/>
      <c r="M356" s="6"/>
    </row>
    <row r="357" spans="1:13" x14ac:dyDescent="0.2">
      <c r="A357">
        <v>3591</v>
      </c>
      <c r="B357" t="s">
        <v>96</v>
      </c>
      <c r="C357">
        <v>25</v>
      </c>
      <c r="D357">
        <v>4619</v>
      </c>
      <c r="E357">
        <v>6111</v>
      </c>
      <c r="F357">
        <v>3652</v>
      </c>
      <c r="G357" s="6">
        <v>23048.81</v>
      </c>
      <c r="H357" s="6">
        <v>45771.39</v>
      </c>
      <c r="I357" s="6">
        <v>29654.240000000002</v>
      </c>
      <c r="J357" s="6">
        <v>98474.44</v>
      </c>
      <c r="K357" s="6">
        <f t="shared" si="1"/>
        <v>32811.81</v>
      </c>
      <c r="L357" s="6"/>
      <c r="M357" s="6"/>
    </row>
    <row r="358" spans="1:13" x14ac:dyDescent="0.2">
      <c r="A358">
        <v>1801</v>
      </c>
      <c r="B358" t="s">
        <v>97</v>
      </c>
      <c r="C358">
        <v>25</v>
      </c>
      <c r="D358">
        <v>6726</v>
      </c>
      <c r="E358">
        <v>5384</v>
      </c>
      <c r="F358">
        <v>2819</v>
      </c>
      <c r="G358" s="6">
        <v>33562.74</v>
      </c>
      <c r="H358" s="6">
        <v>40326.160000000003</v>
      </c>
      <c r="I358" s="6">
        <v>22890.28</v>
      </c>
      <c r="J358" s="6">
        <v>96779.18</v>
      </c>
      <c r="K358" s="6">
        <f t="shared" si="1"/>
        <v>41765.74</v>
      </c>
      <c r="L358" s="6"/>
      <c r="M358" s="6"/>
    </row>
    <row r="359" spans="1:13" x14ac:dyDescent="0.2">
      <c r="A359">
        <v>4041</v>
      </c>
      <c r="B359" t="s">
        <v>98</v>
      </c>
      <c r="C359">
        <v>25</v>
      </c>
      <c r="D359">
        <v>5378</v>
      </c>
      <c r="E359">
        <v>5519</v>
      </c>
      <c r="F359">
        <v>3500</v>
      </c>
      <c r="G359" s="6">
        <v>26836.22</v>
      </c>
      <c r="H359" s="6">
        <v>41337.31</v>
      </c>
      <c r="I359" s="6">
        <v>28420</v>
      </c>
      <c r="J359" s="6">
        <v>96593.53</v>
      </c>
      <c r="K359" s="6">
        <f t="shared" si="1"/>
        <v>35855.22</v>
      </c>
      <c r="L359" s="6"/>
      <c r="M359" s="6"/>
    </row>
    <row r="360" spans="1:13" x14ac:dyDescent="0.2">
      <c r="A360">
        <v>4031</v>
      </c>
      <c r="B360" t="s">
        <v>99</v>
      </c>
      <c r="C360">
        <v>25</v>
      </c>
      <c r="D360">
        <v>4701</v>
      </c>
      <c r="E360">
        <v>4923</v>
      </c>
      <c r="F360">
        <v>3524</v>
      </c>
      <c r="G360" s="6">
        <v>23457.99</v>
      </c>
      <c r="H360" s="6">
        <v>36873.269999999997</v>
      </c>
      <c r="I360" s="6">
        <v>28614.880000000001</v>
      </c>
      <c r="J360" s="6">
        <v>88946.14</v>
      </c>
      <c r="K360" s="6">
        <f t="shared" si="1"/>
        <v>31904.99</v>
      </c>
      <c r="L360" s="6"/>
      <c r="M360" s="6"/>
    </row>
    <row r="361" spans="1:13" x14ac:dyDescent="0.2">
      <c r="A361">
        <v>4231</v>
      </c>
      <c r="B361" t="s">
        <v>100</v>
      </c>
      <c r="C361">
        <v>25</v>
      </c>
      <c r="D361">
        <v>4574</v>
      </c>
      <c r="E361">
        <v>4578</v>
      </c>
      <c r="F361">
        <v>2859</v>
      </c>
      <c r="G361" s="6">
        <v>22824.26</v>
      </c>
      <c r="H361" s="6">
        <v>34289.22</v>
      </c>
      <c r="I361" s="6">
        <v>23215.08</v>
      </c>
      <c r="J361" s="6">
        <v>80328.56</v>
      </c>
      <c r="K361" s="6">
        <f t="shared" si="1"/>
        <v>30261.26</v>
      </c>
      <c r="L361" s="6"/>
      <c r="M361" s="6"/>
    </row>
    <row r="362" spans="1:13" x14ac:dyDescent="0.2">
      <c r="A362">
        <v>4341</v>
      </c>
      <c r="B362" t="s">
        <v>101</v>
      </c>
      <c r="C362">
        <v>25</v>
      </c>
      <c r="D362">
        <v>7532</v>
      </c>
      <c r="E362">
        <v>1390</v>
      </c>
      <c r="F362">
        <v>794</v>
      </c>
      <c r="G362" s="6">
        <v>37584.68</v>
      </c>
      <c r="H362" s="6">
        <v>10411.1</v>
      </c>
      <c r="I362" s="6">
        <v>6447.28</v>
      </c>
      <c r="J362" s="6">
        <v>54443.06</v>
      </c>
      <c r="K362" s="6">
        <f t="shared" si="1"/>
        <v>39768.68</v>
      </c>
      <c r="L362" s="6"/>
      <c r="M362" s="6"/>
    </row>
    <row r="363" spans="1:13" x14ac:dyDescent="0.2">
      <c r="A363">
        <v>3241</v>
      </c>
      <c r="B363" t="s">
        <v>102</v>
      </c>
      <c r="C363">
        <v>24</v>
      </c>
      <c r="D363">
        <v>6563</v>
      </c>
      <c r="E363">
        <v>7075</v>
      </c>
      <c r="F363">
        <v>2386</v>
      </c>
      <c r="G363" s="6">
        <v>32749.37</v>
      </c>
      <c r="H363" s="6">
        <v>52991.75</v>
      </c>
      <c r="I363" s="6">
        <v>19374.32</v>
      </c>
      <c r="J363" s="6">
        <v>105115.44</v>
      </c>
      <c r="K363" s="6">
        <f t="shared" si="1"/>
        <v>42210.369999999995</v>
      </c>
      <c r="L363" s="6"/>
      <c r="M363" s="6"/>
    </row>
    <row r="364" spans="1:13" x14ac:dyDescent="0.2">
      <c r="A364">
        <v>1251</v>
      </c>
      <c r="B364" t="s">
        <v>103</v>
      </c>
      <c r="C364">
        <v>24</v>
      </c>
      <c r="D364">
        <v>6184</v>
      </c>
      <c r="E364">
        <v>5932</v>
      </c>
      <c r="F364">
        <v>2208</v>
      </c>
      <c r="G364" s="6">
        <v>30858.16</v>
      </c>
      <c r="H364" s="6">
        <v>44430.68</v>
      </c>
      <c r="I364" s="6">
        <v>17928.96</v>
      </c>
      <c r="J364" s="6">
        <v>93217.8</v>
      </c>
      <c r="K364" s="6">
        <f t="shared" si="1"/>
        <v>38998.160000000003</v>
      </c>
      <c r="L364" s="6"/>
      <c r="M364" s="6"/>
    </row>
    <row r="365" spans="1:13" x14ac:dyDescent="0.2">
      <c r="A365">
        <v>3311</v>
      </c>
      <c r="B365" t="s">
        <v>104</v>
      </c>
      <c r="C365">
        <v>24</v>
      </c>
      <c r="D365">
        <v>9203</v>
      </c>
      <c r="E365">
        <v>610</v>
      </c>
      <c r="F365">
        <v>664</v>
      </c>
      <c r="G365" s="6">
        <v>45922.97</v>
      </c>
      <c r="H365" s="6">
        <v>4568.8999999999996</v>
      </c>
      <c r="I365" s="6">
        <v>5391.68</v>
      </c>
      <c r="J365" s="6">
        <v>55883.55</v>
      </c>
      <c r="K365" s="6">
        <f t="shared" si="1"/>
        <v>47196.97</v>
      </c>
      <c r="L365" s="6"/>
      <c r="M365" s="6"/>
    </row>
    <row r="366" spans="1:13" x14ac:dyDescent="0.2">
      <c r="A366">
        <v>2971</v>
      </c>
      <c r="B366" t="s">
        <v>105</v>
      </c>
      <c r="C366">
        <v>24</v>
      </c>
      <c r="D366">
        <v>8740</v>
      </c>
      <c r="E366">
        <v>876</v>
      </c>
      <c r="F366">
        <v>581</v>
      </c>
      <c r="G366" s="6">
        <v>43612.6</v>
      </c>
      <c r="H366" s="6">
        <v>6561.24</v>
      </c>
      <c r="I366" s="6">
        <v>4717.72</v>
      </c>
      <c r="J366" s="6">
        <v>54891.56</v>
      </c>
      <c r="K366" s="6">
        <f t="shared" si="1"/>
        <v>45069.599999999999</v>
      </c>
      <c r="L366" s="6"/>
      <c r="M366" s="6"/>
    </row>
    <row r="367" spans="1:13" x14ac:dyDescent="0.2">
      <c r="A367">
        <v>2091</v>
      </c>
      <c r="B367" t="s">
        <v>106</v>
      </c>
      <c r="C367">
        <v>24</v>
      </c>
      <c r="D367">
        <v>8055</v>
      </c>
      <c r="E367">
        <v>461</v>
      </c>
      <c r="F367">
        <v>1289</v>
      </c>
      <c r="G367" s="6">
        <v>40194.449999999997</v>
      </c>
      <c r="H367" s="6">
        <v>3452.89</v>
      </c>
      <c r="I367" s="6">
        <v>10466.68</v>
      </c>
      <c r="J367" s="6">
        <v>54114.02</v>
      </c>
      <c r="K367" s="6">
        <f t="shared" si="1"/>
        <v>41944.45</v>
      </c>
      <c r="L367" s="6"/>
      <c r="M367" s="6"/>
    </row>
    <row r="368" spans="1:13" x14ac:dyDescent="0.2">
      <c r="A368">
        <v>1611</v>
      </c>
      <c r="B368" t="s">
        <v>107</v>
      </c>
      <c r="C368">
        <v>24</v>
      </c>
      <c r="D368">
        <v>6960</v>
      </c>
      <c r="E368">
        <v>597</v>
      </c>
      <c r="F368">
        <v>553</v>
      </c>
      <c r="G368" s="6">
        <v>34730.400000000001</v>
      </c>
      <c r="H368" s="6">
        <v>4471.53</v>
      </c>
      <c r="I368" s="6">
        <v>4490.3599999999997</v>
      </c>
      <c r="J368" s="6">
        <v>43692.29</v>
      </c>
      <c r="K368" s="6">
        <f t="shared" si="1"/>
        <v>35880.400000000001</v>
      </c>
      <c r="L368" s="6"/>
      <c r="M368" s="6"/>
    </row>
    <row r="369" spans="1:13" x14ac:dyDescent="0.2">
      <c r="A369">
        <v>3321</v>
      </c>
      <c r="B369" t="s">
        <v>108</v>
      </c>
      <c r="C369">
        <v>24</v>
      </c>
      <c r="D369">
        <v>3288</v>
      </c>
      <c r="E369">
        <v>1003</v>
      </c>
      <c r="F369">
        <v>504</v>
      </c>
      <c r="G369" s="6">
        <v>16407.12</v>
      </c>
      <c r="H369" s="6">
        <v>7512.47</v>
      </c>
      <c r="I369" s="6">
        <v>4092.48</v>
      </c>
      <c r="J369" s="6">
        <v>28012.07</v>
      </c>
      <c r="K369" s="6">
        <f t="shared" si="1"/>
        <v>17914.12</v>
      </c>
      <c r="L369" s="6"/>
      <c r="M369" s="6"/>
    </row>
    <row r="370" spans="1:13" x14ac:dyDescent="0.2">
      <c r="A370">
        <v>1831</v>
      </c>
      <c r="B370" t="s">
        <v>109</v>
      </c>
      <c r="C370">
        <v>23</v>
      </c>
      <c r="D370">
        <v>4589</v>
      </c>
      <c r="E370">
        <v>6085</v>
      </c>
      <c r="F370">
        <v>12167</v>
      </c>
      <c r="G370" s="6">
        <v>22899.11</v>
      </c>
      <c r="H370" s="6">
        <v>45576.65</v>
      </c>
      <c r="I370" s="6">
        <v>98796.04</v>
      </c>
      <c r="J370" s="6">
        <v>167271.79999999999</v>
      </c>
      <c r="K370" s="6">
        <f t="shared" si="1"/>
        <v>41151.11</v>
      </c>
      <c r="L370" s="6"/>
      <c r="M370" s="6"/>
    </row>
    <row r="371" spans="1:13" x14ac:dyDescent="0.2">
      <c r="A371">
        <v>4281</v>
      </c>
      <c r="B371" t="s">
        <v>110</v>
      </c>
      <c r="C371">
        <v>23</v>
      </c>
      <c r="D371">
        <v>4635</v>
      </c>
      <c r="E371">
        <v>5539</v>
      </c>
      <c r="F371">
        <v>4250</v>
      </c>
      <c r="G371" s="6">
        <v>23128.65</v>
      </c>
      <c r="H371" s="6">
        <v>41487.11</v>
      </c>
      <c r="I371" s="6">
        <v>34510</v>
      </c>
      <c r="J371" s="6">
        <v>99125.759999999995</v>
      </c>
      <c r="K371" s="6">
        <f t="shared" si="1"/>
        <v>32917.65</v>
      </c>
      <c r="L371" s="6"/>
      <c r="M371" s="6"/>
    </row>
    <row r="372" spans="1:13" x14ac:dyDescent="0.2">
      <c r="A372">
        <v>3181</v>
      </c>
      <c r="B372" t="s">
        <v>111</v>
      </c>
      <c r="C372">
        <v>23</v>
      </c>
      <c r="D372">
        <v>7788</v>
      </c>
      <c r="E372">
        <v>504</v>
      </c>
      <c r="F372">
        <v>1497</v>
      </c>
      <c r="G372" s="6">
        <v>38862.120000000003</v>
      </c>
      <c r="H372" s="6">
        <v>3774.96</v>
      </c>
      <c r="I372" s="6">
        <v>12155.64</v>
      </c>
      <c r="J372" s="6">
        <v>54792.72</v>
      </c>
      <c r="K372" s="6">
        <f t="shared" si="1"/>
        <v>40863.120000000003</v>
      </c>
      <c r="L372" s="6"/>
      <c r="M372" s="6"/>
    </row>
    <row r="373" spans="1:13" x14ac:dyDescent="0.2">
      <c r="A373">
        <v>3651</v>
      </c>
      <c r="B373" t="s">
        <v>112</v>
      </c>
      <c r="C373">
        <v>23</v>
      </c>
      <c r="D373">
        <v>8004</v>
      </c>
      <c r="E373">
        <v>653</v>
      </c>
      <c r="F373">
        <v>628</v>
      </c>
      <c r="G373" s="6">
        <v>39939.96</v>
      </c>
      <c r="H373" s="6">
        <v>4890.97</v>
      </c>
      <c r="I373" s="6">
        <v>5099.3599999999997</v>
      </c>
      <c r="J373" s="6">
        <v>49930.29</v>
      </c>
      <c r="K373" s="6">
        <f t="shared" si="1"/>
        <v>41220.959999999999</v>
      </c>
      <c r="L373" s="6"/>
      <c r="M373" s="6"/>
    </row>
    <row r="374" spans="1:13" x14ac:dyDescent="0.2">
      <c r="A374">
        <v>2701</v>
      </c>
      <c r="B374" t="s">
        <v>113</v>
      </c>
      <c r="C374">
        <v>23</v>
      </c>
      <c r="D374">
        <v>2137</v>
      </c>
      <c r="E374">
        <v>1322</v>
      </c>
      <c r="F374">
        <v>3158</v>
      </c>
      <c r="G374" s="6">
        <v>10663.63</v>
      </c>
      <c r="H374" s="6">
        <v>9901.7800000000007</v>
      </c>
      <c r="I374" s="6">
        <v>25642.959999999999</v>
      </c>
      <c r="J374" s="6">
        <v>46208.37</v>
      </c>
      <c r="K374" s="6">
        <f t="shared" si="1"/>
        <v>15143.63</v>
      </c>
      <c r="L374" s="6"/>
      <c r="M374" s="6"/>
    </row>
    <row r="375" spans="1:13" x14ac:dyDescent="0.2">
      <c r="A375">
        <v>1841</v>
      </c>
      <c r="B375" t="s">
        <v>114</v>
      </c>
      <c r="C375">
        <v>23</v>
      </c>
      <c r="D375">
        <v>7086</v>
      </c>
      <c r="E375">
        <v>993</v>
      </c>
      <c r="F375">
        <v>340</v>
      </c>
      <c r="G375" s="6">
        <v>35359.14</v>
      </c>
      <c r="H375" s="6">
        <v>7437.57</v>
      </c>
      <c r="I375" s="6">
        <v>2760.8</v>
      </c>
      <c r="J375" s="6">
        <v>45557.51</v>
      </c>
      <c r="K375" s="6">
        <f t="shared" si="1"/>
        <v>36692.14</v>
      </c>
      <c r="L375" s="6"/>
      <c r="M375" s="6"/>
    </row>
    <row r="376" spans="1:13" x14ac:dyDescent="0.2">
      <c r="A376">
        <v>1941</v>
      </c>
      <c r="B376" t="s">
        <v>115</v>
      </c>
      <c r="C376">
        <v>23</v>
      </c>
      <c r="D376">
        <v>2401</v>
      </c>
      <c r="E376">
        <v>1039</v>
      </c>
      <c r="F376">
        <v>960</v>
      </c>
      <c r="G376" s="6">
        <v>11980.99</v>
      </c>
      <c r="H376" s="6">
        <v>7782.11</v>
      </c>
      <c r="I376" s="6">
        <v>7795.2</v>
      </c>
      <c r="J376" s="6">
        <v>27558.3</v>
      </c>
      <c r="K376" s="6">
        <f t="shared" si="1"/>
        <v>13979.99</v>
      </c>
      <c r="L376" s="6"/>
      <c r="M376" s="6"/>
    </row>
    <row r="377" spans="1:13" x14ac:dyDescent="0.2">
      <c r="A377">
        <v>2191</v>
      </c>
      <c r="B377" t="s">
        <v>116</v>
      </c>
      <c r="C377">
        <v>22</v>
      </c>
      <c r="D377">
        <v>5171</v>
      </c>
      <c r="E377">
        <v>5439</v>
      </c>
      <c r="F377">
        <v>3471</v>
      </c>
      <c r="G377" s="6">
        <v>25803.29</v>
      </c>
      <c r="H377" s="6">
        <v>40738.11</v>
      </c>
      <c r="I377" s="6">
        <v>28184.52</v>
      </c>
      <c r="J377" s="6">
        <v>94725.92</v>
      </c>
      <c r="K377" s="6">
        <f t="shared" si="1"/>
        <v>34713.29</v>
      </c>
      <c r="L377" s="6"/>
      <c r="M377" s="6"/>
    </row>
    <row r="378" spans="1:13" x14ac:dyDescent="0.2">
      <c r="A378">
        <v>2571</v>
      </c>
      <c r="B378" t="s">
        <v>117</v>
      </c>
      <c r="C378">
        <v>22</v>
      </c>
      <c r="D378">
        <v>3997</v>
      </c>
      <c r="E378">
        <v>4586</v>
      </c>
      <c r="F378">
        <v>3073</v>
      </c>
      <c r="G378" s="6">
        <v>19945.03</v>
      </c>
      <c r="H378" s="6">
        <v>34349.14</v>
      </c>
      <c r="I378" s="6">
        <v>24952.76</v>
      </c>
      <c r="J378" s="6">
        <v>79246.929999999993</v>
      </c>
      <c r="K378" s="6">
        <f t="shared" si="1"/>
        <v>27604.03</v>
      </c>
      <c r="L378" s="6"/>
      <c r="M378" s="6"/>
    </row>
    <row r="379" spans="1:13" x14ac:dyDescent="0.2">
      <c r="A379">
        <v>2841</v>
      </c>
      <c r="B379" t="s">
        <v>118</v>
      </c>
      <c r="C379">
        <v>21</v>
      </c>
      <c r="D379">
        <v>6906</v>
      </c>
      <c r="E379">
        <v>712</v>
      </c>
      <c r="F379">
        <v>967</v>
      </c>
      <c r="G379" s="6">
        <v>34460.94</v>
      </c>
      <c r="H379" s="6">
        <v>5332.88</v>
      </c>
      <c r="I379" s="6">
        <v>7852.04</v>
      </c>
      <c r="J379" s="6">
        <v>47645.86</v>
      </c>
      <c r="K379" s="6">
        <f t="shared" si="1"/>
        <v>36139.94</v>
      </c>
      <c r="L379" s="6"/>
      <c r="M379" s="6"/>
    </row>
    <row r="380" spans="1:13" x14ac:dyDescent="0.2">
      <c r="A380">
        <v>1321</v>
      </c>
      <c r="B380" t="s">
        <v>119</v>
      </c>
      <c r="C380">
        <v>21</v>
      </c>
      <c r="D380">
        <v>7619</v>
      </c>
      <c r="E380">
        <v>733</v>
      </c>
      <c r="F380">
        <v>490</v>
      </c>
      <c r="G380" s="6">
        <v>38018.81</v>
      </c>
      <c r="H380" s="6">
        <v>5490.17</v>
      </c>
      <c r="I380" s="6">
        <v>3978.8</v>
      </c>
      <c r="J380" s="6">
        <v>47487.78</v>
      </c>
      <c r="K380" s="6">
        <f t="shared" si="1"/>
        <v>39241.81</v>
      </c>
      <c r="L380" s="6"/>
      <c r="M380" s="6"/>
    </row>
    <row r="381" spans="1:13" x14ac:dyDescent="0.2">
      <c r="A381">
        <v>4171</v>
      </c>
      <c r="B381" t="s">
        <v>120</v>
      </c>
      <c r="C381">
        <v>21</v>
      </c>
      <c r="D381">
        <v>5761</v>
      </c>
      <c r="E381">
        <v>507</v>
      </c>
      <c r="F381">
        <v>697</v>
      </c>
      <c r="G381" s="6">
        <v>28747.39</v>
      </c>
      <c r="H381" s="6">
        <v>3797.43</v>
      </c>
      <c r="I381" s="6">
        <v>5659.64</v>
      </c>
      <c r="J381" s="6">
        <v>38204.46</v>
      </c>
      <c r="K381" s="6">
        <f t="shared" si="1"/>
        <v>29951.39</v>
      </c>
      <c r="L381" s="6"/>
      <c r="M381" s="6"/>
    </row>
    <row r="382" spans="1:13" x14ac:dyDescent="0.2">
      <c r="A382">
        <v>2291</v>
      </c>
      <c r="B382" t="s">
        <v>121</v>
      </c>
      <c r="C382">
        <v>20</v>
      </c>
      <c r="D382">
        <v>4683</v>
      </c>
      <c r="E382">
        <v>5036</v>
      </c>
      <c r="F382">
        <v>2577</v>
      </c>
      <c r="G382" s="6">
        <v>23368.17</v>
      </c>
      <c r="H382" s="6">
        <v>37719.64</v>
      </c>
      <c r="I382" s="6">
        <v>20925.240000000002</v>
      </c>
      <c r="J382" s="6">
        <v>82013.05</v>
      </c>
      <c r="K382" s="6">
        <f t="shared" si="1"/>
        <v>30981.17</v>
      </c>
      <c r="L382" s="6"/>
      <c r="M382" s="6"/>
    </row>
    <row r="383" spans="1:13" x14ac:dyDescent="0.2">
      <c r="A383">
        <v>3421</v>
      </c>
      <c r="B383" t="s">
        <v>122</v>
      </c>
      <c r="C383">
        <v>20</v>
      </c>
      <c r="D383">
        <v>4082</v>
      </c>
      <c r="E383">
        <v>3794</v>
      </c>
      <c r="F383">
        <v>1948</v>
      </c>
      <c r="G383" s="6">
        <v>20369.18</v>
      </c>
      <c r="H383" s="6">
        <v>28417.06</v>
      </c>
      <c r="I383" s="6">
        <v>15817.76</v>
      </c>
      <c r="J383" s="6">
        <v>64604</v>
      </c>
      <c r="K383" s="6">
        <f t="shared" si="1"/>
        <v>26111.18</v>
      </c>
      <c r="L383" s="6"/>
      <c r="M383" s="6"/>
    </row>
    <row r="384" spans="1:13" x14ac:dyDescent="0.2">
      <c r="A384">
        <v>2381</v>
      </c>
      <c r="B384" t="s">
        <v>123</v>
      </c>
      <c r="C384">
        <v>20</v>
      </c>
      <c r="D384">
        <v>8123</v>
      </c>
      <c r="E384">
        <v>608</v>
      </c>
      <c r="F384">
        <v>602</v>
      </c>
      <c r="G384" s="6">
        <v>40533.769999999997</v>
      </c>
      <c r="H384" s="6">
        <v>4553.92</v>
      </c>
      <c r="I384" s="6">
        <v>4888.24</v>
      </c>
      <c r="J384" s="6">
        <v>49975.93</v>
      </c>
      <c r="K384" s="6">
        <f t="shared" si="1"/>
        <v>41743.769999999997</v>
      </c>
      <c r="L384" s="6"/>
      <c r="M384" s="6"/>
    </row>
    <row r="385" spans="1:13" x14ac:dyDescent="0.2">
      <c r="A385">
        <v>2611</v>
      </c>
      <c r="B385" t="s">
        <v>124</v>
      </c>
      <c r="C385">
        <v>20</v>
      </c>
      <c r="D385">
        <v>6950</v>
      </c>
      <c r="E385">
        <v>555</v>
      </c>
      <c r="F385">
        <v>498</v>
      </c>
      <c r="G385" s="6">
        <v>34680.5</v>
      </c>
      <c r="H385" s="6">
        <v>4156.95</v>
      </c>
      <c r="I385" s="6">
        <v>4043.76</v>
      </c>
      <c r="J385" s="6">
        <v>42881.21</v>
      </c>
      <c r="K385" s="6">
        <f t="shared" si="1"/>
        <v>35733.5</v>
      </c>
      <c r="L385" s="6"/>
      <c r="M385" s="6"/>
    </row>
    <row r="386" spans="1:13" x14ac:dyDescent="0.2">
      <c r="A386">
        <v>2851</v>
      </c>
      <c r="B386" t="s">
        <v>125</v>
      </c>
      <c r="C386">
        <v>20</v>
      </c>
      <c r="D386">
        <v>6486</v>
      </c>
      <c r="E386">
        <v>564</v>
      </c>
      <c r="F386">
        <v>563</v>
      </c>
      <c r="G386" s="6">
        <v>32365.14</v>
      </c>
      <c r="H386" s="6">
        <v>4224.3599999999997</v>
      </c>
      <c r="I386" s="6">
        <v>4571.5600000000004</v>
      </c>
      <c r="J386" s="6">
        <v>41161.06</v>
      </c>
      <c r="K386" s="6">
        <f t="shared" si="1"/>
        <v>33492.14</v>
      </c>
      <c r="L386" s="6"/>
      <c r="M386" s="6"/>
    </row>
    <row r="387" spans="1:13" x14ac:dyDescent="0.2">
      <c r="A387">
        <v>1691</v>
      </c>
      <c r="B387" t="s">
        <v>126</v>
      </c>
      <c r="C387">
        <v>20</v>
      </c>
      <c r="D387">
        <v>5925</v>
      </c>
      <c r="E387">
        <v>585</v>
      </c>
      <c r="F387">
        <v>474</v>
      </c>
      <c r="G387" s="6">
        <v>29565.75</v>
      </c>
      <c r="H387" s="6">
        <v>4381.6499999999996</v>
      </c>
      <c r="I387" s="6">
        <v>3848.88</v>
      </c>
      <c r="J387" s="6">
        <v>37796.28</v>
      </c>
      <c r="K387" s="6">
        <f t="shared" si="1"/>
        <v>30624.75</v>
      </c>
      <c r="L387" s="6"/>
      <c r="M387" s="6"/>
    </row>
    <row r="388" spans="1:13" x14ac:dyDescent="0.2">
      <c r="A388">
        <v>2531</v>
      </c>
      <c r="B388" t="s">
        <v>127</v>
      </c>
      <c r="C388">
        <v>20</v>
      </c>
      <c r="D388">
        <v>2275</v>
      </c>
      <c r="E388">
        <v>826</v>
      </c>
      <c r="F388">
        <v>761</v>
      </c>
      <c r="G388" s="6">
        <v>11352.25</v>
      </c>
      <c r="H388" s="6">
        <v>6186.74</v>
      </c>
      <c r="I388" s="6">
        <v>6179.32</v>
      </c>
      <c r="J388" s="6">
        <v>23718.31</v>
      </c>
      <c r="K388" s="6">
        <f t="shared" si="1"/>
        <v>12939.25</v>
      </c>
      <c r="L388" s="6"/>
      <c r="M388" s="6"/>
    </row>
    <row r="389" spans="1:13" x14ac:dyDescent="0.2">
      <c r="A389">
        <v>3131</v>
      </c>
      <c r="B389" t="s">
        <v>128</v>
      </c>
      <c r="C389">
        <v>19</v>
      </c>
      <c r="D389">
        <v>3903</v>
      </c>
      <c r="E389">
        <v>4412</v>
      </c>
      <c r="F389">
        <v>3321</v>
      </c>
      <c r="G389" s="6">
        <v>19475.97</v>
      </c>
      <c r="H389" s="6">
        <v>33045.879999999997</v>
      </c>
      <c r="I389" s="6">
        <v>26966.52</v>
      </c>
      <c r="J389" s="6">
        <v>79488.37</v>
      </c>
      <c r="K389" s="6">
        <f t="shared" si="1"/>
        <v>27208.97</v>
      </c>
      <c r="L389" s="6"/>
      <c r="M389" s="6"/>
    </row>
    <row r="390" spans="1:13" x14ac:dyDescent="0.2">
      <c r="A390">
        <v>3041</v>
      </c>
      <c r="B390" t="s">
        <v>129</v>
      </c>
      <c r="C390">
        <v>19</v>
      </c>
      <c r="D390">
        <v>3626</v>
      </c>
      <c r="E390">
        <v>4333</v>
      </c>
      <c r="F390">
        <v>3335</v>
      </c>
      <c r="G390" s="6">
        <v>18093.740000000002</v>
      </c>
      <c r="H390" s="6">
        <v>32454.17</v>
      </c>
      <c r="I390" s="6">
        <v>27080.2</v>
      </c>
      <c r="J390" s="6">
        <v>77628.11</v>
      </c>
      <c r="K390" s="6">
        <f t="shared" si="1"/>
        <v>25761.74</v>
      </c>
      <c r="L390" s="6"/>
      <c r="M390" s="6"/>
    </row>
    <row r="391" spans="1:13" x14ac:dyDescent="0.2">
      <c r="A391">
        <v>2111</v>
      </c>
      <c r="B391" t="s">
        <v>130</v>
      </c>
      <c r="C391">
        <v>19</v>
      </c>
      <c r="D391">
        <v>4629</v>
      </c>
      <c r="E391">
        <v>5122</v>
      </c>
      <c r="F391">
        <v>1371</v>
      </c>
      <c r="G391" s="6">
        <v>23098.71</v>
      </c>
      <c r="H391" s="6">
        <v>38363.78</v>
      </c>
      <c r="I391" s="6">
        <v>11132.52</v>
      </c>
      <c r="J391" s="6">
        <v>72595.009999999995</v>
      </c>
      <c r="K391" s="6">
        <f t="shared" ref="K391:K454" si="2">E391+F391+G391</f>
        <v>29591.71</v>
      </c>
      <c r="L391" s="6"/>
      <c r="M391" s="6"/>
    </row>
    <row r="392" spans="1:13" x14ac:dyDescent="0.2">
      <c r="A392">
        <v>1161</v>
      </c>
      <c r="B392" t="s">
        <v>131</v>
      </c>
      <c r="C392">
        <v>19</v>
      </c>
      <c r="D392">
        <v>5394</v>
      </c>
      <c r="E392">
        <v>802</v>
      </c>
      <c r="F392">
        <v>3328</v>
      </c>
      <c r="G392" s="6">
        <v>26916.06</v>
      </c>
      <c r="H392" s="6">
        <v>6006.98</v>
      </c>
      <c r="I392" s="6">
        <v>27023.360000000001</v>
      </c>
      <c r="J392" s="6">
        <v>59946.400000000001</v>
      </c>
      <c r="K392" s="6">
        <f t="shared" si="2"/>
        <v>31046.06</v>
      </c>
      <c r="L392" s="6"/>
      <c r="M392" s="6"/>
    </row>
    <row r="393" spans="1:13" x14ac:dyDescent="0.2">
      <c r="A393">
        <v>2951</v>
      </c>
      <c r="B393" t="s">
        <v>132</v>
      </c>
      <c r="C393">
        <v>19</v>
      </c>
      <c r="D393">
        <v>8181</v>
      </c>
      <c r="E393">
        <v>592</v>
      </c>
      <c r="F393">
        <v>766</v>
      </c>
      <c r="G393" s="6">
        <v>40823.19</v>
      </c>
      <c r="H393" s="6">
        <v>4434.08</v>
      </c>
      <c r="I393" s="6">
        <v>6219.92</v>
      </c>
      <c r="J393" s="6">
        <v>51477.19</v>
      </c>
      <c r="K393" s="6">
        <f t="shared" si="2"/>
        <v>42181.19</v>
      </c>
      <c r="L393" s="6"/>
      <c r="M393" s="6"/>
    </row>
    <row r="394" spans="1:13" x14ac:dyDescent="0.2">
      <c r="A394">
        <v>1461</v>
      </c>
      <c r="B394" t="s">
        <v>133</v>
      </c>
      <c r="C394">
        <v>19</v>
      </c>
      <c r="D394">
        <v>7134</v>
      </c>
      <c r="E394">
        <v>485</v>
      </c>
      <c r="F394">
        <v>818</v>
      </c>
      <c r="G394" s="6">
        <v>35598.660000000003</v>
      </c>
      <c r="H394" s="6">
        <v>3632.65</v>
      </c>
      <c r="I394" s="6">
        <v>6642.16</v>
      </c>
      <c r="J394" s="6">
        <v>45873.47</v>
      </c>
      <c r="K394" s="6">
        <f t="shared" si="2"/>
        <v>36901.660000000003</v>
      </c>
      <c r="L394" s="6"/>
      <c r="M394" s="6"/>
    </row>
    <row r="395" spans="1:13" x14ac:dyDescent="0.2">
      <c r="A395">
        <v>1101</v>
      </c>
      <c r="B395" t="s">
        <v>134</v>
      </c>
      <c r="C395">
        <v>19</v>
      </c>
      <c r="D395">
        <v>1940</v>
      </c>
      <c r="E395">
        <v>1096</v>
      </c>
      <c r="F395">
        <v>917</v>
      </c>
      <c r="G395" s="6">
        <v>9680.6</v>
      </c>
      <c r="H395" s="6">
        <v>8209.0400000000009</v>
      </c>
      <c r="I395" s="6">
        <v>7446.04</v>
      </c>
      <c r="J395" s="6">
        <v>25335.68</v>
      </c>
      <c r="K395" s="6">
        <f t="shared" si="2"/>
        <v>11693.6</v>
      </c>
      <c r="L395" s="6"/>
      <c r="M395" s="6"/>
    </row>
    <row r="396" spans="1:13" x14ac:dyDescent="0.2">
      <c r="A396">
        <v>4301</v>
      </c>
      <c r="B396" t="s">
        <v>135</v>
      </c>
      <c r="C396">
        <v>18</v>
      </c>
      <c r="D396">
        <v>3377</v>
      </c>
      <c r="E396">
        <v>4843</v>
      </c>
      <c r="F396">
        <v>2710</v>
      </c>
      <c r="G396" s="6">
        <v>16851.23</v>
      </c>
      <c r="H396" s="6">
        <v>36274.07</v>
      </c>
      <c r="I396" s="6">
        <v>22005.200000000001</v>
      </c>
      <c r="J396" s="6">
        <v>75130.5</v>
      </c>
      <c r="K396" s="6">
        <f t="shared" si="2"/>
        <v>24404.23</v>
      </c>
      <c r="L396" s="6"/>
      <c r="M396" s="6"/>
    </row>
    <row r="397" spans="1:13" x14ac:dyDescent="0.2">
      <c r="A397">
        <v>1981</v>
      </c>
      <c r="B397" t="s">
        <v>136</v>
      </c>
      <c r="C397">
        <v>18</v>
      </c>
      <c r="D397">
        <v>4578</v>
      </c>
      <c r="E397">
        <v>4444</v>
      </c>
      <c r="F397">
        <v>1644</v>
      </c>
      <c r="G397" s="6">
        <v>22844.22</v>
      </c>
      <c r="H397" s="6">
        <v>33285.56</v>
      </c>
      <c r="I397" s="6">
        <v>13349.28</v>
      </c>
      <c r="J397" s="6">
        <v>69479.06</v>
      </c>
      <c r="K397" s="6">
        <f t="shared" si="2"/>
        <v>28932.22</v>
      </c>
      <c r="L397" s="6"/>
      <c r="M397" s="6"/>
    </row>
    <row r="398" spans="1:13" x14ac:dyDescent="0.2">
      <c r="A398">
        <v>3001</v>
      </c>
      <c r="B398" t="s">
        <v>137</v>
      </c>
      <c r="C398">
        <v>18</v>
      </c>
      <c r="D398">
        <v>6493</v>
      </c>
      <c r="E398">
        <v>3958</v>
      </c>
      <c r="F398">
        <v>534</v>
      </c>
      <c r="G398" s="6">
        <v>32400.07</v>
      </c>
      <c r="H398" s="6">
        <v>29645.42</v>
      </c>
      <c r="I398" s="6">
        <v>4336.08</v>
      </c>
      <c r="J398" s="6">
        <v>66381.570000000007</v>
      </c>
      <c r="K398" s="6">
        <f t="shared" si="2"/>
        <v>36892.07</v>
      </c>
      <c r="L398" s="6"/>
      <c r="M398" s="6"/>
    </row>
    <row r="399" spans="1:13" x14ac:dyDescent="0.2">
      <c r="A399">
        <v>1191</v>
      </c>
      <c r="B399" t="s">
        <v>138</v>
      </c>
      <c r="C399">
        <v>18</v>
      </c>
      <c r="D399">
        <v>6304</v>
      </c>
      <c r="E399">
        <v>1282</v>
      </c>
      <c r="F399">
        <v>1860</v>
      </c>
      <c r="G399" s="6">
        <v>31456.959999999999</v>
      </c>
      <c r="H399" s="6">
        <v>9602.18</v>
      </c>
      <c r="I399" s="6">
        <v>15103.2</v>
      </c>
      <c r="J399" s="6">
        <v>56162.34</v>
      </c>
      <c r="K399" s="6">
        <f t="shared" si="2"/>
        <v>34598.959999999999</v>
      </c>
      <c r="L399" s="6"/>
      <c r="M399" s="6"/>
    </row>
    <row r="400" spans="1:13" x14ac:dyDescent="0.2">
      <c r="A400">
        <v>2991</v>
      </c>
      <c r="B400" t="s">
        <v>139</v>
      </c>
      <c r="C400">
        <v>18</v>
      </c>
      <c r="D400">
        <v>1968</v>
      </c>
      <c r="E400">
        <v>726</v>
      </c>
      <c r="F400">
        <v>2306</v>
      </c>
      <c r="G400" s="6">
        <v>9820.32</v>
      </c>
      <c r="H400" s="6">
        <v>5437.74</v>
      </c>
      <c r="I400" s="6">
        <v>18724.72</v>
      </c>
      <c r="J400" s="6">
        <v>33982.78</v>
      </c>
      <c r="K400" s="6">
        <f t="shared" si="2"/>
        <v>12852.32</v>
      </c>
      <c r="L400" s="6"/>
      <c r="M400" s="6"/>
    </row>
    <row r="401" spans="1:13" x14ac:dyDescent="0.2">
      <c r="A401">
        <v>1681</v>
      </c>
      <c r="B401" t="s">
        <v>140</v>
      </c>
      <c r="C401">
        <v>17</v>
      </c>
      <c r="D401">
        <v>4408</v>
      </c>
      <c r="E401">
        <v>4428</v>
      </c>
      <c r="F401">
        <v>2644</v>
      </c>
      <c r="G401" s="6">
        <v>21995.919999999998</v>
      </c>
      <c r="H401" s="6">
        <v>33165.72</v>
      </c>
      <c r="I401" s="6">
        <v>21469.279999999999</v>
      </c>
      <c r="J401" s="6">
        <v>76630.92</v>
      </c>
      <c r="K401" s="6">
        <f t="shared" si="2"/>
        <v>29067.919999999998</v>
      </c>
      <c r="L401" s="6"/>
      <c r="M401" s="6"/>
    </row>
    <row r="402" spans="1:13" x14ac:dyDescent="0.2">
      <c r="A402">
        <v>3341</v>
      </c>
      <c r="B402" t="s">
        <v>141</v>
      </c>
      <c r="C402">
        <v>17</v>
      </c>
      <c r="D402">
        <v>3073</v>
      </c>
      <c r="E402">
        <v>3906</v>
      </c>
      <c r="F402">
        <v>3819</v>
      </c>
      <c r="G402" s="6">
        <v>15334.27</v>
      </c>
      <c r="H402" s="6">
        <v>29255.94</v>
      </c>
      <c r="I402" s="6">
        <v>31010.28</v>
      </c>
      <c r="J402" s="6">
        <v>75600.490000000005</v>
      </c>
      <c r="K402" s="6">
        <f t="shared" si="2"/>
        <v>23059.27</v>
      </c>
      <c r="L402" s="6"/>
      <c r="M402" s="6"/>
    </row>
    <row r="403" spans="1:13" x14ac:dyDescent="0.2">
      <c r="A403">
        <v>2901</v>
      </c>
      <c r="B403" t="s">
        <v>142</v>
      </c>
      <c r="C403">
        <v>17</v>
      </c>
      <c r="D403">
        <v>3771</v>
      </c>
      <c r="E403">
        <v>3295</v>
      </c>
      <c r="F403">
        <v>2556</v>
      </c>
      <c r="G403" s="6">
        <v>18817.29</v>
      </c>
      <c r="H403" s="6">
        <v>24679.55</v>
      </c>
      <c r="I403" s="6">
        <v>20754.72</v>
      </c>
      <c r="J403" s="6">
        <v>64251.56</v>
      </c>
      <c r="K403" s="6">
        <f t="shared" si="2"/>
        <v>24668.29</v>
      </c>
      <c r="L403" s="6"/>
      <c r="M403" s="6"/>
    </row>
    <row r="404" spans="1:13" x14ac:dyDescent="0.2">
      <c r="A404">
        <v>2641</v>
      </c>
      <c r="B404" t="s">
        <v>143</v>
      </c>
      <c r="C404">
        <v>17</v>
      </c>
      <c r="D404">
        <v>5027</v>
      </c>
      <c r="E404">
        <v>398</v>
      </c>
      <c r="F404">
        <v>490</v>
      </c>
      <c r="G404" s="6">
        <v>25084.73</v>
      </c>
      <c r="H404" s="6">
        <v>2981.02</v>
      </c>
      <c r="I404" s="6">
        <v>3978.8</v>
      </c>
      <c r="J404" s="6">
        <v>32044.55</v>
      </c>
      <c r="K404" s="6">
        <f t="shared" si="2"/>
        <v>25972.73</v>
      </c>
      <c r="L404" s="6"/>
      <c r="M404" s="6"/>
    </row>
    <row r="405" spans="1:13" x14ac:dyDescent="0.2">
      <c r="A405">
        <v>1581</v>
      </c>
      <c r="B405" t="s">
        <v>144</v>
      </c>
      <c r="C405">
        <v>16</v>
      </c>
      <c r="D405">
        <v>4832</v>
      </c>
      <c r="E405">
        <v>6081</v>
      </c>
      <c r="F405">
        <v>1483</v>
      </c>
      <c r="G405" s="6">
        <v>24111.68</v>
      </c>
      <c r="H405" s="6">
        <v>45546.69</v>
      </c>
      <c r="I405" s="6">
        <v>12041.96</v>
      </c>
      <c r="J405" s="6">
        <v>81700.33</v>
      </c>
      <c r="K405" s="6">
        <f t="shared" si="2"/>
        <v>31675.68</v>
      </c>
      <c r="L405" s="6"/>
      <c r="M405" s="6"/>
    </row>
    <row r="406" spans="1:13" x14ac:dyDescent="0.2">
      <c r="A406">
        <v>2651</v>
      </c>
      <c r="B406" t="s">
        <v>145</v>
      </c>
      <c r="C406">
        <v>16</v>
      </c>
      <c r="D406">
        <v>4231</v>
      </c>
      <c r="E406">
        <v>6726</v>
      </c>
      <c r="F406">
        <v>1257</v>
      </c>
      <c r="G406" s="6">
        <v>21112.69</v>
      </c>
      <c r="H406" s="6">
        <v>50377.74</v>
      </c>
      <c r="I406" s="6">
        <v>10206.84</v>
      </c>
      <c r="J406" s="6">
        <v>81697.27</v>
      </c>
      <c r="K406" s="6">
        <f t="shared" si="2"/>
        <v>29095.69</v>
      </c>
      <c r="L406" s="6"/>
      <c r="M406" s="6"/>
    </row>
    <row r="407" spans="1:13" x14ac:dyDescent="0.2">
      <c r="A407">
        <v>3791</v>
      </c>
      <c r="B407" t="s">
        <v>146</v>
      </c>
      <c r="C407">
        <v>16</v>
      </c>
      <c r="D407">
        <v>3252</v>
      </c>
      <c r="E407">
        <v>3835</v>
      </c>
      <c r="F407">
        <v>2587</v>
      </c>
      <c r="G407" s="6">
        <v>16227.48</v>
      </c>
      <c r="H407" s="6">
        <v>28724.15</v>
      </c>
      <c r="I407" s="6">
        <v>21006.44</v>
      </c>
      <c r="J407" s="6">
        <v>65958.070000000007</v>
      </c>
      <c r="K407" s="6">
        <f t="shared" si="2"/>
        <v>22649.48</v>
      </c>
      <c r="L407" s="6"/>
      <c r="M407" s="6"/>
    </row>
    <row r="408" spans="1:13" x14ac:dyDescent="0.2">
      <c r="A408">
        <v>2921</v>
      </c>
      <c r="B408" t="s">
        <v>147</v>
      </c>
      <c r="C408">
        <v>16</v>
      </c>
      <c r="D408">
        <v>3069</v>
      </c>
      <c r="E408">
        <v>3782</v>
      </c>
      <c r="F408">
        <v>1981</v>
      </c>
      <c r="G408" s="6">
        <v>15314.31</v>
      </c>
      <c r="H408" s="6">
        <v>28327.18</v>
      </c>
      <c r="I408" s="6">
        <v>16085.72</v>
      </c>
      <c r="J408" s="6">
        <v>59727.21</v>
      </c>
      <c r="K408" s="6">
        <f t="shared" si="2"/>
        <v>21077.309999999998</v>
      </c>
      <c r="L408" s="6"/>
      <c r="M408" s="6"/>
    </row>
    <row r="409" spans="1:13" x14ac:dyDescent="0.2">
      <c r="A409">
        <v>3821</v>
      </c>
      <c r="B409" t="s">
        <v>148</v>
      </c>
      <c r="C409">
        <v>16</v>
      </c>
      <c r="D409">
        <v>3330</v>
      </c>
      <c r="E409">
        <v>3343</v>
      </c>
      <c r="F409">
        <v>1894</v>
      </c>
      <c r="G409" s="6">
        <v>16616.7</v>
      </c>
      <c r="H409" s="6">
        <v>25039.07</v>
      </c>
      <c r="I409" s="6">
        <v>15379.28</v>
      </c>
      <c r="J409" s="6">
        <v>57035.05</v>
      </c>
      <c r="K409" s="6">
        <f t="shared" si="2"/>
        <v>21853.7</v>
      </c>
      <c r="L409" s="6"/>
      <c r="M409" s="6"/>
    </row>
    <row r="410" spans="1:13" x14ac:dyDescent="0.2">
      <c r="A410">
        <v>4441</v>
      </c>
      <c r="B410" t="s">
        <v>149</v>
      </c>
      <c r="C410">
        <v>16</v>
      </c>
      <c r="D410">
        <v>2070</v>
      </c>
      <c r="E410">
        <v>535</v>
      </c>
      <c r="F410">
        <v>693</v>
      </c>
      <c r="G410" s="6">
        <v>10329.299999999999</v>
      </c>
      <c r="H410" s="6">
        <v>4007.15</v>
      </c>
      <c r="I410" s="6">
        <v>5627.16</v>
      </c>
      <c r="J410" s="6">
        <v>19963.61</v>
      </c>
      <c r="K410" s="6">
        <f t="shared" si="2"/>
        <v>11557.3</v>
      </c>
      <c r="L410" s="6"/>
      <c r="M410" s="6"/>
    </row>
    <row r="411" spans="1:13" x14ac:dyDescent="0.2">
      <c r="A411">
        <v>3161</v>
      </c>
      <c r="B411" t="s">
        <v>150</v>
      </c>
      <c r="C411">
        <v>16</v>
      </c>
      <c r="D411">
        <v>1962</v>
      </c>
      <c r="E411">
        <v>319</v>
      </c>
      <c r="F411">
        <v>752</v>
      </c>
      <c r="G411" s="6">
        <v>9790.3799999999992</v>
      </c>
      <c r="H411" s="6">
        <v>2389.31</v>
      </c>
      <c r="I411" s="6">
        <v>6106.24</v>
      </c>
      <c r="J411" s="6">
        <v>18285.93</v>
      </c>
      <c r="K411" s="6">
        <f t="shared" si="2"/>
        <v>10861.38</v>
      </c>
      <c r="L411" s="6"/>
      <c r="M411" s="6"/>
    </row>
    <row r="412" spans="1:13" x14ac:dyDescent="0.2">
      <c r="A412">
        <v>2011</v>
      </c>
      <c r="B412" t="s">
        <v>151</v>
      </c>
      <c r="C412">
        <v>15</v>
      </c>
      <c r="D412">
        <v>3740</v>
      </c>
      <c r="E412">
        <v>4656</v>
      </c>
      <c r="F412">
        <v>1635</v>
      </c>
      <c r="G412" s="6">
        <v>18662.599999999999</v>
      </c>
      <c r="H412" s="6">
        <v>34873.440000000002</v>
      </c>
      <c r="I412" s="6">
        <v>13276.2</v>
      </c>
      <c r="J412" s="6">
        <v>66812.240000000005</v>
      </c>
      <c r="K412" s="6">
        <f t="shared" si="2"/>
        <v>24953.599999999999</v>
      </c>
      <c r="L412" s="6"/>
      <c r="M412" s="6"/>
    </row>
    <row r="413" spans="1:13" x14ac:dyDescent="0.2">
      <c r="A413">
        <v>1231</v>
      </c>
      <c r="B413" t="s">
        <v>152</v>
      </c>
      <c r="C413">
        <v>15</v>
      </c>
      <c r="D413">
        <v>5404</v>
      </c>
      <c r="E413">
        <v>3335</v>
      </c>
      <c r="F413">
        <v>1619</v>
      </c>
      <c r="G413" s="6">
        <v>26965.96</v>
      </c>
      <c r="H413" s="6">
        <v>24979.15</v>
      </c>
      <c r="I413" s="6">
        <v>13146.28</v>
      </c>
      <c r="J413" s="6">
        <v>65091.39</v>
      </c>
      <c r="K413" s="6">
        <f t="shared" si="2"/>
        <v>31919.96</v>
      </c>
      <c r="L413" s="6"/>
      <c r="M413" s="6"/>
    </row>
    <row r="414" spans="1:13" x14ac:dyDescent="0.2">
      <c r="A414">
        <v>3291</v>
      </c>
      <c r="B414" t="s">
        <v>153</v>
      </c>
      <c r="C414">
        <v>15</v>
      </c>
      <c r="D414">
        <v>3808</v>
      </c>
      <c r="E414">
        <v>3913</v>
      </c>
      <c r="F414">
        <v>1748</v>
      </c>
      <c r="G414" s="6">
        <v>19001.919999999998</v>
      </c>
      <c r="H414" s="6">
        <v>29308.37</v>
      </c>
      <c r="I414" s="6">
        <v>14193.76</v>
      </c>
      <c r="J414" s="6">
        <v>62504.05</v>
      </c>
      <c r="K414" s="6">
        <f t="shared" si="2"/>
        <v>24662.92</v>
      </c>
      <c r="L414" s="6"/>
      <c r="M414" s="6"/>
    </row>
    <row r="415" spans="1:13" x14ac:dyDescent="0.2">
      <c r="A415">
        <v>3031</v>
      </c>
      <c r="B415" t="s">
        <v>154</v>
      </c>
      <c r="C415">
        <v>15</v>
      </c>
      <c r="D415">
        <v>3558</v>
      </c>
      <c r="E415">
        <v>3760</v>
      </c>
      <c r="F415">
        <v>1889</v>
      </c>
      <c r="G415" s="6">
        <v>17754.419999999998</v>
      </c>
      <c r="H415" s="6">
        <v>28162.400000000001</v>
      </c>
      <c r="I415" s="6">
        <v>15338.68</v>
      </c>
      <c r="J415" s="6">
        <v>61255.5</v>
      </c>
      <c r="K415" s="6">
        <f t="shared" si="2"/>
        <v>23403.42</v>
      </c>
      <c r="L415" s="6"/>
      <c r="M415" s="6"/>
    </row>
    <row r="416" spans="1:13" x14ac:dyDescent="0.2">
      <c r="A416">
        <v>2331</v>
      </c>
      <c r="B416" t="s">
        <v>155</v>
      </c>
      <c r="C416">
        <v>15</v>
      </c>
      <c r="D416">
        <v>4093</v>
      </c>
      <c r="E416">
        <v>690</v>
      </c>
      <c r="F416">
        <v>908</v>
      </c>
      <c r="G416" s="6">
        <v>20424.07</v>
      </c>
      <c r="H416" s="6">
        <v>5168.1000000000004</v>
      </c>
      <c r="I416" s="6">
        <v>7372.96</v>
      </c>
      <c r="J416" s="6">
        <v>32965.129999999997</v>
      </c>
      <c r="K416" s="6">
        <f t="shared" si="2"/>
        <v>22022.07</v>
      </c>
      <c r="L416" s="6"/>
      <c r="M416" s="6"/>
    </row>
    <row r="417" spans="1:13" x14ac:dyDescent="0.2">
      <c r="A417">
        <v>3171</v>
      </c>
      <c r="B417" t="s">
        <v>156</v>
      </c>
      <c r="C417">
        <v>15</v>
      </c>
      <c r="D417">
        <v>4211</v>
      </c>
      <c r="E417">
        <v>580</v>
      </c>
      <c r="F417">
        <v>362</v>
      </c>
      <c r="G417" s="6">
        <v>21012.89</v>
      </c>
      <c r="H417" s="6">
        <v>4344.2</v>
      </c>
      <c r="I417" s="6">
        <v>2939.44</v>
      </c>
      <c r="J417" s="6">
        <v>28296.53</v>
      </c>
      <c r="K417" s="6">
        <f t="shared" si="2"/>
        <v>21954.89</v>
      </c>
      <c r="L417" s="6"/>
      <c r="M417" s="6"/>
    </row>
    <row r="418" spans="1:13" x14ac:dyDescent="0.2">
      <c r="A418">
        <v>4201</v>
      </c>
      <c r="B418" t="s">
        <v>157</v>
      </c>
      <c r="C418">
        <v>14</v>
      </c>
      <c r="D418">
        <v>3985</v>
      </c>
      <c r="E418">
        <v>5514</v>
      </c>
      <c r="F418">
        <v>1715</v>
      </c>
      <c r="G418" s="6">
        <v>19885.150000000001</v>
      </c>
      <c r="H418" s="6">
        <v>41299.86</v>
      </c>
      <c r="I418" s="6">
        <v>13925.8</v>
      </c>
      <c r="J418" s="6">
        <v>75110.81</v>
      </c>
      <c r="K418" s="6">
        <f t="shared" si="2"/>
        <v>27114.15</v>
      </c>
      <c r="L418" s="6"/>
      <c r="M418" s="6"/>
    </row>
    <row r="419" spans="1:13" x14ac:dyDescent="0.2">
      <c r="A419">
        <v>2261</v>
      </c>
      <c r="B419" t="s">
        <v>158</v>
      </c>
      <c r="C419">
        <v>14</v>
      </c>
      <c r="D419">
        <v>3782</v>
      </c>
      <c r="E419">
        <v>3834</v>
      </c>
      <c r="F419">
        <v>1416</v>
      </c>
      <c r="G419" s="6">
        <v>18872.18</v>
      </c>
      <c r="H419" s="6">
        <v>28716.66</v>
      </c>
      <c r="I419" s="6">
        <v>11497.92</v>
      </c>
      <c r="J419" s="6">
        <v>59086.76</v>
      </c>
      <c r="K419" s="6">
        <f t="shared" si="2"/>
        <v>24122.18</v>
      </c>
      <c r="L419" s="6"/>
      <c r="M419" s="6"/>
    </row>
    <row r="420" spans="1:13" x14ac:dyDescent="0.2">
      <c r="A420">
        <v>3541</v>
      </c>
      <c r="B420" t="s">
        <v>159</v>
      </c>
      <c r="C420">
        <v>14</v>
      </c>
      <c r="D420">
        <v>5170</v>
      </c>
      <c r="E420">
        <v>293</v>
      </c>
      <c r="F420">
        <v>1013</v>
      </c>
      <c r="G420" s="6">
        <v>25798.3</v>
      </c>
      <c r="H420" s="6">
        <v>2194.5700000000002</v>
      </c>
      <c r="I420" s="6">
        <v>8225.56</v>
      </c>
      <c r="J420" s="6">
        <v>36218.43</v>
      </c>
      <c r="K420" s="6">
        <f t="shared" si="2"/>
        <v>27104.3</v>
      </c>
      <c r="L420" s="6"/>
      <c r="M420" s="6"/>
    </row>
    <row r="421" spans="1:13" x14ac:dyDescent="0.2">
      <c r="A421">
        <v>3121</v>
      </c>
      <c r="B421" t="s">
        <v>160</v>
      </c>
      <c r="C421">
        <v>14</v>
      </c>
      <c r="D421">
        <v>5667</v>
      </c>
      <c r="E421">
        <v>445</v>
      </c>
      <c r="F421">
        <v>254</v>
      </c>
      <c r="G421" s="6">
        <v>28278.33</v>
      </c>
      <c r="H421" s="6">
        <v>3333.05</v>
      </c>
      <c r="I421" s="6">
        <v>2062.48</v>
      </c>
      <c r="J421" s="6">
        <v>33673.86</v>
      </c>
      <c r="K421" s="6">
        <f t="shared" si="2"/>
        <v>28977.33</v>
      </c>
      <c r="L421" s="6"/>
      <c r="M421" s="6"/>
    </row>
    <row r="422" spans="1:13" x14ac:dyDescent="0.2">
      <c r="A422">
        <v>1511</v>
      </c>
      <c r="B422" t="s">
        <v>161</v>
      </c>
      <c r="C422">
        <v>14</v>
      </c>
      <c r="D422">
        <v>5372</v>
      </c>
      <c r="E422">
        <v>617</v>
      </c>
      <c r="F422">
        <v>186</v>
      </c>
      <c r="G422" s="6">
        <v>26806.28</v>
      </c>
      <c r="H422" s="6">
        <v>4621.33</v>
      </c>
      <c r="I422" s="6">
        <v>1510.32</v>
      </c>
      <c r="J422" s="6">
        <v>32937.93</v>
      </c>
      <c r="K422" s="6">
        <f t="shared" si="2"/>
        <v>27609.279999999999</v>
      </c>
      <c r="L422" s="6"/>
      <c r="M422" s="6"/>
    </row>
    <row r="423" spans="1:13" x14ac:dyDescent="0.2">
      <c r="A423">
        <v>2501</v>
      </c>
      <c r="B423" t="s">
        <v>162</v>
      </c>
      <c r="C423">
        <v>14</v>
      </c>
      <c r="D423">
        <v>4630</v>
      </c>
      <c r="E423">
        <v>235</v>
      </c>
      <c r="F423">
        <v>528</v>
      </c>
      <c r="G423" s="6">
        <v>23103.7</v>
      </c>
      <c r="H423" s="6">
        <v>1760.15</v>
      </c>
      <c r="I423" s="6">
        <v>4287.3599999999997</v>
      </c>
      <c r="J423" s="6">
        <v>29151.21</v>
      </c>
      <c r="K423" s="6">
        <f t="shared" si="2"/>
        <v>23866.7</v>
      </c>
      <c r="L423" s="6"/>
      <c r="M423" s="6"/>
    </row>
    <row r="424" spans="1:13" x14ac:dyDescent="0.2">
      <c r="A424">
        <v>4251</v>
      </c>
      <c r="B424" t="s">
        <v>163</v>
      </c>
      <c r="C424">
        <v>13</v>
      </c>
      <c r="D424">
        <v>4364</v>
      </c>
      <c r="E424">
        <v>394</v>
      </c>
      <c r="F424">
        <v>28398</v>
      </c>
      <c r="G424" s="6">
        <v>21776.36</v>
      </c>
      <c r="H424" s="6">
        <v>2951.06</v>
      </c>
      <c r="I424" s="6">
        <v>230591.76</v>
      </c>
      <c r="J424" s="6">
        <v>255319.18</v>
      </c>
      <c r="K424" s="6">
        <f t="shared" si="2"/>
        <v>50568.36</v>
      </c>
      <c r="L424" s="6"/>
      <c r="M424" s="6"/>
    </row>
    <row r="425" spans="1:13" x14ac:dyDescent="0.2">
      <c r="A425">
        <v>1311</v>
      </c>
      <c r="B425" t="s">
        <v>164</v>
      </c>
      <c r="C425">
        <v>13</v>
      </c>
      <c r="D425">
        <v>1965</v>
      </c>
      <c r="E425">
        <v>3481</v>
      </c>
      <c r="F425">
        <v>1988</v>
      </c>
      <c r="G425" s="6">
        <v>9805.35</v>
      </c>
      <c r="H425" s="6">
        <v>26072.69</v>
      </c>
      <c r="I425" s="6">
        <v>16142.56</v>
      </c>
      <c r="J425" s="6">
        <v>52020.6</v>
      </c>
      <c r="K425" s="6">
        <f t="shared" si="2"/>
        <v>15274.35</v>
      </c>
      <c r="L425" s="6"/>
      <c r="M425" s="6"/>
    </row>
    <row r="426" spans="1:13" x14ac:dyDescent="0.2">
      <c r="A426">
        <v>2081</v>
      </c>
      <c r="B426" t="s">
        <v>165</v>
      </c>
      <c r="C426">
        <v>13</v>
      </c>
      <c r="D426">
        <v>2475</v>
      </c>
      <c r="E426">
        <v>3248</v>
      </c>
      <c r="F426">
        <v>1303</v>
      </c>
      <c r="G426" s="6">
        <v>12350.25</v>
      </c>
      <c r="H426" s="6">
        <v>24327.52</v>
      </c>
      <c r="I426" s="6">
        <v>10580.36</v>
      </c>
      <c r="J426" s="6">
        <v>47258.13</v>
      </c>
      <c r="K426" s="6">
        <f t="shared" si="2"/>
        <v>16901.25</v>
      </c>
      <c r="L426" s="6"/>
      <c r="M426" s="6"/>
    </row>
    <row r="427" spans="1:13" x14ac:dyDescent="0.2">
      <c r="A427">
        <v>1131</v>
      </c>
      <c r="B427" t="s">
        <v>166</v>
      </c>
      <c r="C427">
        <v>13</v>
      </c>
      <c r="D427">
        <v>1949</v>
      </c>
      <c r="E427">
        <v>2866</v>
      </c>
      <c r="F427">
        <v>1913</v>
      </c>
      <c r="G427" s="6">
        <v>9725.51</v>
      </c>
      <c r="H427" s="6">
        <v>21466.34</v>
      </c>
      <c r="I427" s="6">
        <v>15533.56</v>
      </c>
      <c r="J427" s="6">
        <v>46725.41</v>
      </c>
      <c r="K427" s="6">
        <f t="shared" si="2"/>
        <v>14504.51</v>
      </c>
      <c r="L427" s="6"/>
      <c r="M427" s="6"/>
    </row>
    <row r="428" spans="1:13" x14ac:dyDescent="0.2">
      <c r="A428">
        <v>4011</v>
      </c>
      <c r="B428" t="s">
        <v>167</v>
      </c>
      <c r="C428">
        <v>13</v>
      </c>
      <c r="D428">
        <v>3981</v>
      </c>
      <c r="E428">
        <v>2266</v>
      </c>
      <c r="F428">
        <v>201</v>
      </c>
      <c r="G428" s="6">
        <v>19865.189999999999</v>
      </c>
      <c r="H428" s="6">
        <v>16972.34</v>
      </c>
      <c r="I428" s="6">
        <v>1632.12</v>
      </c>
      <c r="J428" s="6">
        <v>38469.65</v>
      </c>
      <c r="K428" s="6">
        <f t="shared" si="2"/>
        <v>22332.19</v>
      </c>
      <c r="L428" s="6"/>
      <c r="M428" s="6"/>
    </row>
    <row r="429" spans="1:13" x14ac:dyDescent="0.2">
      <c r="A429">
        <v>2601</v>
      </c>
      <c r="B429" t="s">
        <v>168</v>
      </c>
      <c r="C429">
        <v>13</v>
      </c>
      <c r="D429">
        <v>5501</v>
      </c>
      <c r="E429">
        <v>474</v>
      </c>
      <c r="F429">
        <v>151</v>
      </c>
      <c r="G429" s="6">
        <v>27449.99</v>
      </c>
      <c r="H429" s="6">
        <v>3550.26</v>
      </c>
      <c r="I429" s="6">
        <v>1226.1199999999999</v>
      </c>
      <c r="J429" s="6">
        <v>32226.37</v>
      </c>
      <c r="K429" s="6">
        <f t="shared" si="2"/>
        <v>28074.99</v>
      </c>
      <c r="L429" s="6"/>
      <c r="M429" s="6"/>
    </row>
    <row r="430" spans="1:13" x14ac:dyDescent="0.2">
      <c r="A430">
        <v>3661</v>
      </c>
      <c r="B430" t="s">
        <v>169</v>
      </c>
      <c r="C430">
        <v>13</v>
      </c>
      <c r="D430">
        <v>5155</v>
      </c>
      <c r="E430">
        <v>503</v>
      </c>
      <c r="F430">
        <v>150</v>
      </c>
      <c r="G430" s="6">
        <v>25723.45</v>
      </c>
      <c r="H430" s="6">
        <v>3767.47</v>
      </c>
      <c r="I430" s="6">
        <v>1218</v>
      </c>
      <c r="J430" s="6">
        <v>30708.92</v>
      </c>
      <c r="K430" s="6">
        <f t="shared" si="2"/>
        <v>26376.45</v>
      </c>
      <c r="L430" s="6"/>
      <c r="M430" s="6"/>
    </row>
    <row r="431" spans="1:13" x14ac:dyDescent="0.2">
      <c r="A431">
        <v>2521</v>
      </c>
      <c r="B431" t="s">
        <v>170</v>
      </c>
      <c r="C431">
        <v>13</v>
      </c>
      <c r="D431">
        <v>3958</v>
      </c>
      <c r="E431">
        <v>287</v>
      </c>
      <c r="F431">
        <v>476</v>
      </c>
      <c r="G431" s="6">
        <v>19750.419999999998</v>
      </c>
      <c r="H431" s="6">
        <v>2149.63</v>
      </c>
      <c r="I431" s="6">
        <v>3865.12</v>
      </c>
      <c r="J431" s="6">
        <v>25765.17</v>
      </c>
      <c r="K431" s="6">
        <f t="shared" si="2"/>
        <v>20513.419999999998</v>
      </c>
      <c r="L431" s="6"/>
      <c r="M431" s="6"/>
    </row>
    <row r="432" spans="1:13" x14ac:dyDescent="0.2">
      <c r="A432">
        <v>2001</v>
      </c>
      <c r="B432" t="s">
        <v>171</v>
      </c>
      <c r="C432">
        <v>13</v>
      </c>
      <c r="D432">
        <v>4030</v>
      </c>
      <c r="E432">
        <v>476</v>
      </c>
      <c r="F432">
        <v>228</v>
      </c>
      <c r="G432" s="6">
        <v>20109.7</v>
      </c>
      <c r="H432" s="6">
        <v>3565.24</v>
      </c>
      <c r="I432" s="6">
        <v>1851.36</v>
      </c>
      <c r="J432" s="6">
        <v>25526.3</v>
      </c>
      <c r="K432" s="6">
        <f t="shared" si="2"/>
        <v>20813.7</v>
      </c>
      <c r="L432" s="6"/>
      <c r="M432" s="6"/>
    </row>
    <row r="433" spans="1:13" x14ac:dyDescent="0.2">
      <c r="A433">
        <v>1241</v>
      </c>
      <c r="B433" t="s">
        <v>172</v>
      </c>
      <c r="C433">
        <v>13</v>
      </c>
      <c r="D433">
        <v>1150</v>
      </c>
      <c r="E433">
        <v>419</v>
      </c>
      <c r="F433">
        <v>810</v>
      </c>
      <c r="G433" s="6">
        <v>5738.5</v>
      </c>
      <c r="H433" s="6">
        <v>3138.31</v>
      </c>
      <c r="I433" s="6">
        <v>6577.2</v>
      </c>
      <c r="J433" s="6">
        <v>15454.01</v>
      </c>
      <c r="K433" s="6">
        <f t="shared" si="2"/>
        <v>6967.5</v>
      </c>
      <c r="L433" s="6"/>
      <c r="M433" s="6"/>
    </row>
    <row r="434" spans="1:13" x14ac:dyDescent="0.2">
      <c r="A434">
        <v>4501</v>
      </c>
      <c r="B434" t="s">
        <v>173</v>
      </c>
      <c r="C434">
        <v>13</v>
      </c>
      <c r="D434">
        <v>1015</v>
      </c>
      <c r="E434">
        <v>659</v>
      </c>
      <c r="F434">
        <v>570</v>
      </c>
      <c r="G434" s="6">
        <v>5064.8500000000004</v>
      </c>
      <c r="H434" s="6">
        <v>4935.91</v>
      </c>
      <c r="I434" s="6">
        <v>4628.3999999999996</v>
      </c>
      <c r="J434" s="6">
        <v>14629.16</v>
      </c>
      <c r="K434" s="6">
        <f t="shared" si="2"/>
        <v>6293.85</v>
      </c>
      <c r="L434" s="6"/>
      <c r="M434" s="6"/>
    </row>
    <row r="435" spans="1:13" x14ac:dyDescent="0.2">
      <c r="A435">
        <v>3711</v>
      </c>
      <c r="B435" t="s">
        <v>174</v>
      </c>
      <c r="C435">
        <v>12</v>
      </c>
      <c r="D435">
        <v>2171</v>
      </c>
      <c r="E435">
        <v>3756</v>
      </c>
      <c r="F435">
        <v>4294</v>
      </c>
      <c r="G435" s="6">
        <v>10833.29</v>
      </c>
      <c r="H435" s="6">
        <v>28132.44</v>
      </c>
      <c r="I435" s="6">
        <v>34867.279999999999</v>
      </c>
      <c r="J435" s="6">
        <v>73833.009999999995</v>
      </c>
      <c r="K435" s="6">
        <f t="shared" si="2"/>
        <v>18883.29</v>
      </c>
      <c r="L435" s="6"/>
      <c r="M435" s="6"/>
    </row>
    <row r="436" spans="1:13" x14ac:dyDescent="0.2">
      <c r="A436">
        <v>2821</v>
      </c>
      <c r="B436" t="s">
        <v>175</v>
      </c>
      <c r="C436">
        <v>12</v>
      </c>
      <c r="D436">
        <v>3945</v>
      </c>
      <c r="E436">
        <v>4213</v>
      </c>
      <c r="F436">
        <v>1271</v>
      </c>
      <c r="G436" s="6">
        <v>19685.55</v>
      </c>
      <c r="H436" s="6">
        <v>31555.37</v>
      </c>
      <c r="I436" s="6">
        <v>10320.52</v>
      </c>
      <c r="J436" s="6">
        <v>61561.440000000002</v>
      </c>
      <c r="K436" s="6">
        <f t="shared" si="2"/>
        <v>25169.55</v>
      </c>
      <c r="L436" s="6"/>
      <c r="M436" s="6"/>
    </row>
    <row r="437" spans="1:13" x14ac:dyDescent="0.2">
      <c r="A437">
        <v>2151</v>
      </c>
      <c r="B437" t="s">
        <v>176</v>
      </c>
      <c r="C437">
        <v>12</v>
      </c>
      <c r="D437">
        <v>3211</v>
      </c>
      <c r="E437">
        <v>3976</v>
      </c>
      <c r="F437">
        <v>1395</v>
      </c>
      <c r="G437" s="6">
        <v>16022.89</v>
      </c>
      <c r="H437" s="6">
        <v>29780.240000000002</v>
      </c>
      <c r="I437" s="6">
        <v>11327.4</v>
      </c>
      <c r="J437" s="6">
        <v>57130.53</v>
      </c>
      <c r="K437" s="6">
        <f t="shared" si="2"/>
        <v>21393.89</v>
      </c>
      <c r="L437" s="6"/>
      <c r="M437" s="6"/>
    </row>
    <row r="438" spans="1:13" x14ac:dyDescent="0.2">
      <c r="A438">
        <v>3391</v>
      </c>
      <c r="B438" t="s">
        <v>177</v>
      </c>
      <c r="C438">
        <v>12</v>
      </c>
      <c r="D438">
        <v>2608</v>
      </c>
      <c r="E438">
        <v>4293</v>
      </c>
      <c r="F438">
        <v>1356</v>
      </c>
      <c r="G438" s="6">
        <v>13013.92</v>
      </c>
      <c r="H438" s="6">
        <v>32154.57</v>
      </c>
      <c r="I438" s="6">
        <v>11010.72</v>
      </c>
      <c r="J438" s="6">
        <v>56179.21</v>
      </c>
      <c r="K438" s="6">
        <f t="shared" si="2"/>
        <v>18662.919999999998</v>
      </c>
      <c r="L438" s="6"/>
      <c r="M438" s="6"/>
    </row>
    <row r="439" spans="1:13" x14ac:dyDescent="0.2">
      <c r="A439">
        <v>4191</v>
      </c>
      <c r="B439" t="s">
        <v>178</v>
      </c>
      <c r="C439">
        <v>12</v>
      </c>
      <c r="D439">
        <v>3692</v>
      </c>
      <c r="E439">
        <v>3259</v>
      </c>
      <c r="F439">
        <v>992</v>
      </c>
      <c r="G439" s="6">
        <v>18423.080000000002</v>
      </c>
      <c r="H439" s="6">
        <v>24409.91</v>
      </c>
      <c r="I439" s="6">
        <v>8055.04</v>
      </c>
      <c r="J439" s="6">
        <v>50888.03</v>
      </c>
      <c r="K439" s="6">
        <f t="shared" si="2"/>
        <v>22674.080000000002</v>
      </c>
      <c r="L439" s="6"/>
      <c r="M439" s="6"/>
    </row>
    <row r="440" spans="1:13" x14ac:dyDescent="0.2">
      <c r="A440">
        <v>2741</v>
      </c>
      <c r="B440" t="s">
        <v>179</v>
      </c>
      <c r="C440">
        <v>12</v>
      </c>
      <c r="D440">
        <v>2080</v>
      </c>
      <c r="E440">
        <v>3386</v>
      </c>
      <c r="F440">
        <v>1653</v>
      </c>
      <c r="G440" s="6">
        <v>10379.200000000001</v>
      </c>
      <c r="H440" s="6">
        <v>25361.14</v>
      </c>
      <c r="I440" s="6">
        <v>13422.36</v>
      </c>
      <c r="J440" s="6">
        <v>49162.7</v>
      </c>
      <c r="K440" s="6">
        <f t="shared" si="2"/>
        <v>15418.2</v>
      </c>
      <c r="L440" s="6"/>
      <c r="M440" s="6"/>
    </row>
    <row r="441" spans="1:13" x14ac:dyDescent="0.2">
      <c r="A441">
        <v>2171</v>
      </c>
      <c r="B441" t="s">
        <v>180</v>
      </c>
      <c r="C441">
        <v>12</v>
      </c>
      <c r="D441">
        <v>2169</v>
      </c>
      <c r="E441">
        <v>2789</v>
      </c>
      <c r="F441">
        <v>2077</v>
      </c>
      <c r="G441" s="6">
        <v>10823.31</v>
      </c>
      <c r="H441" s="6">
        <v>20889.61</v>
      </c>
      <c r="I441" s="6">
        <v>16865.240000000002</v>
      </c>
      <c r="J441" s="6">
        <v>48578.16</v>
      </c>
      <c r="K441" s="6">
        <f t="shared" si="2"/>
        <v>15689.31</v>
      </c>
      <c r="L441" s="6"/>
      <c r="M441" s="6"/>
    </row>
    <row r="442" spans="1:13" x14ac:dyDescent="0.2">
      <c r="A442">
        <v>2661</v>
      </c>
      <c r="B442" t="s">
        <v>181</v>
      </c>
      <c r="C442">
        <v>12</v>
      </c>
      <c r="D442">
        <v>2450</v>
      </c>
      <c r="E442">
        <v>2613</v>
      </c>
      <c r="F442">
        <v>1085</v>
      </c>
      <c r="G442" s="6">
        <v>12225.5</v>
      </c>
      <c r="H442" s="6">
        <v>19571.37</v>
      </c>
      <c r="I442" s="6">
        <v>8810.2000000000007</v>
      </c>
      <c r="J442" s="6">
        <v>40607.07</v>
      </c>
      <c r="K442" s="6">
        <f t="shared" si="2"/>
        <v>15923.5</v>
      </c>
      <c r="L442" s="6"/>
      <c r="M442" s="6"/>
    </row>
    <row r="443" spans="1:13" x14ac:dyDescent="0.2">
      <c r="A443">
        <v>2831</v>
      </c>
      <c r="B443" t="s">
        <v>182</v>
      </c>
      <c r="C443">
        <v>12</v>
      </c>
      <c r="D443">
        <v>2973</v>
      </c>
      <c r="E443">
        <v>1732</v>
      </c>
      <c r="F443">
        <v>1360</v>
      </c>
      <c r="G443" s="6">
        <v>14835.27</v>
      </c>
      <c r="H443" s="6">
        <v>12972.68</v>
      </c>
      <c r="I443" s="6">
        <v>11043.2</v>
      </c>
      <c r="J443" s="6">
        <v>38851.15</v>
      </c>
      <c r="K443" s="6">
        <f t="shared" si="2"/>
        <v>17927.27</v>
      </c>
      <c r="L443" s="6"/>
      <c r="M443" s="6"/>
    </row>
    <row r="444" spans="1:13" x14ac:dyDescent="0.2">
      <c r="A444">
        <v>3571</v>
      </c>
      <c r="B444" t="s">
        <v>183</v>
      </c>
      <c r="C444">
        <v>12</v>
      </c>
      <c r="D444">
        <v>3460</v>
      </c>
      <c r="E444">
        <v>355</v>
      </c>
      <c r="F444">
        <v>2016</v>
      </c>
      <c r="G444" s="6">
        <v>17265.400000000001</v>
      </c>
      <c r="H444" s="6">
        <v>2658.95</v>
      </c>
      <c r="I444" s="6">
        <v>16369.92</v>
      </c>
      <c r="J444" s="6">
        <v>36294.269999999997</v>
      </c>
      <c r="K444" s="6">
        <f t="shared" si="2"/>
        <v>19636.400000000001</v>
      </c>
      <c r="L444" s="6"/>
      <c r="M444" s="6"/>
    </row>
    <row r="445" spans="1:13" x14ac:dyDescent="0.2">
      <c r="A445">
        <v>2711</v>
      </c>
      <c r="B445" t="s">
        <v>184</v>
      </c>
      <c r="C445">
        <v>12</v>
      </c>
      <c r="D445">
        <v>4513</v>
      </c>
      <c r="E445">
        <v>502</v>
      </c>
      <c r="F445">
        <v>179</v>
      </c>
      <c r="G445" s="6">
        <v>22519.87</v>
      </c>
      <c r="H445" s="6">
        <v>3759.98</v>
      </c>
      <c r="I445" s="6">
        <v>1453.48</v>
      </c>
      <c r="J445" s="6">
        <v>27733.33</v>
      </c>
      <c r="K445" s="6">
        <f t="shared" si="2"/>
        <v>23200.87</v>
      </c>
      <c r="L445" s="6"/>
      <c r="M445" s="6"/>
    </row>
    <row r="446" spans="1:13" x14ac:dyDescent="0.2">
      <c r="A446">
        <v>4241</v>
      </c>
      <c r="B446" t="s">
        <v>185</v>
      </c>
      <c r="C446">
        <v>12</v>
      </c>
      <c r="D446">
        <v>4496</v>
      </c>
      <c r="E446">
        <v>318</v>
      </c>
      <c r="F446">
        <v>85</v>
      </c>
      <c r="G446" s="6">
        <v>22435.040000000001</v>
      </c>
      <c r="H446" s="6">
        <v>2381.8200000000002</v>
      </c>
      <c r="I446" s="6">
        <v>690.2</v>
      </c>
      <c r="J446" s="6">
        <v>25507.06</v>
      </c>
      <c r="K446" s="6">
        <f t="shared" si="2"/>
        <v>22838.04</v>
      </c>
      <c r="L446" s="6"/>
      <c r="M446" s="6"/>
    </row>
    <row r="447" spans="1:13" x14ac:dyDescent="0.2">
      <c r="A447">
        <v>3101</v>
      </c>
      <c r="B447" t="s">
        <v>186</v>
      </c>
      <c r="C447">
        <v>11</v>
      </c>
      <c r="D447">
        <v>3937</v>
      </c>
      <c r="E447">
        <v>2668</v>
      </c>
      <c r="F447">
        <v>3425</v>
      </c>
      <c r="G447" s="6">
        <v>19645.63</v>
      </c>
      <c r="H447" s="6">
        <v>19983.32</v>
      </c>
      <c r="I447" s="6">
        <v>27811</v>
      </c>
      <c r="J447" s="6">
        <v>67439.95</v>
      </c>
      <c r="K447" s="6">
        <f t="shared" si="2"/>
        <v>25738.63</v>
      </c>
      <c r="L447" s="6"/>
      <c r="M447" s="6"/>
    </row>
    <row r="448" spans="1:13" x14ac:dyDescent="0.2">
      <c r="A448">
        <v>2241</v>
      </c>
      <c r="B448" t="s">
        <v>187</v>
      </c>
      <c r="C448">
        <v>11</v>
      </c>
      <c r="D448">
        <v>4503</v>
      </c>
      <c r="E448">
        <v>3239</v>
      </c>
      <c r="F448">
        <v>1221</v>
      </c>
      <c r="G448" s="6">
        <v>22469.97</v>
      </c>
      <c r="H448" s="6">
        <v>24260.11</v>
      </c>
      <c r="I448" s="6">
        <v>9914.52</v>
      </c>
      <c r="J448" s="6">
        <v>56644.6</v>
      </c>
      <c r="K448" s="6">
        <f t="shared" si="2"/>
        <v>26929.97</v>
      </c>
      <c r="L448" s="6"/>
      <c r="M448" s="6"/>
    </row>
    <row r="449" spans="1:13" x14ac:dyDescent="0.2">
      <c r="A449">
        <v>3481</v>
      </c>
      <c r="B449" t="s">
        <v>188</v>
      </c>
      <c r="C449">
        <v>11</v>
      </c>
      <c r="D449">
        <v>2254</v>
      </c>
      <c r="E449">
        <v>2683</v>
      </c>
      <c r="F449">
        <v>1801</v>
      </c>
      <c r="G449" s="6">
        <v>11247.46</v>
      </c>
      <c r="H449" s="6">
        <v>20095.669999999998</v>
      </c>
      <c r="I449" s="6">
        <v>14624.12</v>
      </c>
      <c r="J449" s="6">
        <v>45967.25</v>
      </c>
      <c r="K449" s="6">
        <f t="shared" si="2"/>
        <v>15731.46</v>
      </c>
      <c r="L449" s="6"/>
      <c r="M449" s="6"/>
    </row>
    <row r="450" spans="1:13" x14ac:dyDescent="0.2">
      <c r="A450">
        <v>4381</v>
      </c>
      <c r="B450" t="s">
        <v>189</v>
      </c>
      <c r="C450">
        <v>11</v>
      </c>
      <c r="D450">
        <v>2038</v>
      </c>
      <c r="E450">
        <v>2724</v>
      </c>
      <c r="F450">
        <v>1314</v>
      </c>
      <c r="G450" s="6">
        <v>10169.620000000001</v>
      </c>
      <c r="H450" s="6">
        <v>20402.759999999998</v>
      </c>
      <c r="I450" s="6">
        <v>10669.68</v>
      </c>
      <c r="J450" s="6">
        <v>41242.06</v>
      </c>
      <c r="K450" s="6">
        <f t="shared" si="2"/>
        <v>14207.62</v>
      </c>
      <c r="L450" s="6"/>
      <c r="M450" s="6"/>
    </row>
    <row r="451" spans="1:13" x14ac:dyDescent="0.2">
      <c r="A451">
        <v>1661</v>
      </c>
      <c r="B451" t="s">
        <v>190</v>
      </c>
      <c r="C451">
        <v>11</v>
      </c>
      <c r="D451">
        <v>4066</v>
      </c>
      <c r="E451">
        <v>256</v>
      </c>
      <c r="F451">
        <v>970</v>
      </c>
      <c r="G451" s="6">
        <v>20289.34</v>
      </c>
      <c r="H451" s="6">
        <v>1917.44</v>
      </c>
      <c r="I451" s="6">
        <v>7876.4</v>
      </c>
      <c r="J451" s="6">
        <v>30083.18</v>
      </c>
      <c r="K451" s="6">
        <f t="shared" si="2"/>
        <v>21515.34</v>
      </c>
      <c r="L451" s="6"/>
      <c r="M451" s="6"/>
    </row>
    <row r="452" spans="1:13" x14ac:dyDescent="0.2">
      <c r="A452">
        <v>3081</v>
      </c>
      <c r="B452" t="s">
        <v>191</v>
      </c>
      <c r="C452">
        <v>11</v>
      </c>
      <c r="D452">
        <v>4275</v>
      </c>
      <c r="E452">
        <v>365</v>
      </c>
      <c r="F452">
        <v>280</v>
      </c>
      <c r="G452" s="6">
        <v>21332.25</v>
      </c>
      <c r="H452" s="6">
        <v>2733.85</v>
      </c>
      <c r="I452" s="6">
        <v>2273.6</v>
      </c>
      <c r="J452" s="6">
        <v>26339.7</v>
      </c>
      <c r="K452" s="6">
        <f t="shared" si="2"/>
        <v>21977.25</v>
      </c>
      <c r="L452" s="6"/>
      <c r="M452" s="6"/>
    </row>
    <row r="453" spans="1:13" x14ac:dyDescent="0.2">
      <c r="A453">
        <v>3361</v>
      </c>
      <c r="B453" t="s">
        <v>192</v>
      </c>
      <c r="C453">
        <v>11</v>
      </c>
      <c r="D453">
        <v>3784</v>
      </c>
      <c r="E453">
        <v>403</v>
      </c>
      <c r="F453">
        <v>377</v>
      </c>
      <c r="G453" s="6">
        <v>18882.16</v>
      </c>
      <c r="H453" s="6">
        <v>3018.47</v>
      </c>
      <c r="I453" s="6">
        <v>3061.24</v>
      </c>
      <c r="J453" s="6">
        <v>24961.87</v>
      </c>
      <c r="K453" s="6">
        <f t="shared" si="2"/>
        <v>19662.16</v>
      </c>
      <c r="L453" s="6"/>
      <c r="M453" s="6"/>
    </row>
    <row r="454" spans="1:13" x14ac:dyDescent="0.2">
      <c r="A454">
        <v>3441</v>
      </c>
      <c r="B454" t="s">
        <v>193</v>
      </c>
      <c r="C454">
        <v>11</v>
      </c>
      <c r="D454">
        <v>3660</v>
      </c>
      <c r="E454">
        <v>309</v>
      </c>
      <c r="F454">
        <v>208</v>
      </c>
      <c r="G454" s="6">
        <v>18263.400000000001</v>
      </c>
      <c r="H454" s="6">
        <v>2314.41</v>
      </c>
      <c r="I454" s="6">
        <v>1688.96</v>
      </c>
      <c r="J454" s="6">
        <v>22266.77</v>
      </c>
      <c r="K454" s="6">
        <f t="shared" si="2"/>
        <v>18780.400000000001</v>
      </c>
      <c r="L454" s="6"/>
      <c r="M454" s="6"/>
    </row>
    <row r="455" spans="1:13" x14ac:dyDescent="0.2">
      <c r="A455">
        <v>2251</v>
      </c>
      <c r="B455" t="s">
        <v>194</v>
      </c>
      <c r="C455">
        <v>11</v>
      </c>
      <c r="D455">
        <v>3426</v>
      </c>
      <c r="E455">
        <v>114</v>
      </c>
      <c r="F455">
        <v>238</v>
      </c>
      <c r="G455" s="6">
        <v>17095.740000000002</v>
      </c>
      <c r="H455" s="6">
        <v>853.86</v>
      </c>
      <c r="I455" s="6">
        <v>1932.56</v>
      </c>
      <c r="J455" s="6">
        <v>19882.16</v>
      </c>
      <c r="K455" s="6">
        <f t="shared" ref="K455:K518" si="3">E455+F455+G455</f>
        <v>17447.740000000002</v>
      </c>
      <c r="L455" s="6"/>
      <c r="M455" s="6"/>
    </row>
    <row r="456" spans="1:13" x14ac:dyDescent="0.2">
      <c r="A456">
        <v>3231</v>
      </c>
      <c r="B456" t="s">
        <v>195</v>
      </c>
      <c r="C456">
        <v>11</v>
      </c>
      <c r="D456">
        <v>1145</v>
      </c>
      <c r="E456">
        <v>848</v>
      </c>
      <c r="F456">
        <v>451</v>
      </c>
      <c r="G456" s="6">
        <v>5713.55</v>
      </c>
      <c r="H456" s="6">
        <v>6351.52</v>
      </c>
      <c r="I456" s="6">
        <v>3662.12</v>
      </c>
      <c r="J456" s="6">
        <v>15727.19</v>
      </c>
      <c r="K456" s="6">
        <f t="shared" si="3"/>
        <v>7012.55</v>
      </c>
      <c r="L456" s="6"/>
      <c r="M456" s="6"/>
    </row>
    <row r="457" spans="1:13" x14ac:dyDescent="0.2">
      <c r="A457">
        <v>3501</v>
      </c>
      <c r="B457" t="s">
        <v>196</v>
      </c>
      <c r="C457">
        <v>11</v>
      </c>
      <c r="D457">
        <v>1074</v>
      </c>
      <c r="E457">
        <v>480</v>
      </c>
      <c r="F457">
        <v>533</v>
      </c>
      <c r="G457" s="6">
        <v>5359.26</v>
      </c>
      <c r="H457" s="6">
        <v>3595.2</v>
      </c>
      <c r="I457" s="6">
        <v>4327.96</v>
      </c>
      <c r="J457" s="6">
        <v>13282.42</v>
      </c>
      <c r="K457" s="6">
        <f t="shared" si="3"/>
        <v>6372.26</v>
      </c>
      <c r="L457" s="6"/>
      <c r="M457" s="6"/>
    </row>
    <row r="458" spans="1:13" x14ac:dyDescent="0.2">
      <c r="A458">
        <v>4421</v>
      </c>
      <c r="B458" t="s">
        <v>197</v>
      </c>
      <c r="C458">
        <v>10</v>
      </c>
      <c r="D458">
        <v>2861</v>
      </c>
      <c r="E458">
        <v>4461</v>
      </c>
      <c r="F458">
        <v>1154</v>
      </c>
      <c r="G458" s="6">
        <v>14276.39</v>
      </c>
      <c r="H458" s="6">
        <v>33412.89</v>
      </c>
      <c r="I458" s="6">
        <v>9370.48</v>
      </c>
      <c r="J458" s="6">
        <v>57059.76</v>
      </c>
      <c r="K458" s="6">
        <f t="shared" si="3"/>
        <v>19891.39</v>
      </c>
      <c r="L458" s="6"/>
      <c r="M458" s="6"/>
    </row>
    <row r="459" spans="1:13" x14ac:dyDescent="0.2">
      <c r="A459">
        <v>3221</v>
      </c>
      <c r="B459" t="s">
        <v>198</v>
      </c>
      <c r="C459">
        <v>10</v>
      </c>
      <c r="D459">
        <v>2718</v>
      </c>
      <c r="E459">
        <v>2909</v>
      </c>
      <c r="F459">
        <v>1131</v>
      </c>
      <c r="G459" s="6">
        <v>13562.82</v>
      </c>
      <c r="H459" s="6">
        <v>21788.41</v>
      </c>
      <c r="I459" s="6">
        <v>9183.7199999999993</v>
      </c>
      <c r="J459" s="6">
        <v>44534.95</v>
      </c>
      <c r="K459" s="6">
        <f t="shared" si="3"/>
        <v>17602.82</v>
      </c>
      <c r="L459" s="6"/>
      <c r="M459" s="6"/>
    </row>
    <row r="460" spans="1:13" x14ac:dyDescent="0.2">
      <c r="A460">
        <v>1351</v>
      </c>
      <c r="B460" t="s">
        <v>199</v>
      </c>
      <c r="C460">
        <v>10</v>
      </c>
      <c r="D460">
        <v>3174</v>
      </c>
      <c r="E460">
        <v>2496</v>
      </c>
      <c r="F460">
        <v>1216</v>
      </c>
      <c r="G460" s="6">
        <v>15838.26</v>
      </c>
      <c r="H460" s="6">
        <v>18695.04</v>
      </c>
      <c r="I460" s="6">
        <v>9873.92</v>
      </c>
      <c r="J460" s="6">
        <v>44407.22</v>
      </c>
      <c r="K460" s="6">
        <f t="shared" si="3"/>
        <v>19550.260000000002</v>
      </c>
      <c r="L460" s="6"/>
      <c r="M460" s="6"/>
    </row>
    <row r="461" spans="1:13" x14ac:dyDescent="0.2">
      <c r="A461">
        <v>3601</v>
      </c>
      <c r="B461" t="s">
        <v>200</v>
      </c>
      <c r="C461">
        <v>10</v>
      </c>
      <c r="D461">
        <v>1818</v>
      </c>
      <c r="E461">
        <v>2332</v>
      </c>
      <c r="F461">
        <v>1436</v>
      </c>
      <c r="G461" s="6">
        <v>9071.82</v>
      </c>
      <c r="H461" s="6">
        <v>17466.68</v>
      </c>
      <c r="I461" s="6">
        <v>11660.32</v>
      </c>
      <c r="J461" s="6">
        <v>38198.82</v>
      </c>
      <c r="K461" s="6">
        <f t="shared" si="3"/>
        <v>12839.82</v>
      </c>
      <c r="L461" s="6"/>
      <c r="M461" s="6"/>
    </row>
    <row r="462" spans="1:13" x14ac:dyDescent="0.2">
      <c r="A462">
        <v>3771</v>
      </c>
      <c r="B462" t="s">
        <v>201</v>
      </c>
      <c r="C462">
        <v>10</v>
      </c>
      <c r="D462">
        <v>1930</v>
      </c>
      <c r="E462">
        <v>2130</v>
      </c>
      <c r="F462">
        <v>1278</v>
      </c>
      <c r="G462" s="6">
        <v>9630.7000000000007</v>
      </c>
      <c r="H462" s="6">
        <v>15953.7</v>
      </c>
      <c r="I462" s="6">
        <v>10377.36</v>
      </c>
      <c r="J462" s="6">
        <v>35961.760000000002</v>
      </c>
      <c r="K462" s="6">
        <f t="shared" si="3"/>
        <v>13038.7</v>
      </c>
      <c r="L462" s="6"/>
      <c r="M462" s="6"/>
    </row>
    <row r="463" spans="1:13" x14ac:dyDescent="0.2">
      <c r="A463">
        <v>2471</v>
      </c>
      <c r="B463" t="s">
        <v>202</v>
      </c>
      <c r="C463">
        <v>10</v>
      </c>
      <c r="D463">
        <v>2071</v>
      </c>
      <c r="E463">
        <v>1857</v>
      </c>
      <c r="F463">
        <v>1305</v>
      </c>
      <c r="G463" s="6">
        <v>10334.290000000001</v>
      </c>
      <c r="H463" s="6">
        <v>13908.93</v>
      </c>
      <c r="I463" s="6">
        <v>10596.6</v>
      </c>
      <c r="J463" s="6">
        <v>34839.82</v>
      </c>
      <c r="K463" s="6">
        <f t="shared" si="3"/>
        <v>13496.29</v>
      </c>
      <c r="L463" s="6"/>
      <c r="M463" s="6"/>
    </row>
    <row r="464" spans="1:13" x14ac:dyDescent="0.2">
      <c r="A464">
        <v>4261</v>
      </c>
      <c r="B464" t="s">
        <v>203</v>
      </c>
      <c r="C464">
        <v>10</v>
      </c>
      <c r="D464">
        <v>1892</v>
      </c>
      <c r="E464">
        <v>2183</v>
      </c>
      <c r="F464">
        <v>1094</v>
      </c>
      <c r="G464" s="6">
        <v>9441.08</v>
      </c>
      <c r="H464" s="6">
        <v>16350.67</v>
      </c>
      <c r="I464" s="6">
        <v>8883.2800000000007</v>
      </c>
      <c r="J464" s="6">
        <v>34675.03</v>
      </c>
      <c r="K464" s="6">
        <f t="shared" si="3"/>
        <v>12718.08</v>
      </c>
      <c r="L464" s="6"/>
      <c r="M464" s="6"/>
    </row>
    <row r="465" spans="1:13" x14ac:dyDescent="0.2">
      <c r="A465">
        <v>2281</v>
      </c>
      <c r="B465" t="s">
        <v>204</v>
      </c>
      <c r="C465">
        <v>10</v>
      </c>
      <c r="D465">
        <v>3675</v>
      </c>
      <c r="E465">
        <v>352</v>
      </c>
      <c r="F465">
        <v>509</v>
      </c>
      <c r="G465" s="6">
        <v>18338.25</v>
      </c>
      <c r="H465" s="6">
        <v>2636.48</v>
      </c>
      <c r="I465" s="6">
        <v>4133.08</v>
      </c>
      <c r="J465" s="6">
        <v>25107.81</v>
      </c>
      <c r="K465" s="6">
        <f t="shared" si="3"/>
        <v>19199.25</v>
      </c>
      <c r="L465" s="6"/>
      <c r="M465" s="6"/>
    </row>
    <row r="466" spans="1:13" x14ac:dyDescent="0.2">
      <c r="A466">
        <v>3801</v>
      </c>
      <c r="B466" t="s">
        <v>205</v>
      </c>
      <c r="C466">
        <v>10</v>
      </c>
      <c r="D466">
        <v>3096</v>
      </c>
      <c r="E466">
        <v>213</v>
      </c>
      <c r="F466">
        <v>670</v>
      </c>
      <c r="G466" s="6">
        <v>15449.04</v>
      </c>
      <c r="H466" s="6">
        <v>1595.37</v>
      </c>
      <c r="I466" s="6">
        <v>5440.4</v>
      </c>
      <c r="J466" s="6">
        <v>22484.81</v>
      </c>
      <c r="K466" s="6">
        <f t="shared" si="3"/>
        <v>16332.04</v>
      </c>
      <c r="L466" s="6"/>
      <c r="M466" s="6"/>
    </row>
    <row r="467" spans="1:13" x14ac:dyDescent="0.2">
      <c r="A467">
        <v>1021</v>
      </c>
      <c r="B467" t="s">
        <v>206</v>
      </c>
      <c r="C467">
        <v>10</v>
      </c>
      <c r="D467">
        <v>3152</v>
      </c>
      <c r="E467">
        <v>483</v>
      </c>
      <c r="F467">
        <v>175</v>
      </c>
      <c r="G467" s="6">
        <v>15728.48</v>
      </c>
      <c r="H467" s="6">
        <v>3617.67</v>
      </c>
      <c r="I467" s="6">
        <v>1421</v>
      </c>
      <c r="J467" s="6">
        <v>20767.150000000001</v>
      </c>
      <c r="K467" s="6">
        <f t="shared" si="3"/>
        <v>16386.48</v>
      </c>
      <c r="L467" s="6"/>
      <c r="M467" s="6"/>
    </row>
    <row r="468" spans="1:13" x14ac:dyDescent="0.2">
      <c r="A468">
        <v>2511</v>
      </c>
      <c r="B468" t="s">
        <v>207</v>
      </c>
      <c r="C468">
        <v>10</v>
      </c>
      <c r="D468">
        <v>3426</v>
      </c>
      <c r="E468">
        <v>253</v>
      </c>
      <c r="F468">
        <v>156</v>
      </c>
      <c r="G468" s="6">
        <v>17095.740000000002</v>
      </c>
      <c r="H468" s="6">
        <v>1894.97</v>
      </c>
      <c r="I468" s="6">
        <v>1266.72</v>
      </c>
      <c r="J468" s="6">
        <v>20257.43</v>
      </c>
      <c r="K468" s="6">
        <f t="shared" si="3"/>
        <v>17504.740000000002</v>
      </c>
      <c r="L468" s="6"/>
      <c r="M468" s="6"/>
    </row>
    <row r="469" spans="1:13" x14ac:dyDescent="0.2">
      <c r="A469">
        <v>3901</v>
      </c>
      <c r="B469" t="s">
        <v>208</v>
      </c>
      <c r="C469">
        <v>10</v>
      </c>
      <c r="D469">
        <v>922</v>
      </c>
      <c r="E469">
        <v>569</v>
      </c>
      <c r="F469">
        <v>572</v>
      </c>
      <c r="G469" s="6">
        <v>4600.78</v>
      </c>
      <c r="H469" s="6">
        <v>4261.8100000000004</v>
      </c>
      <c r="I469" s="6">
        <v>4644.6400000000003</v>
      </c>
      <c r="J469" s="6">
        <v>13507.23</v>
      </c>
      <c r="K469" s="6">
        <f t="shared" si="3"/>
        <v>5741.78</v>
      </c>
      <c r="L469" s="6"/>
      <c r="M469" s="6"/>
    </row>
    <row r="470" spans="1:13" x14ac:dyDescent="0.2">
      <c r="A470">
        <v>1341</v>
      </c>
      <c r="B470" t="s">
        <v>209</v>
      </c>
      <c r="C470">
        <v>9</v>
      </c>
      <c r="D470">
        <v>17026</v>
      </c>
      <c r="E470">
        <v>2117</v>
      </c>
      <c r="F470">
        <v>1354</v>
      </c>
      <c r="G470" s="6">
        <v>84959.74</v>
      </c>
      <c r="H470" s="6">
        <v>15856.33</v>
      </c>
      <c r="I470" s="6">
        <v>10994.48</v>
      </c>
      <c r="J470" s="6">
        <v>111810.55</v>
      </c>
      <c r="K470" s="6">
        <f t="shared" si="3"/>
        <v>88430.74</v>
      </c>
      <c r="L470" s="6"/>
      <c r="M470" s="6"/>
    </row>
    <row r="471" spans="1:13" x14ac:dyDescent="0.2">
      <c r="A471">
        <v>3811</v>
      </c>
      <c r="B471" t="s">
        <v>210</v>
      </c>
      <c r="C471">
        <v>9</v>
      </c>
      <c r="D471">
        <v>1771</v>
      </c>
      <c r="E471">
        <v>2244</v>
      </c>
      <c r="F471">
        <v>4692</v>
      </c>
      <c r="G471" s="6">
        <v>8837.2900000000009</v>
      </c>
      <c r="H471" s="6">
        <v>16807.560000000001</v>
      </c>
      <c r="I471" s="6">
        <v>38099.040000000001</v>
      </c>
      <c r="J471" s="6">
        <v>63743.89</v>
      </c>
      <c r="K471" s="6">
        <f t="shared" si="3"/>
        <v>15773.29</v>
      </c>
      <c r="L471" s="6"/>
      <c r="M471" s="6"/>
    </row>
    <row r="472" spans="1:13" x14ac:dyDescent="0.2">
      <c r="A472">
        <v>2131</v>
      </c>
      <c r="B472" t="s">
        <v>211</v>
      </c>
      <c r="C472">
        <v>9</v>
      </c>
      <c r="D472">
        <v>1756</v>
      </c>
      <c r="E472">
        <v>2807</v>
      </c>
      <c r="F472">
        <v>2098</v>
      </c>
      <c r="G472" s="6">
        <v>8762.44</v>
      </c>
      <c r="H472" s="6">
        <v>21024.43</v>
      </c>
      <c r="I472" s="6">
        <v>17035.759999999998</v>
      </c>
      <c r="J472" s="6">
        <v>46822.63</v>
      </c>
      <c r="K472" s="6">
        <f t="shared" si="3"/>
        <v>13667.44</v>
      </c>
      <c r="L472" s="6"/>
      <c r="M472" s="6"/>
    </row>
    <row r="473" spans="1:13" x14ac:dyDescent="0.2">
      <c r="A473">
        <v>1931</v>
      </c>
      <c r="B473" t="s">
        <v>212</v>
      </c>
      <c r="C473">
        <v>9</v>
      </c>
      <c r="D473">
        <v>3012</v>
      </c>
      <c r="E473">
        <v>245</v>
      </c>
      <c r="F473">
        <v>2537</v>
      </c>
      <c r="G473" s="6">
        <v>15029.88</v>
      </c>
      <c r="H473" s="6">
        <v>1835.05</v>
      </c>
      <c r="I473" s="6">
        <v>20600.439999999999</v>
      </c>
      <c r="J473" s="6">
        <v>37465.370000000003</v>
      </c>
      <c r="K473" s="6">
        <f t="shared" si="3"/>
        <v>17811.879999999997</v>
      </c>
      <c r="L473" s="6"/>
      <c r="M473" s="6"/>
    </row>
    <row r="474" spans="1:13" x14ac:dyDescent="0.2">
      <c r="A474">
        <v>2121</v>
      </c>
      <c r="B474" t="s">
        <v>213</v>
      </c>
      <c r="C474">
        <v>9</v>
      </c>
      <c r="D474">
        <v>2387</v>
      </c>
      <c r="E474">
        <v>2403</v>
      </c>
      <c r="F474">
        <v>871</v>
      </c>
      <c r="G474" s="6">
        <v>11911.13</v>
      </c>
      <c r="H474" s="6">
        <v>17998.47</v>
      </c>
      <c r="I474" s="6">
        <v>7072.52</v>
      </c>
      <c r="J474" s="6">
        <v>36982.120000000003</v>
      </c>
      <c r="K474" s="6">
        <f t="shared" si="3"/>
        <v>15185.13</v>
      </c>
      <c r="L474" s="6"/>
      <c r="M474" s="6"/>
    </row>
    <row r="475" spans="1:13" x14ac:dyDescent="0.2">
      <c r="A475">
        <v>1631</v>
      </c>
      <c r="B475" t="s">
        <v>214</v>
      </c>
      <c r="C475">
        <v>9</v>
      </c>
      <c r="D475">
        <v>1457</v>
      </c>
      <c r="E475">
        <v>1548</v>
      </c>
      <c r="F475">
        <v>780</v>
      </c>
      <c r="G475" s="6">
        <v>7270.43</v>
      </c>
      <c r="H475" s="6">
        <v>11594.52</v>
      </c>
      <c r="I475" s="6">
        <v>6333.6</v>
      </c>
      <c r="J475" s="6">
        <v>25198.55</v>
      </c>
      <c r="K475" s="6">
        <f t="shared" si="3"/>
        <v>9598.43</v>
      </c>
      <c r="L475" s="6"/>
      <c r="M475" s="6"/>
    </row>
    <row r="476" spans="1:13" x14ac:dyDescent="0.2">
      <c r="A476">
        <v>3641</v>
      </c>
      <c r="B476" t="s">
        <v>215</v>
      </c>
      <c r="C476">
        <v>9</v>
      </c>
      <c r="D476">
        <v>3060</v>
      </c>
      <c r="E476">
        <v>705</v>
      </c>
      <c r="F476">
        <v>269</v>
      </c>
      <c r="G476" s="6">
        <v>15269.4</v>
      </c>
      <c r="H476" s="6">
        <v>5280.45</v>
      </c>
      <c r="I476" s="6">
        <v>2184.2800000000002</v>
      </c>
      <c r="J476" s="6">
        <v>22734.13</v>
      </c>
      <c r="K476" s="6">
        <f t="shared" si="3"/>
        <v>16243.4</v>
      </c>
      <c r="L476" s="6"/>
      <c r="M476" s="6"/>
    </row>
    <row r="477" spans="1:13" x14ac:dyDescent="0.2">
      <c r="A477">
        <v>3851</v>
      </c>
      <c r="B477" t="s">
        <v>216</v>
      </c>
      <c r="C477">
        <v>9</v>
      </c>
      <c r="D477">
        <v>3625</v>
      </c>
      <c r="E477">
        <v>186</v>
      </c>
      <c r="F477">
        <v>394</v>
      </c>
      <c r="G477" s="6">
        <v>18088.75</v>
      </c>
      <c r="H477" s="6">
        <v>1393.14</v>
      </c>
      <c r="I477" s="6">
        <v>3199.28</v>
      </c>
      <c r="J477" s="6">
        <v>22681.17</v>
      </c>
      <c r="K477" s="6">
        <f t="shared" si="3"/>
        <v>18668.75</v>
      </c>
      <c r="L477" s="6"/>
      <c r="M477" s="6"/>
    </row>
    <row r="478" spans="1:13" x14ac:dyDescent="0.2">
      <c r="A478">
        <v>3691</v>
      </c>
      <c r="B478" t="s">
        <v>217</v>
      </c>
      <c r="C478">
        <v>9</v>
      </c>
      <c r="D478">
        <v>3141</v>
      </c>
      <c r="E478">
        <v>742</v>
      </c>
      <c r="F478">
        <v>107</v>
      </c>
      <c r="G478" s="6">
        <v>15673.59</v>
      </c>
      <c r="H478" s="6">
        <v>5557.58</v>
      </c>
      <c r="I478" s="6">
        <v>868.84</v>
      </c>
      <c r="J478" s="6">
        <v>22100.01</v>
      </c>
      <c r="K478" s="6">
        <f t="shared" si="3"/>
        <v>16522.59</v>
      </c>
      <c r="L478" s="6"/>
      <c r="M478" s="6"/>
    </row>
    <row r="479" spans="1:13" x14ac:dyDescent="0.2">
      <c r="A479">
        <v>1051</v>
      </c>
      <c r="B479" t="s">
        <v>218</v>
      </c>
      <c r="C479">
        <v>9</v>
      </c>
      <c r="D479">
        <v>3608</v>
      </c>
      <c r="E479">
        <v>356</v>
      </c>
      <c r="F479">
        <v>156</v>
      </c>
      <c r="G479" s="6">
        <v>18003.919999999998</v>
      </c>
      <c r="H479" s="6">
        <v>2666.44</v>
      </c>
      <c r="I479" s="6">
        <v>1266.72</v>
      </c>
      <c r="J479" s="6">
        <v>21937.08</v>
      </c>
      <c r="K479" s="6">
        <f t="shared" si="3"/>
        <v>18515.919999999998</v>
      </c>
      <c r="L479" s="6"/>
      <c r="M479" s="6"/>
    </row>
    <row r="480" spans="1:13" x14ac:dyDescent="0.2">
      <c r="A480">
        <v>1771</v>
      </c>
      <c r="B480" t="s">
        <v>219</v>
      </c>
      <c r="C480">
        <v>9</v>
      </c>
      <c r="D480">
        <v>2704</v>
      </c>
      <c r="E480">
        <v>689</v>
      </c>
      <c r="F480">
        <v>200</v>
      </c>
      <c r="G480" s="6">
        <v>13492.96</v>
      </c>
      <c r="H480" s="6">
        <v>5160.6099999999997</v>
      </c>
      <c r="I480" s="6">
        <v>1624</v>
      </c>
      <c r="J480" s="6">
        <v>20277.57</v>
      </c>
      <c r="K480" s="6">
        <f t="shared" si="3"/>
        <v>14381.96</v>
      </c>
      <c r="L480" s="6"/>
      <c r="M480" s="6"/>
    </row>
    <row r="481" spans="1:13" x14ac:dyDescent="0.2">
      <c r="A481">
        <v>2801</v>
      </c>
      <c r="B481" t="s">
        <v>220</v>
      </c>
      <c r="C481">
        <v>9</v>
      </c>
      <c r="D481">
        <v>3529</v>
      </c>
      <c r="E481">
        <v>219</v>
      </c>
      <c r="F481">
        <v>122</v>
      </c>
      <c r="G481" s="6">
        <v>17609.71</v>
      </c>
      <c r="H481" s="6">
        <v>1640.31</v>
      </c>
      <c r="I481" s="6">
        <v>990.64</v>
      </c>
      <c r="J481" s="6">
        <v>20240.66</v>
      </c>
      <c r="K481" s="6">
        <f t="shared" si="3"/>
        <v>17950.71</v>
      </c>
      <c r="L481" s="6"/>
      <c r="M481" s="6"/>
    </row>
    <row r="482" spans="1:13" x14ac:dyDescent="0.2">
      <c r="A482">
        <v>2071</v>
      </c>
      <c r="B482" t="s">
        <v>221</v>
      </c>
      <c r="C482">
        <v>9</v>
      </c>
      <c r="D482">
        <v>3449</v>
      </c>
      <c r="E482">
        <v>189</v>
      </c>
      <c r="F482">
        <v>73</v>
      </c>
      <c r="G482" s="6">
        <v>17210.509999999998</v>
      </c>
      <c r="H482" s="6">
        <v>1415.61</v>
      </c>
      <c r="I482" s="6">
        <v>592.76</v>
      </c>
      <c r="J482" s="6">
        <v>19218.88</v>
      </c>
      <c r="K482" s="6">
        <f t="shared" si="3"/>
        <v>17472.509999999998</v>
      </c>
      <c r="L482" s="6"/>
      <c r="M482" s="6"/>
    </row>
    <row r="483" spans="1:13" x14ac:dyDescent="0.2">
      <c r="A483">
        <v>2551</v>
      </c>
      <c r="B483" t="s">
        <v>222</v>
      </c>
      <c r="C483">
        <v>9</v>
      </c>
      <c r="D483">
        <v>3274</v>
      </c>
      <c r="E483">
        <v>125</v>
      </c>
      <c r="F483">
        <v>150</v>
      </c>
      <c r="G483" s="6">
        <v>16337.26</v>
      </c>
      <c r="H483" s="6">
        <v>936.25</v>
      </c>
      <c r="I483" s="6">
        <v>1218</v>
      </c>
      <c r="J483" s="6">
        <v>18491.509999999998</v>
      </c>
      <c r="K483" s="6">
        <f t="shared" si="3"/>
        <v>16612.260000000002</v>
      </c>
      <c r="L483" s="6"/>
      <c r="M483" s="6"/>
    </row>
    <row r="484" spans="1:13" x14ac:dyDescent="0.2">
      <c r="A484">
        <v>4141</v>
      </c>
      <c r="B484" t="s">
        <v>223</v>
      </c>
      <c r="C484">
        <v>9</v>
      </c>
      <c r="D484">
        <v>2495</v>
      </c>
      <c r="E484">
        <v>163</v>
      </c>
      <c r="F484">
        <v>364</v>
      </c>
      <c r="G484" s="6">
        <v>12450.05</v>
      </c>
      <c r="H484" s="6">
        <v>1220.8699999999999</v>
      </c>
      <c r="I484" s="6">
        <v>2955.68</v>
      </c>
      <c r="J484" s="6">
        <v>16626.599999999999</v>
      </c>
      <c r="K484" s="6">
        <f t="shared" si="3"/>
        <v>12977.05</v>
      </c>
      <c r="L484" s="6"/>
      <c r="M484" s="6"/>
    </row>
    <row r="485" spans="1:13" x14ac:dyDescent="0.2">
      <c r="A485">
        <v>4101</v>
      </c>
      <c r="B485" t="s">
        <v>224</v>
      </c>
      <c r="C485">
        <v>8</v>
      </c>
      <c r="D485">
        <v>3232</v>
      </c>
      <c r="E485">
        <v>129</v>
      </c>
      <c r="F485">
        <v>11445</v>
      </c>
      <c r="G485" s="6">
        <v>16127.68</v>
      </c>
      <c r="H485" s="6">
        <v>966.21</v>
      </c>
      <c r="I485" s="6">
        <v>92933.4</v>
      </c>
      <c r="J485" s="6">
        <v>110027.29</v>
      </c>
      <c r="K485" s="6">
        <f t="shared" si="3"/>
        <v>27701.68</v>
      </c>
      <c r="L485" s="6"/>
      <c r="M485" s="6"/>
    </row>
    <row r="486" spans="1:13" x14ac:dyDescent="0.2">
      <c r="A486">
        <v>3781</v>
      </c>
      <c r="B486" t="s">
        <v>225</v>
      </c>
      <c r="C486">
        <v>8</v>
      </c>
      <c r="D486">
        <v>1662</v>
      </c>
      <c r="E486">
        <v>2763</v>
      </c>
      <c r="F486">
        <v>1180</v>
      </c>
      <c r="G486" s="6">
        <v>8293.3799999999992</v>
      </c>
      <c r="H486" s="6">
        <v>20694.87</v>
      </c>
      <c r="I486" s="6">
        <v>9581.6</v>
      </c>
      <c r="J486" s="6">
        <v>38569.85</v>
      </c>
      <c r="K486" s="6">
        <f t="shared" si="3"/>
        <v>12236.38</v>
      </c>
      <c r="L486" s="6"/>
      <c r="M486" s="6"/>
    </row>
    <row r="487" spans="1:13" x14ac:dyDescent="0.2">
      <c r="A487">
        <v>3971</v>
      </c>
      <c r="B487" t="s">
        <v>226</v>
      </c>
      <c r="C487">
        <v>8</v>
      </c>
      <c r="D487">
        <v>2428</v>
      </c>
      <c r="E487">
        <v>2396</v>
      </c>
      <c r="F487">
        <v>935</v>
      </c>
      <c r="G487" s="6">
        <v>12115.72</v>
      </c>
      <c r="H487" s="6">
        <v>17946.04</v>
      </c>
      <c r="I487" s="6">
        <v>7592.2</v>
      </c>
      <c r="J487" s="6">
        <v>37653.96</v>
      </c>
      <c r="K487" s="6">
        <f t="shared" si="3"/>
        <v>15446.72</v>
      </c>
      <c r="L487" s="6"/>
      <c r="M487" s="6"/>
    </row>
    <row r="488" spans="1:13" x14ac:dyDescent="0.2">
      <c r="A488">
        <v>3671</v>
      </c>
      <c r="B488" t="s">
        <v>227</v>
      </c>
      <c r="C488">
        <v>8</v>
      </c>
      <c r="D488">
        <v>1554</v>
      </c>
      <c r="E488">
        <v>2328</v>
      </c>
      <c r="F488">
        <v>1268</v>
      </c>
      <c r="G488" s="6">
        <v>7754.46</v>
      </c>
      <c r="H488" s="6">
        <v>17436.72</v>
      </c>
      <c r="I488" s="6">
        <v>10296.16</v>
      </c>
      <c r="J488" s="6">
        <v>35487.339999999997</v>
      </c>
      <c r="K488" s="6">
        <f t="shared" si="3"/>
        <v>11350.46</v>
      </c>
      <c r="L488" s="6"/>
      <c r="M488" s="6"/>
    </row>
    <row r="489" spans="1:13" x14ac:dyDescent="0.2">
      <c r="A489">
        <v>2391</v>
      </c>
      <c r="B489" t="s">
        <v>228</v>
      </c>
      <c r="C489">
        <v>8</v>
      </c>
      <c r="D489">
        <v>2498</v>
      </c>
      <c r="E489">
        <v>1954</v>
      </c>
      <c r="F489">
        <v>730</v>
      </c>
      <c r="G489" s="6">
        <v>12465.02</v>
      </c>
      <c r="H489" s="6">
        <v>14635.46</v>
      </c>
      <c r="I489" s="6">
        <v>5927.6</v>
      </c>
      <c r="J489" s="6">
        <v>33028.080000000002</v>
      </c>
      <c r="K489" s="6">
        <f t="shared" si="3"/>
        <v>15149.02</v>
      </c>
      <c r="L489" s="6"/>
      <c r="M489" s="6"/>
    </row>
    <row r="490" spans="1:13" x14ac:dyDescent="0.2">
      <c r="A490">
        <v>2961</v>
      </c>
      <c r="B490" t="s">
        <v>229</v>
      </c>
      <c r="C490">
        <v>8</v>
      </c>
      <c r="D490">
        <v>1811</v>
      </c>
      <c r="E490">
        <v>1773</v>
      </c>
      <c r="F490">
        <v>1103</v>
      </c>
      <c r="G490" s="6">
        <v>9036.89</v>
      </c>
      <c r="H490" s="6">
        <v>13279.77</v>
      </c>
      <c r="I490" s="6">
        <v>8956.36</v>
      </c>
      <c r="J490" s="6">
        <v>31273.02</v>
      </c>
      <c r="K490" s="6">
        <f t="shared" si="3"/>
        <v>11912.89</v>
      </c>
      <c r="L490" s="6"/>
      <c r="M490" s="6"/>
    </row>
    <row r="491" spans="1:13" x14ac:dyDescent="0.2">
      <c r="A491">
        <v>1171</v>
      </c>
      <c r="B491" t="s">
        <v>230</v>
      </c>
      <c r="C491">
        <v>8</v>
      </c>
      <c r="D491">
        <v>1563</v>
      </c>
      <c r="E491">
        <v>1569</v>
      </c>
      <c r="F491">
        <v>1124</v>
      </c>
      <c r="G491" s="6">
        <v>7799.37</v>
      </c>
      <c r="H491" s="6">
        <v>11751.81</v>
      </c>
      <c r="I491" s="6">
        <v>9126.8799999999992</v>
      </c>
      <c r="J491" s="6">
        <v>28678.06</v>
      </c>
      <c r="K491" s="6">
        <f t="shared" si="3"/>
        <v>10492.369999999999</v>
      </c>
      <c r="L491" s="6"/>
      <c r="M491" s="6"/>
    </row>
    <row r="492" spans="1:13" x14ac:dyDescent="0.2">
      <c r="A492">
        <v>2981</v>
      </c>
      <c r="B492" t="s">
        <v>231</v>
      </c>
      <c r="C492">
        <v>8</v>
      </c>
      <c r="D492">
        <v>962</v>
      </c>
      <c r="E492">
        <v>1015</v>
      </c>
      <c r="F492">
        <v>1144</v>
      </c>
      <c r="G492" s="6">
        <v>4800.38</v>
      </c>
      <c r="H492" s="6">
        <v>7602.35</v>
      </c>
      <c r="I492" s="6">
        <v>9289.2800000000007</v>
      </c>
      <c r="J492" s="6">
        <v>21692.01</v>
      </c>
      <c r="K492" s="6">
        <f t="shared" si="3"/>
        <v>6959.38</v>
      </c>
      <c r="L492" s="6"/>
      <c r="M492" s="6"/>
    </row>
    <row r="493" spans="1:13" x14ac:dyDescent="0.2">
      <c r="A493">
        <v>2441</v>
      </c>
      <c r="B493" t="s">
        <v>232</v>
      </c>
      <c r="C493">
        <v>7</v>
      </c>
      <c r="D493">
        <v>13148</v>
      </c>
      <c r="E493">
        <v>2000</v>
      </c>
      <c r="F493">
        <v>1172</v>
      </c>
      <c r="G493" s="6">
        <v>65608.52</v>
      </c>
      <c r="H493" s="6">
        <v>14980</v>
      </c>
      <c r="I493" s="6">
        <v>9516.64</v>
      </c>
      <c r="J493" s="6">
        <v>90105.16</v>
      </c>
      <c r="K493" s="6">
        <f t="shared" si="3"/>
        <v>68780.52</v>
      </c>
      <c r="L493" s="6"/>
      <c r="M493" s="6"/>
    </row>
    <row r="494" spans="1:13" x14ac:dyDescent="0.2">
      <c r="A494">
        <v>3381</v>
      </c>
      <c r="B494" t="s">
        <v>233</v>
      </c>
      <c r="C494">
        <v>7</v>
      </c>
      <c r="D494">
        <v>1921</v>
      </c>
      <c r="E494">
        <v>2083</v>
      </c>
      <c r="F494">
        <v>1302</v>
      </c>
      <c r="G494" s="6">
        <v>9585.7900000000009</v>
      </c>
      <c r="H494" s="6">
        <v>15601.67</v>
      </c>
      <c r="I494" s="6">
        <v>10572.24</v>
      </c>
      <c r="J494" s="6">
        <v>35759.699999999997</v>
      </c>
      <c r="K494" s="6">
        <f t="shared" si="3"/>
        <v>12970.79</v>
      </c>
      <c r="L494" s="6"/>
      <c r="M494" s="6"/>
    </row>
    <row r="495" spans="1:13" x14ac:dyDescent="0.2">
      <c r="A495">
        <v>2031</v>
      </c>
      <c r="B495" t="s">
        <v>234</v>
      </c>
      <c r="C495">
        <v>7</v>
      </c>
      <c r="D495">
        <v>1347</v>
      </c>
      <c r="E495">
        <v>2067</v>
      </c>
      <c r="F495">
        <v>1203</v>
      </c>
      <c r="G495" s="6">
        <v>6721.53</v>
      </c>
      <c r="H495" s="6">
        <v>15481.83</v>
      </c>
      <c r="I495" s="6">
        <v>9768.36</v>
      </c>
      <c r="J495" s="6">
        <v>31971.72</v>
      </c>
      <c r="K495" s="6">
        <f t="shared" si="3"/>
        <v>9991.5299999999988</v>
      </c>
      <c r="L495" s="6"/>
      <c r="M495" s="6"/>
    </row>
    <row r="496" spans="1:13" x14ac:dyDescent="0.2">
      <c r="A496">
        <v>1761</v>
      </c>
      <c r="B496" t="s">
        <v>235</v>
      </c>
      <c r="C496">
        <v>7</v>
      </c>
      <c r="D496">
        <v>1782</v>
      </c>
      <c r="E496">
        <v>1970</v>
      </c>
      <c r="F496">
        <v>934</v>
      </c>
      <c r="G496" s="6">
        <v>8892.18</v>
      </c>
      <c r="H496" s="6">
        <v>14755.3</v>
      </c>
      <c r="I496" s="6">
        <v>7584.08</v>
      </c>
      <c r="J496" s="6">
        <v>31231.56</v>
      </c>
      <c r="K496" s="6">
        <f t="shared" si="3"/>
        <v>11796.18</v>
      </c>
      <c r="L496" s="6"/>
      <c r="M496" s="6"/>
    </row>
    <row r="497" spans="1:13" x14ac:dyDescent="0.2">
      <c r="A497">
        <v>1431</v>
      </c>
      <c r="B497" t="s">
        <v>236</v>
      </c>
      <c r="C497">
        <v>7</v>
      </c>
      <c r="D497">
        <v>2082</v>
      </c>
      <c r="E497">
        <v>2102</v>
      </c>
      <c r="F497">
        <v>488</v>
      </c>
      <c r="G497" s="6">
        <v>10389.18</v>
      </c>
      <c r="H497" s="6">
        <v>15743.98</v>
      </c>
      <c r="I497" s="6">
        <v>3962.56</v>
      </c>
      <c r="J497" s="6">
        <v>30095.72</v>
      </c>
      <c r="K497" s="6">
        <f t="shared" si="3"/>
        <v>12979.18</v>
      </c>
      <c r="L497" s="6"/>
      <c r="M497" s="6"/>
    </row>
    <row r="498" spans="1:13" x14ac:dyDescent="0.2">
      <c r="A498">
        <v>2211</v>
      </c>
      <c r="B498" t="s">
        <v>237</v>
      </c>
      <c r="C498">
        <v>7</v>
      </c>
      <c r="D498">
        <v>1314</v>
      </c>
      <c r="E498">
        <v>2245</v>
      </c>
      <c r="F498">
        <v>456</v>
      </c>
      <c r="G498" s="6">
        <v>6556.86</v>
      </c>
      <c r="H498" s="6">
        <v>16815.05</v>
      </c>
      <c r="I498" s="6">
        <v>3702.72</v>
      </c>
      <c r="J498" s="6">
        <v>27074.63</v>
      </c>
      <c r="K498" s="6">
        <f t="shared" si="3"/>
        <v>9257.86</v>
      </c>
      <c r="L498" s="6"/>
      <c r="M498" s="6"/>
    </row>
    <row r="499" spans="1:13" x14ac:dyDescent="0.2">
      <c r="A499">
        <v>4351</v>
      </c>
      <c r="B499" t="s">
        <v>238</v>
      </c>
      <c r="C499">
        <v>7</v>
      </c>
      <c r="D499">
        <v>1448</v>
      </c>
      <c r="E499">
        <v>1501</v>
      </c>
      <c r="F499">
        <v>991</v>
      </c>
      <c r="G499" s="6">
        <v>7225.52</v>
      </c>
      <c r="H499" s="6">
        <v>11242.49</v>
      </c>
      <c r="I499" s="6">
        <v>8046.92</v>
      </c>
      <c r="J499" s="6">
        <v>26514.93</v>
      </c>
      <c r="K499" s="6">
        <f t="shared" si="3"/>
        <v>9717.52</v>
      </c>
      <c r="L499" s="6"/>
      <c r="M499" s="6"/>
    </row>
    <row r="500" spans="1:13" x14ac:dyDescent="0.2">
      <c r="A500">
        <v>1331</v>
      </c>
      <c r="B500" t="s">
        <v>239</v>
      </c>
      <c r="C500">
        <v>7</v>
      </c>
      <c r="D500">
        <v>1679</v>
      </c>
      <c r="E500">
        <v>1290</v>
      </c>
      <c r="F500">
        <v>606</v>
      </c>
      <c r="G500" s="6">
        <v>8378.2099999999991</v>
      </c>
      <c r="H500" s="6">
        <v>9662.1</v>
      </c>
      <c r="I500" s="6">
        <v>4920.72</v>
      </c>
      <c r="J500" s="6">
        <v>22961.03</v>
      </c>
      <c r="K500" s="6">
        <f t="shared" si="3"/>
        <v>10274.209999999999</v>
      </c>
      <c r="L500" s="6"/>
      <c r="M500" s="6"/>
    </row>
    <row r="501" spans="1:13" x14ac:dyDescent="0.2">
      <c r="A501">
        <v>3511</v>
      </c>
      <c r="B501" t="s">
        <v>240</v>
      </c>
      <c r="C501">
        <v>7</v>
      </c>
      <c r="D501">
        <v>2644</v>
      </c>
      <c r="E501">
        <v>183</v>
      </c>
      <c r="F501">
        <v>150</v>
      </c>
      <c r="G501" s="6">
        <v>13193.56</v>
      </c>
      <c r="H501" s="6">
        <v>1370.67</v>
      </c>
      <c r="I501" s="6">
        <v>1218</v>
      </c>
      <c r="J501" s="6">
        <v>15782.23</v>
      </c>
      <c r="K501" s="6">
        <f t="shared" si="3"/>
        <v>13526.56</v>
      </c>
      <c r="L501" s="6"/>
      <c r="M501" s="6"/>
    </row>
    <row r="502" spans="1:13" x14ac:dyDescent="0.2">
      <c r="A502">
        <v>2311</v>
      </c>
      <c r="B502" t="s">
        <v>241</v>
      </c>
      <c r="C502">
        <v>7</v>
      </c>
      <c r="D502">
        <v>2436</v>
      </c>
      <c r="E502">
        <v>174</v>
      </c>
      <c r="F502">
        <v>278</v>
      </c>
      <c r="G502" s="6">
        <v>12155.64</v>
      </c>
      <c r="H502" s="6">
        <v>1303.26</v>
      </c>
      <c r="I502" s="6">
        <v>2257.36</v>
      </c>
      <c r="J502" s="6">
        <v>15716.26</v>
      </c>
      <c r="K502" s="6">
        <f t="shared" si="3"/>
        <v>12607.64</v>
      </c>
      <c r="L502" s="6"/>
      <c r="M502" s="6"/>
    </row>
    <row r="503" spans="1:13" x14ac:dyDescent="0.2">
      <c r="A503">
        <v>3351</v>
      </c>
      <c r="B503" t="s">
        <v>242</v>
      </c>
      <c r="C503">
        <v>7</v>
      </c>
      <c r="D503">
        <v>2022</v>
      </c>
      <c r="E503">
        <v>366</v>
      </c>
      <c r="F503">
        <v>289</v>
      </c>
      <c r="G503" s="6">
        <v>10089.780000000001</v>
      </c>
      <c r="H503" s="6">
        <v>2741.34</v>
      </c>
      <c r="I503" s="6">
        <v>2346.6799999999998</v>
      </c>
      <c r="J503" s="6">
        <v>15177.8</v>
      </c>
      <c r="K503" s="6">
        <f t="shared" si="3"/>
        <v>10744.78</v>
      </c>
      <c r="L503" s="6"/>
      <c r="M503" s="6"/>
    </row>
    <row r="504" spans="1:13" x14ac:dyDescent="0.2">
      <c r="A504">
        <v>1361</v>
      </c>
      <c r="B504" t="s">
        <v>243</v>
      </c>
      <c r="C504">
        <v>7</v>
      </c>
      <c r="D504">
        <v>2058</v>
      </c>
      <c r="E504">
        <v>128</v>
      </c>
      <c r="F504">
        <v>202</v>
      </c>
      <c r="G504" s="6">
        <v>10269.42</v>
      </c>
      <c r="H504" s="6">
        <v>958.72</v>
      </c>
      <c r="I504" s="6">
        <v>1640.24</v>
      </c>
      <c r="J504" s="6">
        <v>12868.38</v>
      </c>
      <c r="K504" s="6">
        <f t="shared" si="3"/>
        <v>10599.42</v>
      </c>
      <c r="L504" s="6"/>
      <c r="M504" s="6"/>
    </row>
    <row r="505" spans="1:13" x14ac:dyDescent="0.2">
      <c r="A505">
        <v>2581</v>
      </c>
      <c r="B505" t="s">
        <v>244</v>
      </c>
      <c r="C505">
        <v>6</v>
      </c>
      <c r="D505">
        <v>1788</v>
      </c>
      <c r="E505">
        <v>2348</v>
      </c>
      <c r="F505">
        <v>2220</v>
      </c>
      <c r="G505" s="6">
        <v>8922.1200000000008</v>
      </c>
      <c r="H505" s="6">
        <v>17586.52</v>
      </c>
      <c r="I505" s="6">
        <v>18026.400000000001</v>
      </c>
      <c r="J505" s="6">
        <v>44535.040000000001</v>
      </c>
      <c r="K505" s="6">
        <f t="shared" si="3"/>
        <v>13490.12</v>
      </c>
      <c r="L505" s="6"/>
      <c r="M505" s="6"/>
    </row>
    <row r="506" spans="1:13" x14ac:dyDescent="0.2">
      <c r="A506">
        <v>2161</v>
      </c>
      <c r="B506" t="s">
        <v>245</v>
      </c>
      <c r="C506">
        <v>6</v>
      </c>
      <c r="D506">
        <v>1731</v>
      </c>
      <c r="E506">
        <v>2325</v>
      </c>
      <c r="F506">
        <v>812</v>
      </c>
      <c r="G506" s="6">
        <v>8637.69</v>
      </c>
      <c r="H506" s="6">
        <v>17414.25</v>
      </c>
      <c r="I506" s="6">
        <v>6593.44</v>
      </c>
      <c r="J506" s="6">
        <v>32645.38</v>
      </c>
      <c r="K506" s="6">
        <f t="shared" si="3"/>
        <v>11774.69</v>
      </c>
      <c r="L506" s="6"/>
      <c r="M506" s="6"/>
    </row>
    <row r="507" spans="1:13" x14ac:dyDescent="0.2">
      <c r="A507">
        <v>1141</v>
      </c>
      <c r="B507" t="s">
        <v>246</v>
      </c>
      <c r="C507">
        <v>6</v>
      </c>
      <c r="D507">
        <v>855</v>
      </c>
      <c r="E507">
        <v>1116</v>
      </c>
      <c r="F507">
        <v>2231</v>
      </c>
      <c r="G507" s="6">
        <v>4266.45</v>
      </c>
      <c r="H507" s="6">
        <v>8358.84</v>
      </c>
      <c r="I507" s="6">
        <v>18115.72</v>
      </c>
      <c r="J507" s="6">
        <v>30741.01</v>
      </c>
      <c r="K507" s="6">
        <f t="shared" si="3"/>
        <v>7613.45</v>
      </c>
      <c r="L507" s="6"/>
      <c r="M507" s="6"/>
    </row>
    <row r="508" spans="1:13" x14ac:dyDescent="0.2">
      <c r="A508">
        <v>2301</v>
      </c>
      <c r="B508" t="s">
        <v>247</v>
      </c>
      <c r="C508">
        <v>6</v>
      </c>
      <c r="D508">
        <v>2635</v>
      </c>
      <c r="E508">
        <v>1486</v>
      </c>
      <c r="F508">
        <v>291</v>
      </c>
      <c r="G508" s="6">
        <v>13148.65</v>
      </c>
      <c r="H508" s="6">
        <v>11130.14</v>
      </c>
      <c r="I508" s="6">
        <v>2362.92</v>
      </c>
      <c r="J508" s="6">
        <v>26641.71</v>
      </c>
      <c r="K508" s="6">
        <f t="shared" si="3"/>
        <v>14925.65</v>
      </c>
      <c r="L508" s="6"/>
      <c r="M508" s="6"/>
    </row>
    <row r="509" spans="1:13" x14ac:dyDescent="0.2">
      <c r="A509">
        <v>2421</v>
      </c>
      <c r="B509" t="s">
        <v>248</v>
      </c>
      <c r="C509">
        <v>6</v>
      </c>
      <c r="D509">
        <v>1192</v>
      </c>
      <c r="E509">
        <v>1543</v>
      </c>
      <c r="F509">
        <v>1106</v>
      </c>
      <c r="G509" s="6">
        <v>5948.08</v>
      </c>
      <c r="H509" s="6">
        <v>11557.07</v>
      </c>
      <c r="I509" s="6">
        <v>8980.7199999999993</v>
      </c>
      <c r="J509" s="6">
        <v>26485.87</v>
      </c>
      <c r="K509" s="6">
        <f t="shared" si="3"/>
        <v>8597.08</v>
      </c>
      <c r="L509" s="6"/>
      <c r="M509" s="6"/>
    </row>
    <row r="510" spans="1:13" x14ac:dyDescent="0.2">
      <c r="A510">
        <v>4361</v>
      </c>
      <c r="B510" t="s">
        <v>249</v>
      </c>
      <c r="C510">
        <v>6</v>
      </c>
      <c r="D510">
        <v>1029</v>
      </c>
      <c r="E510">
        <v>1588</v>
      </c>
      <c r="F510">
        <v>1076</v>
      </c>
      <c r="G510" s="6">
        <v>5134.71</v>
      </c>
      <c r="H510" s="6">
        <v>11894.12</v>
      </c>
      <c r="I510" s="6">
        <v>8737.1200000000008</v>
      </c>
      <c r="J510" s="6">
        <v>25765.95</v>
      </c>
      <c r="K510" s="6">
        <f t="shared" si="3"/>
        <v>7798.71</v>
      </c>
      <c r="L510" s="6"/>
      <c r="M510" s="6"/>
    </row>
    <row r="511" spans="1:13" x14ac:dyDescent="0.2">
      <c r="A511">
        <v>1061</v>
      </c>
      <c r="B511" t="s">
        <v>250</v>
      </c>
      <c r="C511">
        <v>6</v>
      </c>
      <c r="D511">
        <v>925</v>
      </c>
      <c r="E511">
        <v>1556</v>
      </c>
      <c r="F511">
        <v>911</v>
      </c>
      <c r="G511" s="6">
        <v>4615.75</v>
      </c>
      <c r="H511" s="6">
        <v>11654.44</v>
      </c>
      <c r="I511" s="6">
        <v>7397.32</v>
      </c>
      <c r="J511" s="6">
        <v>23667.51</v>
      </c>
      <c r="K511" s="6">
        <f t="shared" si="3"/>
        <v>7082.75</v>
      </c>
      <c r="L511" s="6"/>
      <c r="M511" s="6"/>
    </row>
    <row r="512" spans="1:13" x14ac:dyDescent="0.2">
      <c r="A512">
        <v>2811</v>
      </c>
      <c r="B512" t="s">
        <v>251</v>
      </c>
      <c r="C512">
        <v>6</v>
      </c>
      <c r="D512">
        <v>1529</v>
      </c>
      <c r="E512">
        <v>1161</v>
      </c>
      <c r="F512">
        <v>694</v>
      </c>
      <c r="G512" s="6">
        <v>7629.71</v>
      </c>
      <c r="H512" s="6">
        <v>8695.89</v>
      </c>
      <c r="I512" s="6">
        <v>5635.28</v>
      </c>
      <c r="J512" s="6">
        <v>21960.880000000001</v>
      </c>
      <c r="K512" s="6">
        <f t="shared" si="3"/>
        <v>9484.7099999999991</v>
      </c>
      <c r="L512" s="6"/>
      <c r="M512" s="6"/>
    </row>
    <row r="513" spans="1:13" x14ac:dyDescent="0.2">
      <c r="A513">
        <v>3761</v>
      </c>
      <c r="B513" t="s">
        <v>252</v>
      </c>
      <c r="C513">
        <v>6</v>
      </c>
      <c r="D513">
        <v>1542</v>
      </c>
      <c r="E513">
        <v>621</v>
      </c>
      <c r="F513">
        <v>954</v>
      </c>
      <c r="G513" s="6">
        <v>7694.58</v>
      </c>
      <c r="H513" s="6">
        <v>4651.29</v>
      </c>
      <c r="I513" s="6">
        <v>7746.48</v>
      </c>
      <c r="J513" s="6">
        <v>20092.349999999999</v>
      </c>
      <c r="K513" s="6">
        <f t="shared" si="3"/>
        <v>9269.58</v>
      </c>
      <c r="L513" s="6"/>
      <c r="M513" s="6"/>
    </row>
    <row r="514" spans="1:13" x14ac:dyDescent="0.2">
      <c r="A514">
        <v>3561</v>
      </c>
      <c r="B514" t="s">
        <v>253</v>
      </c>
      <c r="C514">
        <v>6</v>
      </c>
      <c r="D514">
        <v>2503</v>
      </c>
      <c r="E514">
        <v>942</v>
      </c>
      <c r="F514">
        <v>53</v>
      </c>
      <c r="G514" s="6">
        <v>12489.97</v>
      </c>
      <c r="H514" s="6">
        <v>7055.58</v>
      </c>
      <c r="I514" s="6">
        <v>430.36</v>
      </c>
      <c r="J514" s="6">
        <v>19975.91</v>
      </c>
      <c r="K514" s="6">
        <f t="shared" si="3"/>
        <v>13484.97</v>
      </c>
      <c r="L514" s="6"/>
      <c r="M514" s="6"/>
    </row>
    <row r="515" spans="1:13" x14ac:dyDescent="0.2">
      <c r="A515">
        <v>1641</v>
      </c>
      <c r="B515" t="s">
        <v>254</v>
      </c>
      <c r="C515">
        <v>6</v>
      </c>
      <c r="D515">
        <v>1333</v>
      </c>
      <c r="E515">
        <v>951</v>
      </c>
      <c r="F515">
        <v>710</v>
      </c>
      <c r="G515" s="6">
        <v>6651.67</v>
      </c>
      <c r="H515" s="6">
        <v>7122.99</v>
      </c>
      <c r="I515" s="6">
        <v>5765.2</v>
      </c>
      <c r="J515" s="6">
        <v>19539.86</v>
      </c>
      <c r="K515" s="6">
        <f t="shared" si="3"/>
        <v>8312.67</v>
      </c>
      <c r="L515" s="6"/>
      <c r="M515" s="6"/>
    </row>
    <row r="516" spans="1:13" x14ac:dyDescent="0.2">
      <c r="A516">
        <v>2771</v>
      </c>
      <c r="B516" t="s">
        <v>255</v>
      </c>
      <c r="C516">
        <v>6</v>
      </c>
      <c r="D516">
        <v>1344</v>
      </c>
      <c r="E516">
        <v>1167</v>
      </c>
      <c r="F516">
        <v>488</v>
      </c>
      <c r="G516" s="6">
        <v>6706.56</v>
      </c>
      <c r="H516" s="6">
        <v>8740.83</v>
      </c>
      <c r="I516" s="6">
        <v>3962.56</v>
      </c>
      <c r="J516" s="6">
        <v>19409.95</v>
      </c>
      <c r="K516" s="6">
        <f t="shared" si="3"/>
        <v>8361.5600000000013</v>
      </c>
      <c r="L516" s="6"/>
      <c r="M516" s="6"/>
    </row>
    <row r="517" spans="1:13" x14ac:dyDescent="0.2">
      <c r="A517">
        <v>3611</v>
      </c>
      <c r="B517" t="s">
        <v>256</v>
      </c>
      <c r="C517">
        <v>6</v>
      </c>
      <c r="D517">
        <v>3382</v>
      </c>
      <c r="E517">
        <v>162</v>
      </c>
      <c r="F517">
        <v>115</v>
      </c>
      <c r="G517" s="6">
        <v>16876.18</v>
      </c>
      <c r="H517" s="6">
        <v>1213.3800000000001</v>
      </c>
      <c r="I517" s="6">
        <v>933.8</v>
      </c>
      <c r="J517" s="6">
        <v>19023.36</v>
      </c>
      <c r="K517" s="6">
        <f t="shared" si="3"/>
        <v>17153.18</v>
      </c>
      <c r="L517" s="6"/>
      <c r="M517" s="6"/>
    </row>
    <row r="518" spans="1:13" x14ac:dyDescent="0.2">
      <c r="A518">
        <v>1891</v>
      </c>
      <c r="B518" t="s">
        <v>257</v>
      </c>
      <c r="C518">
        <v>6</v>
      </c>
      <c r="D518">
        <v>2585</v>
      </c>
      <c r="E518">
        <v>181</v>
      </c>
      <c r="F518">
        <v>163</v>
      </c>
      <c r="G518" s="6">
        <v>12899.15</v>
      </c>
      <c r="H518" s="6">
        <v>1355.69</v>
      </c>
      <c r="I518" s="6">
        <v>1323.56</v>
      </c>
      <c r="J518" s="6">
        <v>15578.4</v>
      </c>
      <c r="K518" s="6">
        <f t="shared" si="3"/>
        <v>13243.15</v>
      </c>
      <c r="L518" s="6"/>
      <c r="M518" s="6"/>
    </row>
    <row r="519" spans="1:13" x14ac:dyDescent="0.2">
      <c r="A519">
        <v>1991</v>
      </c>
      <c r="B519" t="s">
        <v>258</v>
      </c>
      <c r="C519">
        <v>6</v>
      </c>
      <c r="D519">
        <v>1667</v>
      </c>
      <c r="E519">
        <v>135</v>
      </c>
      <c r="F519">
        <v>312</v>
      </c>
      <c r="G519" s="6">
        <v>8318.33</v>
      </c>
      <c r="H519" s="6">
        <v>1011.15</v>
      </c>
      <c r="I519" s="6">
        <v>2533.44</v>
      </c>
      <c r="J519" s="6">
        <v>11862.92</v>
      </c>
      <c r="K519" s="6">
        <f t="shared" ref="K519:K582" si="4">E519+F519+G519</f>
        <v>8765.33</v>
      </c>
      <c r="L519" s="6"/>
      <c r="M519" s="6"/>
    </row>
    <row r="520" spans="1:13" x14ac:dyDescent="0.2">
      <c r="A520">
        <v>1751</v>
      </c>
      <c r="B520" t="s">
        <v>259</v>
      </c>
      <c r="C520">
        <v>6</v>
      </c>
      <c r="D520">
        <v>678</v>
      </c>
      <c r="E520">
        <v>39</v>
      </c>
      <c r="F520">
        <v>31</v>
      </c>
      <c r="G520" s="6">
        <v>3383.22</v>
      </c>
      <c r="H520" s="6">
        <v>292.11</v>
      </c>
      <c r="I520" s="6">
        <v>251.72</v>
      </c>
      <c r="J520" s="6">
        <v>3927.05</v>
      </c>
      <c r="K520" s="6">
        <f t="shared" si="4"/>
        <v>3453.22</v>
      </c>
      <c r="L520" s="6"/>
      <c r="M520" s="6"/>
    </row>
    <row r="521" spans="1:13" x14ac:dyDescent="0.2">
      <c r="A521">
        <v>3451</v>
      </c>
      <c r="B521" t="s">
        <v>260</v>
      </c>
      <c r="C521">
        <v>5</v>
      </c>
      <c r="D521">
        <v>3783</v>
      </c>
      <c r="E521">
        <v>126</v>
      </c>
      <c r="F521">
        <v>2117</v>
      </c>
      <c r="G521" s="6">
        <v>18877.169999999998</v>
      </c>
      <c r="H521" s="6">
        <v>943.74</v>
      </c>
      <c r="I521" s="6">
        <v>17190.04</v>
      </c>
      <c r="J521" s="6">
        <v>37010.949999999997</v>
      </c>
      <c r="K521" s="6">
        <f t="shared" si="4"/>
        <v>21120.17</v>
      </c>
      <c r="L521" s="6"/>
      <c r="M521" s="6"/>
    </row>
    <row r="522" spans="1:13" x14ac:dyDescent="0.2">
      <c r="A522">
        <v>3621</v>
      </c>
      <c r="B522" t="s">
        <v>261</v>
      </c>
      <c r="C522">
        <v>5</v>
      </c>
      <c r="D522">
        <v>1041</v>
      </c>
      <c r="E522">
        <v>1150</v>
      </c>
      <c r="F522">
        <v>687</v>
      </c>
      <c r="G522" s="6">
        <v>5194.59</v>
      </c>
      <c r="H522" s="6">
        <v>8613.5</v>
      </c>
      <c r="I522" s="6">
        <v>5578.44</v>
      </c>
      <c r="J522" s="6">
        <v>19386.53</v>
      </c>
      <c r="K522" s="6">
        <f t="shared" si="4"/>
        <v>7031.59</v>
      </c>
      <c r="L522" s="6"/>
      <c r="M522" s="6"/>
    </row>
    <row r="523" spans="1:13" x14ac:dyDescent="0.2">
      <c r="A523">
        <v>2751</v>
      </c>
      <c r="B523" t="s">
        <v>262</v>
      </c>
      <c r="C523">
        <v>5</v>
      </c>
      <c r="D523">
        <v>882</v>
      </c>
      <c r="E523">
        <v>1206</v>
      </c>
      <c r="F523">
        <v>703</v>
      </c>
      <c r="G523" s="6">
        <v>4401.18</v>
      </c>
      <c r="H523" s="6">
        <v>9032.94</v>
      </c>
      <c r="I523" s="6">
        <v>5708.36</v>
      </c>
      <c r="J523" s="6">
        <v>19142.48</v>
      </c>
      <c r="K523" s="6">
        <f t="shared" si="4"/>
        <v>6310.18</v>
      </c>
      <c r="L523" s="6"/>
      <c r="M523" s="6"/>
    </row>
    <row r="524" spans="1:13" x14ac:dyDescent="0.2">
      <c r="A524">
        <v>2761</v>
      </c>
      <c r="B524" t="s">
        <v>263</v>
      </c>
      <c r="C524">
        <v>5</v>
      </c>
      <c r="D524">
        <v>656</v>
      </c>
      <c r="E524">
        <v>1059</v>
      </c>
      <c r="F524">
        <v>688</v>
      </c>
      <c r="G524" s="6">
        <v>3273.44</v>
      </c>
      <c r="H524" s="6">
        <v>7931.91</v>
      </c>
      <c r="I524" s="6">
        <v>5586.56</v>
      </c>
      <c r="J524" s="6">
        <v>16791.91</v>
      </c>
      <c r="K524" s="6">
        <f t="shared" si="4"/>
        <v>5020.4400000000005</v>
      </c>
      <c r="L524" s="6"/>
      <c r="M524" s="6"/>
    </row>
    <row r="525" spans="1:13" x14ac:dyDescent="0.2">
      <c r="A525">
        <v>3951</v>
      </c>
      <c r="B525" t="s">
        <v>264</v>
      </c>
      <c r="C525">
        <v>5</v>
      </c>
      <c r="D525">
        <v>1141</v>
      </c>
      <c r="E525">
        <v>791</v>
      </c>
      <c r="F525">
        <v>577</v>
      </c>
      <c r="G525" s="6">
        <v>5693.59</v>
      </c>
      <c r="H525" s="6">
        <v>5924.59</v>
      </c>
      <c r="I525" s="6">
        <v>4685.24</v>
      </c>
      <c r="J525" s="6">
        <v>16303.42</v>
      </c>
      <c r="K525" s="6">
        <f t="shared" si="4"/>
        <v>7061.59</v>
      </c>
      <c r="L525" s="6"/>
      <c r="M525" s="6"/>
    </row>
    <row r="526" spans="1:13" x14ac:dyDescent="0.2">
      <c r="A526">
        <v>1041</v>
      </c>
      <c r="B526" t="s">
        <v>265</v>
      </c>
      <c r="C526">
        <v>5</v>
      </c>
      <c r="D526">
        <v>836</v>
      </c>
      <c r="E526">
        <v>770</v>
      </c>
      <c r="F526">
        <v>646</v>
      </c>
      <c r="G526" s="6">
        <v>4171.6400000000003</v>
      </c>
      <c r="H526" s="6">
        <v>5767.3</v>
      </c>
      <c r="I526" s="6">
        <v>5245.52</v>
      </c>
      <c r="J526" s="6">
        <v>15184.46</v>
      </c>
      <c r="K526" s="6">
        <f t="shared" si="4"/>
        <v>5587.64</v>
      </c>
      <c r="L526" s="6"/>
      <c r="M526" s="6"/>
    </row>
    <row r="527" spans="1:13" x14ac:dyDescent="0.2">
      <c r="A527">
        <v>2201</v>
      </c>
      <c r="B527" t="s">
        <v>266</v>
      </c>
      <c r="C527">
        <v>5</v>
      </c>
      <c r="D527">
        <v>2011</v>
      </c>
      <c r="E527">
        <v>73</v>
      </c>
      <c r="F527">
        <v>117</v>
      </c>
      <c r="G527" s="6">
        <v>10034.89</v>
      </c>
      <c r="H527" s="6">
        <v>546.77</v>
      </c>
      <c r="I527" s="6">
        <v>950.04</v>
      </c>
      <c r="J527" s="6">
        <v>11531.7</v>
      </c>
      <c r="K527" s="6">
        <f t="shared" si="4"/>
        <v>10224.89</v>
      </c>
      <c r="L527" s="6"/>
      <c r="M527" s="6"/>
    </row>
    <row r="528" spans="1:13" x14ac:dyDescent="0.2">
      <c r="A528">
        <v>3731</v>
      </c>
      <c r="B528" t="s">
        <v>267</v>
      </c>
      <c r="C528">
        <v>5</v>
      </c>
      <c r="D528">
        <v>1974</v>
      </c>
      <c r="E528">
        <v>98</v>
      </c>
      <c r="F528">
        <v>113</v>
      </c>
      <c r="G528" s="6">
        <v>9850.26</v>
      </c>
      <c r="H528" s="6">
        <v>734.02</v>
      </c>
      <c r="I528" s="6">
        <v>917.56</v>
      </c>
      <c r="J528" s="6">
        <v>11501.84</v>
      </c>
      <c r="K528" s="6">
        <f t="shared" si="4"/>
        <v>10061.26</v>
      </c>
      <c r="L528" s="6"/>
      <c r="M528" s="6"/>
    </row>
    <row r="529" spans="1:13" x14ac:dyDescent="0.2">
      <c r="A529">
        <v>3681</v>
      </c>
      <c r="B529" t="s">
        <v>268</v>
      </c>
      <c r="C529">
        <v>5</v>
      </c>
      <c r="D529">
        <v>1572</v>
      </c>
      <c r="E529">
        <v>249</v>
      </c>
      <c r="F529">
        <v>154</v>
      </c>
      <c r="G529" s="6">
        <v>7844.28</v>
      </c>
      <c r="H529" s="6">
        <v>1865.01</v>
      </c>
      <c r="I529" s="6">
        <v>1250.48</v>
      </c>
      <c r="J529" s="6">
        <v>10959.77</v>
      </c>
      <c r="K529" s="6">
        <f t="shared" si="4"/>
        <v>8247.2799999999988</v>
      </c>
      <c r="L529" s="6"/>
      <c r="M529" s="6"/>
    </row>
    <row r="530" spans="1:13" x14ac:dyDescent="0.2">
      <c r="A530">
        <v>4391</v>
      </c>
      <c r="B530" t="s">
        <v>269</v>
      </c>
      <c r="C530">
        <v>5</v>
      </c>
      <c r="D530">
        <v>1564</v>
      </c>
      <c r="E530">
        <v>135</v>
      </c>
      <c r="F530">
        <v>232</v>
      </c>
      <c r="G530" s="6">
        <v>7804.36</v>
      </c>
      <c r="H530" s="6">
        <v>1011.15</v>
      </c>
      <c r="I530" s="6">
        <v>1883.84</v>
      </c>
      <c r="J530" s="6">
        <v>10699.35</v>
      </c>
      <c r="K530" s="6">
        <f t="shared" si="4"/>
        <v>8171.36</v>
      </c>
      <c r="L530" s="6"/>
      <c r="M530" s="6"/>
    </row>
    <row r="531" spans="1:13" x14ac:dyDescent="0.2">
      <c r="A531">
        <v>4481</v>
      </c>
      <c r="B531" t="s">
        <v>270</v>
      </c>
      <c r="C531">
        <v>5</v>
      </c>
      <c r="D531">
        <v>450</v>
      </c>
      <c r="E531">
        <v>283</v>
      </c>
      <c r="F531">
        <v>647</v>
      </c>
      <c r="G531" s="6">
        <v>2245.5</v>
      </c>
      <c r="H531" s="6">
        <v>2119.67</v>
      </c>
      <c r="I531" s="6">
        <v>5253.64</v>
      </c>
      <c r="J531" s="6">
        <v>9618.81</v>
      </c>
      <c r="K531" s="6">
        <f t="shared" si="4"/>
        <v>3175.5</v>
      </c>
      <c r="L531" s="6"/>
      <c r="M531" s="6"/>
    </row>
    <row r="532" spans="1:13" x14ac:dyDescent="0.2">
      <c r="A532">
        <v>4121</v>
      </c>
      <c r="B532" t="s">
        <v>271</v>
      </c>
      <c r="C532">
        <v>5</v>
      </c>
      <c r="D532">
        <v>619</v>
      </c>
      <c r="E532">
        <v>200</v>
      </c>
      <c r="F532">
        <v>413</v>
      </c>
      <c r="G532" s="6">
        <v>3088.81</v>
      </c>
      <c r="H532" s="6">
        <v>1498</v>
      </c>
      <c r="I532" s="6">
        <v>3353.56</v>
      </c>
      <c r="J532" s="6">
        <v>7940.37</v>
      </c>
      <c r="K532" s="6">
        <f t="shared" si="4"/>
        <v>3701.81</v>
      </c>
      <c r="L532" s="6"/>
      <c r="M532" s="6"/>
    </row>
    <row r="533" spans="1:13" x14ac:dyDescent="0.2">
      <c r="A533">
        <v>4221</v>
      </c>
      <c r="B533" t="s">
        <v>272</v>
      </c>
      <c r="C533">
        <v>5</v>
      </c>
      <c r="D533">
        <v>446</v>
      </c>
      <c r="E533">
        <v>203</v>
      </c>
      <c r="F533">
        <v>245</v>
      </c>
      <c r="G533" s="6">
        <v>2225.54</v>
      </c>
      <c r="H533" s="6">
        <v>1520.47</v>
      </c>
      <c r="I533" s="6">
        <v>1989.4</v>
      </c>
      <c r="J533" s="6">
        <v>5735.41</v>
      </c>
      <c r="K533" s="6">
        <f t="shared" si="4"/>
        <v>2673.54</v>
      </c>
      <c r="L533" s="6"/>
      <c r="M533" s="6"/>
    </row>
    <row r="534" spans="1:13" x14ac:dyDescent="0.2">
      <c r="A534">
        <v>2621</v>
      </c>
      <c r="B534" t="s">
        <v>273</v>
      </c>
      <c r="C534">
        <v>5</v>
      </c>
      <c r="D534">
        <v>506</v>
      </c>
      <c r="E534">
        <v>137</v>
      </c>
      <c r="F534">
        <v>218</v>
      </c>
      <c r="G534" s="6">
        <v>2524.94</v>
      </c>
      <c r="H534" s="6">
        <v>1026.1300000000001</v>
      </c>
      <c r="I534" s="6">
        <v>1770.16</v>
      </c>
      <c r="J534" s="6">
        <v>5321.23</v>
      </c>
      <c r="K534" s="6">
        <f t="shared" si="4"/>
        <v>2879.94</v>
      </c>
      <c r="L534" s="6"/>
      <c r="M534" s="6"/>
    </row>
    <row r="535" spans="1:13" x14ac:dyDescent="0.2">
      <c r="A535">
        <v>1111</v>
      </c>
      <c r="B535" t="s">
        <v>274</v>
      </c>
      <c r="C535">
        <v>4</v>
      </c>
      <c r="D535">
        <v>712</v>
      </c>
      <c r="E535">
        <v>1049</v>
      </c>
      <c r="F535">
        <v>3366</v>
      </c>
      <c r="G535" s="6">
        <v>3552.88</v>
      </c>
      <c r="H535" s="6">
        <v>7857.01</v>
      </c>
      <c r="I535" s="6">
        <v>27331.919999999998</v>
      </c>
      <c r="J535" s="6">
        <v>38741.81</v>
      </c>
      <c r="K535" s="6">
        <f t="shared" si="4"/>
        <v>7967.88</v>
      </c>
      <c r="L535" s="6"/>
      <c r="M535" s="6"/>
    </row>
    <row r="536" spans="1:13" x14ac:dyDescent="0.2">
      <c r="A536">
        <v>2561</v>
      </c>
      <c r="B536" t="s">
        <v>275</v>
      </c>
      <c r="C536">
        <v>4</v>
      </c>
      <c r="D536">
        <v>2012</v>
      </c>
      <c r="E536">
        <v>1283</v>
      </c>
      <c r="F536">
        <v>477</v>
      </c>
      <c r="G536" s="6">
        <v>10039.879999999999</v>
      </c>
      <c r="H536" s="6">
        <v>9609.67</v>
      </c>
      <c r="I536" s="6">
        <v>3873.24</v>
      </c>
      <c r="J536" s="6">
        <v>23522.79</v>
      </c>
      <c r="K536" s="6">
        <f t="shared" si="4"/>
        <v>11799.88</v>
      </c>
      <c r="L536" s="6"/>
      <c r="M536" s="6"/>
    </row>
    <row r="537" spans="1:13" x14ac:dyDescent="0.2">
      <c r="A537">
        <v>4131</v>
      </c>
      <c r="B537" t="s">
        <v>276</v>
      </c>
      <c r="C537">
        <v>4</v>
      </c>
      <c r="D537">
        <v>1293</v>
      </c>
      <c r="E537">
        <v>1274</v>
      </c>
      <c r="F537">
        <v>522</v>
      </c>
      <c r="G537" s="6">
        <v>6452.07</v>
      </c>
      <c r="H537" s="6">
        <v>9542.26</v>
      </c>
      <c r="I537" s="6">
        <v>4238.6400000000003</v>
      </c>
      <c r="J537" s="6">
        <v>20232.97</v>
      </c>
      <c r="K537" s="6">
        <f t="shared" si="4"/>
        <v>8248.07</v>
      </c>
      <c r="L537" s="6"/>
      <c r="M537" s="6"/>
    </row>
    <row r="538" spans="1:13" x14ac:dyDescent="0.2">
      <c r="A538">
        <v>1211</v>
      </c>
      <c r="B538" t="s">
        <v>277</v>
      </c>
      <c r="C538">
        <v>4</v>
      </c>
      <c r="D538">
        <v>664</v>
      </c>
      <c r="E538">
        <v>1637</v>
      </c>
      <c r="F538">
        <v>433</v>
      </c>
      <c r="G538" s="6">
        <v>3313.36</v>
      </c>
      <c r="H538" s="6">
        <v>12261.13</v>
      </c>
      <c r="I538" s="6">
        <v>3515.96</v>
      </c>
      <c r="J538" s="6">
        <v>19090.45</v>
      </c>
      <c r="K538" s="6">
        <f t="shared" si="4"/>
        <v>5383.3600000000006</v>
      </c>
      <c r="L538" s="6"/>
      <c r="M538" s="6"/>
    </row>
    <row r="539" spans="1:13" x14ac:dyDescent="0.2">
      <c r="A539">
        <v>3301</v>
      </c>
      <c r="B539" t="s">
        <v>278</v>
      </c>
      <c r="C539">
        <v>4</v>
      </c>
      <c r="D539">
        <v>1264</v>
      </c>
      <c r="E539">
        <v>1135</v>
      </c>
      <c r="F539">
        <v>424</v>
      </c>
      <c r="G539" s="6">
        <v>6307.36</v>
      </c>
      <c r="H539" s="6">
        <v>8501.15</v>
      </c>
      <c r="I539" s="6">
        <v>3442.88</v>
      </c>
      <c r="J539" s="6">
        <v>18251.39</v>
      </c>
      <c r="K539" s="6">
        <f t="shared" si="4"/>
        <v>7866.36</v>
      </c>
      <c r="L539" s="6"/>
      <c r="M539" s="6"/>
    </row>
    <row r="540" spans="1:13" x14ac:dyDescent="0.2">
      <c r="A540">
        <v>1381</v>
      </c>
      <c r="B540" t="s">
        <v>279</v>
      </c>
      <c r="C540">
        <v>4</v>
      </c>
      <c r="D540">
        <v>954</v>
      </c>
      <c r="E540">
        <v>1052</v>
      </c>
      <c r="F540">
        <v>690</v>
      </c>
      <c r="G540" s="6">
        <v>4760.46</v>
      </c>
      <c r="H540" s="6">
        <v>7879.48</v>
      </c>
      <c r="I540" s="6">
        <v>5602.8</v>
      </c>
      <c r="J540" s="6">
        <v>18242.740000000002</v>
      </c>
      <c r="K540" s="6">
        <f t="shared" si="4"/>
        <v>6502.46</v>
      </c>
      <c r="L540" s="6"/>
      <c r="M540" s="6"/>
    </row>
    <row r="541" spans="1:13" x14ac:dyDescent="0.2">
      <c r="A541">
        <v>3331</v>
      </c>
      <c r="B541" t="s">
        <v>280</v>
      </c>
      <c r="C541">
        <v>4</v>
      </c>
      <c r="D541">
        <v>1194</v>
      </c>
      <c r="E541">
        <v>1251</v>
      </c>
      <c r="F541">
        <v>260</v>
      </c>
      <c r="G541" s="6">
        <v>5958.06</v>
      </c>
      <c r="H541" s="6">
        <v>9369.99</v>
      </c>
      <c r="I541" s="6">
        <v>2111.1999999999998</v>
      </c>
      <c r="J541" s="6">
        <v>17439.25</v>
      </c>
      <c r="K541" s="6">
        <f t="shared" si="4"/>
        <v>7469.06</v>
      </c>
      <c r="L541" s="6"/>
      <c r="M541" s="6"/>
    </row>
    <row r="542" spans="1:13" x14ac:dyDescent="0.2">
      <c r="A542">
        <v>4081</v>
      </c>
      <c r="B542" t="s">
        <v>281</v>
      </c>
      <c r="C542">
        <v>4</v>
      </c>
      <c r="D542">
        <v>655</v>
      </c>
      <c r="E542">
        <v>1067</v>
      </c>
      <c r="F542">
        <v>704</v>
      </c>
      <c r="G542" s="6">
        <v>3268.45</v>
      </c>
      <c r="H542" s="6">
        <v>7991.83</v>
      </c>
      <c r="I542" s="6">
        <v>5716.48</v>
      </c>
      <c r="J542" s="6">
        <v>16976.759999999998</v>
      </c>
      <c r="K542" s="6">
        <f t="shared" si="4"/>
        <v>5039.45</v>
      </c>
      <c r="L542" s="6"/>
      <c r="M542" s="6"/>
    </row>
    <row r="543" spans="1:13" x14ac:dyDescent="0.2">
      <c r="A543">
        <v>1721</v>
      </c>
      <c r="B543" t="s">
        <v>282</v>
      </c>
      <c r="C543">
        <v>4</v>
      </c>
      <c r="D543">
        <v>1176</v>
      </c>
      <c r="E543">
        <v>1231</v>
      </c>
      <c r="F543">
        <v>226</v>
      </c>
      <c r="G543" s="6">
        <v>5868.24</v>
      </c>
      <c r="H543" s="6">
        <v>9220.19</v>
      </c>
      <c r="I543" s="6">
        <v>1835.12</v>
      </c>
      <c r="J543" s="6">
        <v>16923.55</v>
      </c>
      <c r="K543" s="6">
        <f t="shared" si="4"/>
        <v>7325.24</v>
      </c>
      <c r="L543" s="6"/>
      <c r="M543" s="6"/>
    </row>
    <row r="544" spans="1:13" x14ac:dyDescent="0.2">
      <c r="A544">
        <v>3211</v>
      </c>
      <c r="B544" t="s">
        <v>283</v>
      </c>
      <c r="C544">
        <v>4</v>
      </c>
      <c r="D544">
        <v>696</v>
      </c>
      <c r="E544">
        <v>1013</v>
      </c>
      <c r="F544">
        <v>640</v>
      </c>
      <c r="G544" s="6">
        <v>3473.04</v>
      </c>
      <c r="H544" s="6">
        <v>7587.37</v>
      </c>
      <c r="I544" s="6">
        <v>5196.8</v>
      </c>
      <c r="J544" s="6">
        <v>16257.21</v>
      </c>
      <c r="K544" s="6">
        <f t="shared" si="4"/>
        <v>5126.04</v>
      </c>
      <c r="L544" s="6"/>
      <c r="M544" s="6"/>
    </row>
    <row r="545" spans="1:13" x14ac:dyDescent="0.2">
      <c r="A545">
        <v>1971</v>
      </c>
      <c r="B545" t="s">
        <v>284</v>
      </c>
      <c r="C545">
        <v>4</v>
      </c>
      <c r="D545">
        <v>708</v>
      </c>
      <c r="E545">
        <v>780</v>
      </c>
      <c r="F545">
        <v>629</v>
      </c>
      <c r="G545" s="6">
        <v>3532.92</v>
      </c>
      <c r="H545" s="6">
        <v>5842.2</v>
      </c>
      <c r="I545" s="6">
        <v>5107.4799999999996</v>
      </c>
      <c r="J545" s="6">
        <v>14482.6</v>
      </c>
      <c r="K545" s="6">
        <f t="shared" si="4"/>
        <v>4941.92</v>
      </c>
      <c r="L545" s="6"/>
      <c r="M545" s="6"/>
    </row>
    <row r="546" spans="1:13" x14ac:dyDescent="0.2">
      <c r="A546">
        <v>3871</v>
      </c>
      <c r="B546" t="s">
        <v>285</v>
      </c>
      <c r="C546">
        <v>4</v>
      </c>
      <c r="D546">
        <v>827</v>
      </c>
      <c r="E546">
        <v>686</v>
      </c>
      <c r="F546">
        <v>314</v>
      </c>
      <c r="G546" s="6">
        <v>4126.7299999999996</v>
      </c>
      <c r="H546" s="6">
        <v>5138.1400000000003</v>
      </c>
      <c r="I546" s="6">
        <v>2549.6799999999998</v>
      </c>
      <c r="J546" s="6">
        <v>11814.55</v>
      </c>
      <c r="K546" s="6">
        <f t="shared" si="4"/>
        <v>5126.7299999999996</v>
      </c>
      <c r="L546" s="6"/>
      <c r="M546" s="6"/>
    </row>
    <row r="547" spans="1:13" x14ac:dyDescent="0.2">
      <c r="A547">
        <v>1911</v>
      </c>
      <c r="B547" t="s">
        <v>286</v>
      </c>
      <c r="C547">
        <v>4</v>
      </c>
      <c r="D547">
        <v>832</v>
      </c>
      <c r="E547">
        <v>827</v>
      </c>
      <c r="F547">
        <v>60</v>
      </c>
      <c r="G547" s="6">
        <v>4151.68</v>
      </c>
      <c r="H547" s="6">
        <v>6194.23</v>
      </c>
      <c r="I547" s="6">
        <v>487.2</v>
      </c>
      <c r="J547" s="6">
        <v>10833.11</v>
      </c>
      <c r="K547" s="6">
        <f t="shared" si="4"/>
        <v>5038.68</v>
      </c>
      <c r="L547" s="6"/>
      <c r="M547" s="6"/>
    </row>
    <row r="548" spans="1:13" x14ac:dyDescent="0.2">
      <c r="A548">
        <v>3701</v>
      </c>
      <c r="B548" t="s">
        <v>287</v>
      </c>
      <c r="C548">
        <v>4</v>
      </c>
      <c r="D548">
        <v>1613</v>
      </c>
      <c r="E548">
        <v>208</v>
      </c>
      <c r="F548">
        <v>81</v>
      </c>
      <c r="G548" s="6">
        <v>8048.87</v>
      </c>
      <c r="H548" s="6">
        <v>1557.92</v>
      </c>
      <c r="I548" s="6">
        <v>657.72</v>
      </c>
      <c r="J548" s="6">
        <v>10264.51</v>
      </c>
      <c r="K548" s="6">
        <f t="shared" si="4"/>
        <v>8337.869999999999</v>
      </c>
      <c r="L548" s="6"/>
      <c r="M548" s="6"/>
    </row>
    <row r="549" spans="1:13" x14ac:dyDescent="0.2">
      <c r="A549">
        <v>2791</v>
      </c>
      <c r="B549" t="s">
        <v>288</v>
      </c>
      <c r="C549">
        <v>4</v>
      </c>
      <c r="D549">
        <v>849</v>
      </c>
      <c r="E549">
        <v>723</v>
      </c>
      <c r="F549">
        <v>69</v>
      </c>
      <c r="G549" s="6">
        <v>4236.51</v>
      </c>
      <c r="H549" s="6">
        <v>5415.27</v>
      </c>
      <c r="I549" s="6">
        <v>560.28</v>
      </c>
      <c r="J549" s="6">
        <v>10212.06</v>
      </c>
      <c r="K549" s="6">
        <f t="shared" si="4"/>
        <v>5028.51</v>
      </c>
      <c r="L549" s="6"/>
      <c r="M549" s="6"/>
    </row>
    <row r="550" spans="1:13" x14ac:dyDescent="0.2">
      <c r="A550">
        <v>2021</v>
      </c>
      <c r="B550" t="s">
        <v>289</v>
      </c>
      <c r="C550">
        <v>4</v>
      </c>
      <c r="D550">
        <v>1488</v>
      </c>
      <c r="E550">
        <v>200</v>
      </c>
      <c r="F550">
        <v>85</v>
      </c>
      <c r="G550" s="6">
        <v>7425.12</v>
      </c>
      <c r="H550" s="6">
        <v>1498</v>
      </c>
      <c r="I550" s="6">
        <v>690.2</v>
      </c>
      <c r="J550" s="6">
        <v>9613.32</v>
      </c>
      <c r="K550" s="6">
        <f t="shared" si="4"/>
        <v>7710.12</v>
      </c>
      <c r="L550" s="6"/>
      <c r="M550" s="6"/>
    </row>
    <row r="551" spans="1:13" x14ac:dyDescent="0.2">
      <c r="A551">
        <v>2491</v>
      </c>
      <c r="B551" t="s">
        <v>290</v>
      </c>
      <c r="C551">
        <v>4</v>
      </c>
      <c r="D551">
        <v>1067</v>
      </c>
      <c r="E551">
        <v>76</v>
      </c>
      <c r="F551">
        <v>353</v>
      </c>
      <c r="G551" s="6">
        <v>5324.33</v>
      </c>
      <c r="H551" s="6">
        <v>569.24</v>
      </c>
      <c r="I551" s="6">
        <v>2866.36</v>
      </c>
      <c r="J551" s="6">
        <v>8759.93</v>
      </c>
      <c r="K551" s="6">
        <f t="shared" si="4"/>
        <v>5753.33</v>
      </c>
      <c r="L551" s="6"/>
      <c r="M551" s="6"/>
    </row>
    <row r="552" spans="1:13" x14ac:dyDescent="0.2">
      <c r="A552">
        <v>1811</v>
      </c>
      <c r="B552" t="s">
        <v>291</v>
      </c>
      <c r="C552">
        <v>4</v>
      </c>
      <c r="D552">
        <v>1119</v>
      </c>
      <c r="E552">
        <v>154</v>
      </c>
      <c r="F552">
        <v>152</v>
      </c>
      <c r="G552" s="6">
        <v>5583.81</v>
      </c>
      <c r="H552" s="6">
        <v>1153.46</v>
      </c>
      <c r="I552" s="6">
        <v>1234.24</v>
      </c>
      <c r="J552" s="6">
        <v>7971.51</v>
      </c>
      <c r="K552" s="6">
        <f t="shared" si="4"/>
        <v>5889.81</v>
      </c>
      <c r="L552" s="6"/>
      <c r="M552" s="6"/>
    </row>
    <row r="553" spans="1:13" x14ac:dyDescent="0.2">
      <c r="A553">
        <v>1201</v>
      </c>
      <c r="B553" t="s">
        <v>292</v>
      </c>
      <c r="C553">
        <v>4</v>
      </c>
      <c r="D553">
        <v>1001</v>
      </c>
      <c r="E553">
        <v>156</v>
      </c>
      <c r="F553">
        <v>129</v>
      </c>
      <c r="G553" s="6">
        <v>4994.99</v>
      </c>
      <c r="H553" s="6">
        <v>1168.44</v>
      </c>
      <c r="I553" s="6">
        <v>1047.48</v>
      </c>
      <c r="J553" s="6">
        <v>7210.91</v>
      </c>
      <c r="K553" s="6">
        <f t="shared" si="4"/>
        <v>5279.99</v>
      </c>
      <c r="L553" s="6"/>
      <c r="M553" s="6"/>
    </row>
    <row r="554" spans="1:13" x14ac:dyDescent="0.2">
      <c r="A554">
        <v>3961</v>
      </c>
      <c r="B554" t="s">
        <v>293</v>
      </c>
      <c r="C554">
        <v>4</v>
      </c>
      <c r="D554">
        <v>1133</v>
      </c>
      <c r="E554">
        <v>110</v>
      </c>
      <c r="F554">
        <v>88</v>
      </c>
      <c r="G554" s="6">
        <v>5653.67</v>
      </c>
      <c r="H554" s="6">
        <v>823.9</v>
      </c>
      <c r="I554" s="6">
        <v>714.56</v>
      </c>
      <c r="J554" s="6">
        <v>7192.13</v>
      </c>
      <c r="K554" s="6">
        <f t="shared" si="4"/>
        <v>5851.67</v>
      </c>
      <c r="L554" s="6"/>
      <c r="M554" s="6"/>
    </row>
    <row r="555" spans="1:13" x14ac:dyDescent="0.2">
      <c r="A555">
        <v>3921</v>
      </c>
      <c r="B555" t="s">
        <v>294</v>
      </c>
      <c r="C555">
        <v>4</v>
      </c>
      <c r="D555">
        <v>1096</v>
      </c>
      <c r="E555">
        <v>79</v>
      </c>
      <c r="F555">
        <v>111</v>
      </c>
      <c r="G555" s="6">
        <v>5469.04</v>
      </c>
      <c r="H555" s="6">
        <v>591.71</v>
      </c>
      <c r="I555" s="6">
        <v>901.32</v>
      </c>
      <c r="J555" s="6">
        <v>6962.07</v>
      </c>
      <c r="K555" s="6">
        <f t="shared" si="4"/>
        <v>5659.04</v>
      </c>
      <c r="L555" s="6"/>
      <c r="M555" s="6"/>
    </row>
    <row r="556" spans="1:13" x14ac:dyDescent="0.2">
      <c r="A556">
        <v>3831</v>
      </c>
      <c r="B556" t="s">
        <v>295</v>
      </c>
      <c r="C556">
        <v>4</v>
      </c>
      <c r="D556">
        <v>960</v>
      </c>
      <c r="E556">
        <v>190</v>
      </c>
      <c r="F556">
        <v>35</v>
      </c>
      <c r="G556" s="6">
        <v>4790.3999999999996</v>
      </c>
      <c r="H556" s="6">
        <v>1423.1</v>
      </c>
      <c r="I556" s="6">
        <v>284.2</v>
      </c>
      <c r="J556" s="6">
        <v>6497.7</v>
      </c>
      <c r="K556" s="6">
        <f t="shared" si="4"/>
        <v>5015.3999999999996</v>
      </c>
      <c r="L556" s="6"/>
      <c r="M556" s="6"/>
    </row>
    <row r="557" spans="1:13" x14ac:dyDescent="0.2">
      <c r="A557">
        <v>4331</v>
      </c>
      <c r="B557" t="s">
        <v>296</v>
      </c>
      <c r="C557">
        <v>4</v>
      </c>
      <c r="D557">
        <v>300</v>
      </c>
      <c r="E557">
        <v>303</v>
      </c>
      <c r="F557">
        <v>243</v>
      </c>
      <c r="G557" s="6">
        <v>1497</v>
      </c>
      <c r="H557" s="6">
        <v>2269.4699999999998</v>
      </c>
      <c r="I557" s="6">
        <v>1973.16</v>
      </c>
      <c r="J557" s="6">
        <v>5739.63</v>
      </c>
      <c r="K557" s="6">
        <f t="shared" si="4"/>
        <v>2043</v>
      </c>
      <c r="L557" s="6"/>
      <c r="M557" s="6"/>
    </row>
    <row r="558" spans="1:13" x14ac:dyDescent="0.2">
      <c r="A558">
        <v>3271</v>
      </c>
      <c r="B558" t="s">
        <v>297</v>
      </c>
      <c r="C558">
        <v>4</v>
      </c>
      <c r="D558">
        <v>378</v>
      </c>
      <c r="E558">
        <v>86</v>
      </c>
      <c r="F558">
        <v>89</v>
      </c>
      <c r="G558" s="6">
        <v>1886.22</v>
      </c>
      <c r="H558" s="6">
        <v>644.14</v>
      </c>
      <c r="I558" s="6">
        <v>722.68</v>
      </c>
      <c r="J558" s="6">
        <v>3253.04</v>
      </c>
      <c r="K558" s="6">
        <f t="shared" si="4"/>
        <v>2061.2200000000003</v>
      </c>
      <c r="L558" s="6"/>
      <c r="M558" s="6"/>
    </row>
    <row r="559" spans="1:13" x14ac:dyDescent="0.2">
      <c r="A559">
        <v>2891</v>
      </c>
      <c r="B559" t="s">
        <v>298</v>
      </c>
      <c r="C559">
        <v>3</v>
      </c>
      <c r="D559">
        <v>764</v>
      </c>
      <c r="E559">
        <v>912</v>
      </c>
      <c r="F559">
        <v>295</v>
      </c>
      <c r="G559" s="6">
        <v>3812.36</v>
      </c>
      <c r="H559" s="6">
        <v>6830.88</v>
      </c>
      <c r="I559" s="6">
        <v>2395.4</v>
      </c>
      <c r="J559" s="6">
        <v>13038.64</v>
      </c>
      <c r="K559" s="6">
        <f t="shared" si="4"/>
        <v>5019.3600000000006</v>
      </c>
      <c r="L559" s="6"/>
      <c r="M559" s="6"/>
    </row>
    <row r="560" spans="1:13" x14ac:dyDescent="0.2">
      <c r="A560">
        <v>2221</v>
      </c>
      <c r="B560" t="s">
        <v>299</v>
      </c>
      <c r="C560">
        <v>3</v>
      </c>
      <c r="D560">
        <v>715</v>
      </c>
      <c r="E560">
        <v>834</v>
      </c>
      <c r="F560">
        <v>176</v>
      </c>
      <c r="G560" s="6">
        <v>3567.85</v>
      </c>
      <c r="H560" s="6">
        <v>6246.66</v>
      </c>
      <c r="I560" s="6">
        <v>1429.12</v>
      </c>
      <c r="J560" s="6">
        <v>11243.63</v>
      </c>
      <c r="K560" s="6">
        <f t="shared" si="4"/>
        <v>4577.8500000000004</v>
      </c>
      <c r="L560" s="6"/>
      <c r="M560" s="6"/>
    </row>
    <row r="561" spans="1:13" x14ac:dyDescent="0.2">
      <c r="A561">
        <v>1271</v>
      </c>
      <c r="B561" t="s">
        <v>300</v>
      </c>
      <c r="C561">
        <v>3</v>
      </c>
      <c r="D561">
        <v>736</v>
      </c>
      <c r="E561">
        <v>626</v>
      </c>
      <c r="F561">
        <v>284</v>
      </c>
      <c r="G561" s="6">
        <v>3672.64</v>
      </c>
      <c r="H561" s="6">
        <v>4688.74</v>
      </c>
      <c r="I561" s="6">
        <v>2306.08</v>
      </c>
      <c r="J561" s="6">
        <v>10667.46</v>
      </c>
      <c r="K561" s="6">
        <f t="shared" si="4"/>
        <v>4582.6399999999994</v>
      </c>
      <c r="L561" s="6"/>
      <c r="M561" s="6"/>
    </row>
    <row r="562" spans="1:13" x14ac:dyDescent="0.2">
      <c r="A562">
        <v>3931</v>
      </c>
      <c r="B562" t="s">
        <v>301</v>
      </c>
      <c r="C562">
        <v>3</v>
      </c>
      <c r="D562">
        <v>720</v>
      </c>
      <c r="E562">
        <v>703</v>
      </c>
      <c r="F562">
        <v>209</v>
      </c>
      <c r="G562" s="6">
        <v>3592.8</v>
      </c>
      <c r="H562" s="6">
        <v>5265.47</v>
      </c>
      <c r="I562" s="6">
        <v>1697.08</v>
      </c>
      <c r="J562" s="6">
        <v>10555.35</v>
      </c>
      <c r="K562" s="6">
        <f t="shared" si="4"/>
        <v>4504.8</v>
      </c>
      <c r="L562" s="6"/>
      <c r="M562" s="6"/>
    </row>
    <row r="563" spans="1:13" x14ac:dyDescent="0.2">
      <c r="A563">
        <v>4091</v>
      </c>
      <c r="B563" t="s">
        <v>302</v>
      </c>
      <c r="C563">
        <v>3</v>
      </c>
      <c r="D563">
        <v>670</v>
      </c>
      <c r="E563">
        <v>546</v>
      </c>
      <c r="F563">
        <v>351</v>
      </c>
      <c r="G563" s="6">
        <v>3343.3</v>
      </c>
      <c r="H563" s="6">
        <v>4089.54</v>
      </c>
      <c r="I563" s="6">
        <v>2850.12</v>
      </c>
      <c r="J563" s="6">
        <v>10282.959999999999</v>
      </c>
      <c r="K563" s="6">
        <f t="shared" si="4"/>
        <v>4240.3</v>
      </c>
      <c r="L563" s="6"/>
      <c r="M563" s="6"/>
    </row>
    <row r="564" spans="1:13" x14ac:dyDescent="0.2">
      <c r="A564">
        <v>4411</v>
      </c>
      <c r="B564" t="s">
        <v>303</v>
      </c>
      <c r="C564">
        <v>3</v>
      </c>
      <c r="D564">
        <v>591</v>
      </c>
      <c r="E564">
        <v>570</v>
      </c>
      <c r="F564">
        <v>332</v>
      </c>
      <c r="G564" s="6">
        <v>2949.09</v>
      </c>
      <c r="H564" s="6">
        <v>4269.3</v>
      </c>
      <c r="I564" s="6">
        <v>2695.84</v>
      </c>
      <c r="J564" s="6">
        <v>9914.23</v>
      </c>
      <c r="K564" s="6">
        <f t="shared" si="4"/>
        <v>3851.09</v>
      </c>
      <c r="L564" s="6"/>
      <c r="M564" s="6"/>
    </row>
    <row r="565" spans="1:13" x14ac:dyDescent="0.2">
      <c r="A565">
        <v>1391</v>
      </c>
      <c r="B565" t="s">
        <v>304</v>
      </c>
      <c r="C565">
        <v>3</v>
      </c>
      <c r="D565">
        <v>1496</v>
      </c>
      <c r="E565">
        <v>19</v>
      </c>
      <c r="F565">
        <v>1</v>
      </c>
      <c r="G565" s="6">
        <v>7465.04</v>
      </c>
      <c r="H565" s="6">
        <v>142.31</v>
      </c>
      <c r="I565" s="6">
        <v>8.1199999999999992</v>
      </c>
      <c r="J565" s="6">
        <v>7615.47</v>
      </c>
      <c r="K565" s="6">
        <f t="shared" si="4"/>
        <v>7485.04</v>
      </c>
      <c r="L565" s="6"/>
      <c r="M565" s="6"/>
    </row>
    <row r="566" spans="1:13" x14ac:dyDescent="0.2">
      <c r="A566">
        <v>2431</v>
      </c>
      <c r="B566" t="s">
        <v>305</v>
      </c>
      <c r="C566">
        <v>3</v>
      </c>
      <c r="D566">
        <v>1325</v>
      </c>
      <c r="E566">
        <v>21</v>
      </c>
      <c r="F566">
        <v>67</v>
      </c>
      <c r="G566" s="6">
        <v>6611.75</v>
      </c>
      <c r="H566" s="6">
        <v>157.29</v>
      </c>
      <c r="I566" s="6">
        <v>544.04</v>
      </c>
      <c r="J566" s="6">
        <v>7313.08</v>
      </c>
      <c r="K566" s="6">
        <f t="shared" si="4"/>
        <v>6699.75</v>
      </c>
      <c r="L566" s="6"/>
      <c r="M566" s="6"/>
    </row>
    <row r="567" spans="1:13" x14ac:dyDescent="0.2">
      <c r="A567">
        <v>4051</v>
      </c>
      <c r="B567" t="s">
        <v>306</v>
      </c>
      <c r="C567">
        <v>3</v>
      </c>
      <c r="D567">
        <v>996</v>
      </c>
      <c r="E567">
        <v>98</v>
      </c>
      <c r="F567">
        <v>86</v>
      </c>
      <c r="G567" s="6">
        <v>4970.04</v>
      </c>
      <c r="H567" s="6">
        <v>734.02</v>
      </c>
      <c r="I567" s="6">
        <v>698.32</v>
      </c>
      <c r="J567" s="6">
        <v>6402.38</v>
      </c>
      <c r="K567" s="6">
        <f t="shared" si="4"/>
        <v>5154.04</v>
      </c>
      <c r="L567" s="6"/>
      <c r="M567" s="6"/>
    </row>
    <row r="568" spans="1:13" x14ac:dyDescent="0.2">
      <c r="A568">
        <v>2061</v>
      </c>
      <c r="B568" t="s">
        <v>307</v>
      </c>
      <c r="C568">
        <v>3</v>
      </c>
      <c r="D568">
        <v>978</v>
      </c>
      <c r="E568">
        <v>68</v>
      </c>
      <c r="F568">
        <v>28</v>
      </c>
      <c r="G568" s="6">
        <v>4880.22</v>
      </c>
      <c r="H568" s="6">
        <v>509.32</v>
      </c>
      <c r="I568" s="6">
        <v>227.36</v>
      </c>
      <c r="J568" s="6">
        <v>5616.9</v>
      </c>
      <c r="K568" s="6">
        <f t="shared" si="4"/>
        <v>4976.22</v>
      </c>
      <c r="L568" s="6"/>
      <c r="M568" s="6"/>
    </row>
    <row r="569" spans="1:13" x14ac:dyDescent="0.2">
      <c r="A569">
        <v>2451</v>
      </c>
      <c r="B569" t="s">
        <v>308</v>
      </c>
      <c r="C569">
        <v>2</v>
      </c>
      <c r="D569">
        <v>328</v>
      </c>
      <c r="E569">
        <v>627</v>
      </c>
      <c r="F569">
        <v>1052</v>
      </c>
      <c r="G569" s="6">
        <v>1636.72</v>
      </c>
      <c r="H569" s="6">
        <v>4696.2299999999996</v>
      </c>
      <c r="I569" s="6">
        <v>8542.24</v>
      </c>
      <c r="J569" s="6">
        <v>14875.19</v>
      </c>
      <c r="K569" s="6">
        <f t="shared" si="4"/>
        <v>3315.7200000000003</v>
      </c>
      <c r="L569" s="6"/>
      <c r="M569" s="6"/>
    </row>
    <row r="570" spans="1:13" x14ac:dyDescent="0.2">
      <c r="A570">
        <v>2941</v>
      </c>
      <c r="B570" t="s">
        <v>309</v>
      </c>
      <c r="C570">
        <v>2</v>
      </c>
      <c r="D570">
        <v>790</v>
      </c>
      <c r="E570">
        <v>695</v>
      </c>
      <c r="F570">
        <v>201</v>
      </c>
      <c r="G570" s="6">
        <v>3942.1</v>
      </c>
      <c r="H570" s="6">
        <v>5205.55</v>
      </c>
      <c r="I570" s="6">
        <v>1632.12</v>
      </c>
      <c r="J570" s="6">
        <v>10779.77</v>
      </c>
      <c r="K570" s="6">
        <f t="shared" si="4"/>
        <v>4838.1000000000004</v>
      </c>
      <c r="L570" s="6"/>
      <c r="M570" s="6"/>
    </row>
    <row r="571" spans="1:13" x14ac:dyDescent="0.2">
      <c r="A571">
        <v>1471</v>
      </c>
      <c r="B571" t="s">
        <v>310</v>
      </c>
      <c r="C571">
        <v>2</v>
      </c>
      <c r="D571">
        <v>801</v>
      </c>
      <c r="E571">
        <v>646</v>
      </c>
      <c r="F571">
        <v>227</v>
      </c>
      <c r="G571" s="6">
        <v>3996.99</v>
      </c>
      <c r="H571" s="6">
        <v>4838.54</v>
      </c>
      <c r="I571" s="6">
        <v>1843.24</v>
      </c>
      <c r="J571" s="6">
        <v>10678.77</v>
      </c>
      <c r="K571" s="6">
        <f t="shared" si="4"/>
        <v>4869.99</v>
      </c>
      <c r="L571" s="6"/>
      <c r="M571" s="6"/>
    </row>
    <row r="572" spans="1:13" x14ac:dyDescent="0.2">
      <c r="A572">
        <v>1621</v>
      </c>
      <c r="B572" t="s">
        <v>311</v>
      </c>
      <c r="C572">
        <v>2</v>
      </c>
      <c r="D572">
        <v>601</v>
      </c>
      <c r="E572">
        <v>696</v>
      </c>
      <c r="F572">
        <v>260</v>
      </c>
      <c r="G572" s="6">
        <v>2998.99</v>
      </c>
      <c r="H572" s="6">
        <v>5213.04</v>
      </c>
      <c r="I572" s="6">
        <v>2111.1999999999998</v>
      </c>
      <c r="J572" s="6">
        <v>10323.23</v>
      </c>
      <c r="K572" s="6">
        <f t="shared" si="4"/>
        <v>3954.99</v>
      </c>
      <c r="L572" s="6"/>
      <c r="M572" s="6"/>
    </row>
    <row r="573" spans="1:13" x14ac:dyDescent="0.2">
      <c r="A573">
        <v>4021</v>
      </c>
      <c r="B573" t="s">
        <v>312</v>
      </c>
      <c r="C573">
        <v>2</v>
      </c>
      <c r="D573">
        <v>727</v>
      </c>
      <c r="E573">
        <v>659</v>
      </c>
      <c r="F573">
        <v>200</v>
      </c>
      <c r="G573" s="6">
        <v>3627.73</v>
      </c>
      <c r="H573" s="6">
        <v>4935.91</v>
      </c>
      <c r="I573" s="6">
        <v>1624</v>
      </c>
      <c r="J573" s="6">
        <v>10187.64</v>
      </c>
      <c r="K573" s="6">
        <f t="shared" si="4"/>
        <v>4486.7299999999996</v>
      </c>
      <c r="L573" s="6"/>
      <c r="M573" s="6"/>
    </row>
    <row r="574" spans="1:13" x14ac:dyDescent="0.2">
      <c r="A574">
        <v>3201</v>
      </c>
      <c r="B574" t="s">
        <v>313</v>
      </c>
      <c r="C574">
        <v>2</v>
      </c>
      <c r="D574">
        <v>1140</v>
      </c>
      <c r="E574">
        <v>563</v>
      </c>
      <c r="F574">
        <v>20</v>
      </c>
      <c r="G574" s="6">
        <v>5688.6</v>
      </c>
      <c r="H574" s="6">
        <v>4216.87</v>
      </c>
      <c r="I574" s="6">
        <v>162.4</v>
      </c>
      <c r="J574" s="6">
        <v>10067.870000000001</v>
      </c>
      <c r="K574" s="6">
        <f t="shared" si="4"/>
        <v>6271.6</v>
      </c>
      <c r="L574" s="6"/>
      <c r="M574" s="6"/>
    </row>
    <row r="575" spans="1:13" x14ac:dyDescent="0.2">
      <c r="A575">
        <v>1071</v>
      </c>
      <c r="B575" t="s">
        <v>314</v>
      </c>
      <c r="C575">
        <v>2</v>
      </c>
      <c r="D575">
        <v>803</v>
      </c>
      <c r="E575">
        <v>484</v>
      </c>
      <c r="F575">
        <v>291</v>
      </c>
      <c r="G575" s="6">
        <v>4006.97</v>
      </c>
      <c r="H575" s="6">
        <v>3625.16</v>
      </c>
      <c r="I575" s="6">
        <v>2362.92</v>
      </c>
      <c r="J575" s="6">
        <v>9995.0499999999993</v>
      </c>
      <c r="K575" s="6">
        <f t="shared" si="4"/>
        <v>4781.9699999999993</v>
      </c>
      <c r="L575" s="6"/>
      <c r="M575" s="6"/>
    </row>
    <row r="576" spans="1:13" x14ac:dyDescent="0.2">
      <c r="A576">
        <v>1481</v>
      </c>
      <c r="B576" t="s">
        <v>315</v>
      </c>
      <c r="C576">
        <v>2</v>
      </c>
      <c r="D576">
        <v>601</v>
      </c>
      <c r="E576">
        <v>698</v>
      </c>
      <c r="F576">
        <v>216</v>
      </c>
      <c r="G576" s="6">
        <v>2998.99</v>
      </c>
      <c r="H576" s="6">
        <v>5228.0200000000004</v>
      </c>
      <c r="I576" s="6">
        <v>1753.92</v>
      </c>
      <c r="J576" s="6">
        <v>9980.93</v>
      </c>
      <c r="K576" s="6">
        <f t="shared" si="4"/>
        <v>3912.99</v>
      </c>
      <c r="L576" s="6"/>
      <c r="M576" s="6"/>
    </row>
    <row r="577" spans="1:13" x14ac:dyDescent="0.2">
      <c r="A577">
        <v>3011</v>
      </c>
      <c r="B577" t="s">
        <v>316</v>
      </c>
      <c r="C577">
        <v>2</v>
      </c>
      <c r="D577">
        <v>632</v>
      </c>
      <c r="E577">
        <v>625</v>
      </c>
      <c r="F577">
        <v>235</v>
      </c>
      <c r="G577" s="6">
        <v>3153.68</v>
      </c>
      <c r="H577" s="6">
        <v>4681.25</v>
      </c>
      <c r="I577" s="6">
        <v>1908.2</v>
      </c>
      <c r="J577" s="6">
        <v>9743.1299999999992</v>
      </c>
      <c r="K577" s="6">
        <f t="shared" si="4"/>
        <v>4013.68</v>
      </c>
      <c r="L577" s="6"/>
      <c r="M577" s="6"/>
    </row>
    <row r="578" spans="1:13" x14ac:dyDescent="0.2">
      <c r="A578">
        <v>3581</v>
      </c>
      <c r="B578" t="s">
        <v>317</v>
      </c>
      <c r="C578">
        <v>2</v>
      </c>
      <c r="D578">
        <v>577</v>
      </c>
      <c r="E578">
        <v>568</v>
      </c>
      <c r="F578">
        <v>318</v>
      </c>
      <c r="G578" s="6">
        <v>2879.23</v>
      </c>
      <c r="H578" s="6">
        <v>4254.32</v>
      </c>
      <c r="I578" s="6">
        <v>2582.16</v>
      </c>
      <c r="J578" s="6">
        <v>9715.7099999999991</v>
      </c>
      <c r="K578" s="6">
        <f t="shared" si="4"/>
        <v>3765.23</v>
      </c>
      <c r="L578" s="6"/>
      <c r="M578" s="6"/>
    </row>
    <row r="579" spans="1:13" x14ac:dyDescent="0.2">
      <c r="A579">
        <v>3151</v>
      </c>
      <c r="B579" t="s">
        <v>318</v>
      </c>
      <c r="C579">
        <v>2</v>
      </c>
      <c r="D579">
        <v>621</v>
      </c>
      <c r="E579">
        <v>608</v>
      </c>
      <c r="F579">
        <v>232</v>
      </c>
      <c r="G579" s="6">
        <v>3098.79</v>
      </c>
      <c r="H579" s="6">
        <v>4553.92</v>
      </c>
      <c r="I579" s="6">
        <v>1883.84</v>
      </c>
      <c r="J579" s="6">
        <v>9536.5499999999993</v>
      </c>
      <c r="K579" s="6">
        <f t="shared" si="4"/>
        <v>3938.79</v>
      </c>
      <c r="L579" s="6"/>
      <c r="M579" s="6"/>
    </row>
    <row r="580" spans="1:13" x14ac:dyDescent="0.2">
      <c r="A580">
        <v>2401</v>
      </c>
      <c r="B580" t="s">
        <v>319</v>
      </c>
      <c r="C580">
        <v>2</v>
      </c>
      <c r="D580">
        <v>599</v>
      </c>
      <c r="E580">
        <v>631</v>
      </c>
      <c r="F580">
        <v>200</v>
      </c>
      <c r="G580" s="6">
        <v>2989.01</v>
      </c>
      <c r="H580" s="6">
        <v>4726.1899999999996</v>
      </c>
      <c r="I580" s="6">
        <v>1624</v>
      </c>
      <c r="J580" s="6">
        <v>9339.2000000000007</v>
      </c>
      <c r="K580" s="6">
        <f t="shared" si="4"/>
        <v>3820.01</v>
      </c>
      <c r="L580" s="6"/>
      <c r="M580" s="6"/>
    </row>
    <row r="581" spans="1:13" x14ac:dyDescent="0.2">
      <c r="A581">
        <v>1551</v>
      </c>
      <c r="B581" t="s">
        <v>320</v>
      </c>
      <c r="C581">
        <v>2</v>
      </c>
      <c r="D581">
        <v>362</v>
      </c>
      <c r="E581">
        <v>555</v>
      </c>
      <c r="F581">
        <v>304</v>
      </c>
      <c r="G581" s="6">
        <v>1806.38</v>
      </c>
      <c r="H581" s="6">
        <v>4156.95</v>
      </c>
      <c r="I581" s="6">
        <v>2468.48</v>
      </c>
      <c r="J581" s="6">
        <v>8431.81</v>
      </c>
      <c r="K581" s="6">
        <f t="shared" si="4"/>
        <v>2665.38</v>
      </c>
      <c r="L581" s="6"/>
      <c r="M581" s="6"/>
    </row>
    <row r="582" spans="1:13" x14ac:dyDescent="0.2">
      <c r="A582">
        <v>3841</v>
      </c>
      <c r="B582" t="s">
        <v>321</v>
      </c>
      <c r="C582">
        <v>2</v>
      </c>
      <c r="D582">
        <v>333</v>
      </c>
      <c r="E582">
        <v>542</v>
      </c>
      <c r="F582">
        <v>328</v>
      </c>
      <c r="G582" s="6">
        <v>1661.67</v>
      </c>
      <c r="H582" s="6">
        <v>4059.58</v>
      </c>
      <c r="I582" s="6">
        <v>2663.36</v>
      </c>
      <c r="J582" s="6">
        <v>8384.61</v>
      </c>
      <c r="K582" s="6">
        <f t="shared" si="4"/>
        <v>2531.67</v>
      </c>
      <c r="L582" s="6"/>
      <c r="M582" s="6"/>
    </row>
    <row r="583" spans="1:13" x14ac:dyDescent="0.2">
      <c r="A583">
        <v>1861</v>
      </c>
      <c r="B583" t="s">
        <v>322</v>
      </c>
      <c r="C583">
        <v>2</v>
      </c>
      <c r="D583">
        <v>369</v>
      </c>
      <c r="E583">
        <v>537</v>
      </c>
      <c r="F583">
        <v>308</v>
      </c>
      <c r="G583" s="6">
        <v>1841.31</v>
      </c>
      <c r="H583" s="6">
        <v>4022.13</v>
      </c>
      <c r="I583" s="6">
        <v>2500.96</v>
      </c>
      <c r="J583" s="6">
        <v>8364.4</v>
      </c>
      <c r="K583" s="6">
        <f t="shared" ref="K583:K611" si="5">E583+F583+G583</f>
        <v>2686.31</v>
      </c>
      <c r="L583" s="6"/>
      <c r="M583" s="6"/>
    </row>
    <row r="584" spans="1:13" x14ac:dyDescent="0.2">
      <c r="A584">
        <v>2321</v>
      </c>
      <c r="B584" t="s">
        <v>323</v>
      </c>
      <c r="C584">
        <v>2</v>
      </c>
      <c r="D584">
        <v>355</v>
      </c>
      <c r="E584">
        <v>522</v>
      </c>
      <c r="F584">
        <v>302</v>
      </c>
      <c r="G584" s="6">
        <v>1771.45</v>
      </c>
      <c r="H584" s="6">
        <v>3909.78</v>
      </c>
      <c r="I584" s="6">
        <v>2452.2399999999998</v>
      </c>
      <c r="J584" s="6">
        <v>8133.47</v>
      </c>
      <c r="K584" s="6">
        <f t="shared" si="5"/>
        <v>2595.4499999999998</v>
      </c>
      <c r="L584" s="6"/>
      <c r="M584" s="6"/>
    </row>
    <row r="585" spans="1:13" x14ac:dyDescent="0.2">
      <c r="A585">
        <v>3071</v>
      </c>
      <c r="B585" t="s">
        <v>324</v>
      </c>
      <c r="C585">
        <v>2</v>
      </c>
      <c r="D585">
        <v>336</v>
      </c>
      <c r="E585">
        <v>512</v>
      </c>
      <c r="F585">
        <v>240</v>
      </c>
      <c r="G585" s="6">
        <v>1676.64</v>
      </c>
      <c r="H585" s="6">
        <v>3834.88</v>
      </c>
      <c r="I585" s="6">
        <v>1948.8</v>
      </c>
      <c r="J585" s="6">
        <v>7460.32</v>
      </c>
      <c r="K585" s="6">
        <f t="shared" si="5"/>
        <v>2428.6400000000003</v>
      </c>
      <c r="L585" s="6"/>
      <c r="M585" s="6"/>
    </row>
    <row r="586" spans="1:13" x14ac:dyDescent="0.2">
      <c r="A586">
        <v>3891</v>
      </c>
      <c r="B586" t="s">
        <v>325</v>
      </c>
      <c r="C586">
        <v>2</v>
      </c>
      <c r="D586">
        <v>1035</v>
      </c>
      <c r="E586">
        <v>14</v>
      </c>
      <c r="F586">
        <v>0</v>
      </c>
      <c r="G586" s="6">
        <v>5164.6499999999996</v>
      </c>
      <c r="H586" s="6">
        <v>104.86</v>
      </c>
      <c r="I586" s="6">
        <v>0</v>
      </c>
      <c r="J586" s="6">
        <v>5269.51</v>
      </c>
      <c r="K586" s="6">
        <f t="shared" si="5"/>
        <v>5178.6499999999996</v>
      </c>
      <c r="L586" s="6"/>
      <c r="M586" s="6"/>
    </row>
    <row r="587" spans="1:13" x14ac:dyDescent="0.2">
      <c r="A587">
        <v>3861</v>
      </c>
      <c r="B587" t="s">
        <v>326</v>
      </c>
      <c r="C587">
        <v>2</v>
      </c>
      <c r="D587">
        <v>535</v>
      </c>
      <c r="E587">
        <v>167</v>
      </c>
      <c r="F587">
        <v>74</v>
      </c>
      <c r="G587" s="6">
        <v>2669.65</v>
      </c>
      <c r="H587" s="6">
        <v>1250.83</v>
      </c>
      <c r="I587" s="6">
        <v>600.88</v>
      </c>
      <c r="J587" s="6">
        <v>4521.3599999999997</v>
      </c>
      <c r="K587" s="6">
        <f t="shared" si="5"/>
        <v>2910.65</v>
      </c>
      <c r="L587" s="6"/>
      <c r="M587" s="6"/>
    </row>
    <row r="588" spans="1:13" x14ac:dyDescent="0.2">
      <c r="A588">
        <v>1151</v>
      </c>
      <c r="B588" t="s">
        <v>327</v>
      </c>
      <c r="C588">
        <v>2</v>
      </c>
      <c r="D588">
        <v>541</v>
      </c>
      <c r="E588">
        <v>50</v>
      </c>
      <c r="F588">
        <v>87</v>
      </c>
      <c r="G588" s="6">
        <v>2699.59</v>
      </c>
      <c r="H588" s="6">
        <v>374.5</v>
      </c>
      <c r="I588" s="6">
        <v>706.44</v>
      </c>
      <c r="J588" s="6">
        <v>3780.53</v>
      </c>
      <c r="K588" s="6">
        <f t="shared" si="5"/>
        <v>2836.59</v>
      </c>
      <c r="L588" s="6"/>
      <c r="M588" s="6"/>
    </row>
    <row r="589" spans="1:13" x14ac:dyDescent="0.2">
      <c r="A589">
        <v>3941</v>
      </c>
      <c r="B589" t="s">
        <v>328</v>
      </c>
      <c r="C589">
        <v>2</v>
      </c>
      <c r="D589">
        <v>148</v>
      </c>
      <c r="E589">
        <v>231</v>
      </c>
      <c r="F589">
        <v>77</v>
      </c>
      <c r="G589" s="6">
        <v>738.52</v>
      </c>
      <c r="H589" s="6">
        <v>1730.19</v>
      </c>
      <c r="I589" s="6">
        <v>625.24</v>
      </c>
      <c r="J589" s="6">
        <v>3093.95</v>
      </c>
      <c r="K589" s="6">
        <f t="shared" si="5"/>
        <v>1046.52</v>
      </c>
      <c r="L589" s="6"/>
      <c r="M589" s="6"/>
    </row>
    <row r="590" spans="1:13" x14ac:dyDescent="0.2">
      <c r="A590">
        <v>4471</v>
      </c>
      <c r="B590" t="s">
        <v>329</v>
      </c>
      <c r="C590">
        <v>2</v>
      </c>
      <c r="D590">
        <v>417</v>
      </c>
      <c r="E590">
        <v>51</v>
      </c>
      <c r="F590">
        <v>47</v>
      </c>
      <c r="G590" s="6">
        <v>2080.83</v>
      </c>
      <c r="H590" s="6">
        <v>381.99</v>
      </c>
      <c r="I590" s="6">
        <v>381.64</v>
      </c>
      <c r="J590" s="6">
        <v>2844.46</v>
      </c>
      <c r="K590" s="6">
        <f t="shared" si="5"/>
        <v>2178.83</v>
      </c>
      <c r="L590" s="6"/>
      <c r="M590" s="6"/>
    </row>
    <row r="591" spans="1:13" x14ac:dyDescent="0.2">
      <c r="A591">
        <v>3281</v>
      </c>
      <c r="B591" t="s">
        <v>330</v>
      </c>
      <c r="C591">
        <v>2</v>
      </c>
      <c r="D591">
        <v>352</v>
      </c>
      <c r="E591">
        <v>0</v>
      </c>
      <c r="F591">
        <v>113</v>
      </c>
      <c r="G591" s="6">
        <v>1756.48</v>
      </c>
      <c r="H591" s="6">
        <v>0</v>
      </c>
      <c r="I591" s="6">
        <v>917.56</v>
      </c>
      <c r="J591" s="6">
        <v>2674.04</v>
      </c>
      <c r="K591" s="6">
        <f t="shared" si="5"/>
        <v>1869.48</v>
      </c>
      <c r="L591" s="6"/>
      <c r="M591" s="6"/>
    </row>
    <row r="592" spans="1:13" x14ac:dyDescent="0.2">
      <c r="A592">
        <v>2721</v>
      </c>
      <c r="B592" t="s">
        <v>331</v>
      </c>
      <c r="C592">
        <v>2</v>
      </c>
      <c r="D592">
        <v>290</v>
      </c>
      <c r="E592">
        <v>89</v>
      </c>
      <c r="F592">
        <v>40</v>
      </c>
      <c r="G592" s="6">
        <v>1447.1</v>
      </c>
      <c r="H592" s="6">
        <v>666.61</v>
      </c>
      <c r="I592" s="6">
        <v>324.8</v>
      </c>
      <c r="J592" s="6">
        <v>2438.5100000000002</v>
      </c>
      <c r="K592" s="6">
        <f t="shared" si="5"/>
        <v>1576.1</v>
      </c>
      <c r="L592" s="6"/>
      <c r="M592" s="6"/>
    </row>
    <row r="593" spans="1:13" x14ac:dyDescent="0.2">
      <c r="A593">
        <v>3521</v>
      </c>
      <c r="B593" t="s">
        <v>332</v>
      </c>
      <c r="C593">
        <v>2</v>
      </c>
      <c r="D593">
        <v>183</v>
      </c>
      <c r="E593">
        <v>106</v>
      </c>
      <c r="F593">
        <v>82</v>
      </c>
      <c r="G593" s="6">
        <v>913.17</v>
      </c>
      <c r="H593" s="6">
        <v>793.94</v>
      </c>
      <c r="I593" s="6">
        <v>665.84</v>
      </c>
      <c r="J593" s="6">
        <v>2372.9499999999998</v>
      </c>
      <c r="K593" s="6">
        <f t="shared" si="5"/>
        <v>1101.17</v>
      </c>
      <c r="L593" s="6"/>
      <c r="M593" s="6"/>
    </row>
    <row r="594" spans="1:13" x14ac:dyDescent="0.2">
      <c r="A594">
        <v>3021</v>
      </c>
      <c r="B594" t="s">
        <v>333</v>
      </c>
      <c r="C594">
        <v>1</v>
      </c>
      <c r="D594">
        <v>297</v>
      </c>
      <c r="E594">
        <v>32</v>
      </c>
      <c r="F594">
        <v>853</v>
      </c>
      <c r="G594" s="6">
        <v>1482.03</v>
      </c>
      <c r="H594" s="6">
        <v>239.68</v>
      </c>
      <c r="I594" s="6">
        <v>6926.36</v>
      </c>
      <c r="J594" s="6">
        <v>8648.07</v>
      </c>
      <c r="K594" s="6">
        <f t="shared" si="5"/>
        <v>2367.0299999999997</v>
      </c>
      <c r="L594" s="6"/>
      <c r="M594" s="6"/>
    </row>
    <row r="595" spans="1:13" x14ac:dyDescent="0.2">
      <c r="A595">
        <v>1031</v>
      </c>
      <c r="B595" t="s">
        <v>334</v>
      </c>
      <c r="C595">
        <v>1</v>
      </c>
      <c r="D595">
        <v>1148</v>
      </c>
      <c r="E595">
        <v>0</v>
      </c>
      <c r="F595">
        <v>215</v>
      </c>
      <c r="G595" s="6">
        <v>5728.52</v>
      </c>
      <c r="H595" s="6">
        <v>0</v>
      </c>
      <c r="I595" s="6">
        <v>1745.8</v>
      </c>
      <c r="J595" s="6">
        <v>7474.32</v>
      </c>
      <c r="K595" s="6">
        <f t="shared" si="5"/>
        <v>5943.52</v>
      </c>
      <c r="L595" s="6"/>
      <c r="M595" s="6"/>
    </row>
    <row r="596" spans="1:13" x14ac:dyDescent="0.2">
      <c r="A596">
        <v>4371</v>
      </c>
      <c r="B596" t="s">
        <v>335</v>
      </c>
      <c r="C596">
        <v>1</v>
      </c>
      <c r="D596">
        <v>485</v>
      </c>
      <c r="E596">
        <v>70</v>
      </c>
      <c r="F596">
        <v>10</v>
      </c>
      <c r="G596" s="6">
        <v>2420.15</v>
      </c>
      <c r="H596" s="6">
        <v>524.29999999999995</v>
      </c>
      <c r="I596" s="6">
        <v>81.2</v>
      </c>
      <c r="J596" s="6">
        <v>3025.65</v>
      </c>
      <c r="K596" s="6">
        <f t="shared" si="5"/>
        <v>2500.15</v>
      </c>
      <c r="L596" s="6"/>
      <c r="M596" s="6"/>
    </row>
    <row r="597" spans="1:13" x14ac:dyDescent="0.2">
      <c r="A597">
        <v>1011</v>
      </c>
      <c r="B597" t="s">
        <v>336</v>
      </c>
      <c r="C597">
        <v>1</v>
      </c>
      <c r="D597">
        <v>527</v>
      </c>
      <c r="E597">
        <v>14</v>
      </c>
      <c r="F597">
        <v>0</v>
      </c>
      <c r="G597" s="6">
        <v>2629.73</v>
      </c>
      <c r="H597" s="6">
        <v>104.86</v>
      </c>
      <c r="I597" s="6">
        <v>0</v>
      </c>
      <c r="J597" s="6">
        <v>2734.59</v>
      </c>
      <c r="K597" s="6">
        <f t="shared" si="5"/>
        <v>2643.73</v>
      </c>
      <c r="L597" s="6"/>
      <c r="M597" s="6"/>
    </row>
    <row r="598" spans="1:13" x14ac:dyDescent="0.2">
      <c r="A598">
        <v>4001</v>
      </c>
      <c r="B598" t="s">
        <v>337</v>
      </c>
      <c r="C598">
        <v>1</v>
      </c>
      <c r="D598">
        <v>517</v>
      </c>
      <c r="E598">
        <v>10</v>
      </c>
      <c r="F598">
        <v>2</v>
      </c>
      <c r="G598" s="6">
        <v>2579.83</v>
      </c>
      <c r="H598" s="6">
        <v>74.900000000000006</v>
      </c>
      <c r="I598" s="6">
        <v>16.239999999999998</v>
      </c>
      <c r="J598" s="6">
        <v>2670.97</v>
      </c>
      <c r="K598" s="6">
        <f t="shared" si="5"/>
        <v>2591.83</v>
      </c>
      <c r="L598" s="6"/>
      <c r="M598" s="6"/>
    </row>
    <row r="599" spans="1:13" x14ac:dyDescent="0.2">
      <c r="A599">
        <v>3091</v>
      </c>
      <c r="B599" t="s">
        <v>338</v>
      </c>
      <c r="C599">
        <v>1</v>
      </c>
      <c r="D599">
        <v>498</v>
      </c>
      <c r="E599">
        <v>0</v>
      </c>
      <c r="F599">
        <v>10</v>
      </c>
      <c r="G599" s="6">
        <v>2485.02</v>
      </c>
      <c r="H599" s="6">
        <v>0</v>
      </c>
      <c r="I599" s="6">
        <v>81.2</v>
      </c>
      <c r="J599" s="6">
        <v>2566.2199999999998</v>
      </c>
      <c r="K599" s="6">
        <f t="shared" si="5"/>
        <v>2495.02</v>
      </c>
      <c r="L599" s="6"/>
      <c r="M599" s="6"/>
    </row>
    <row r="600" spans="1:13" x14ac:dyDescent="0.2">
      <c r="A600">
        <v>1591</v>
      </c>
      <c r="B600" t="s">
        <v>339</v>
      </c>
      <c r="C600">
        <v>1</v>
      </c>
      <c r="D600">
        <v>457</v>
      </c>
      <c r="E600">
        <v>4</v>
      </c>
      <c r="F600">
        <v>16</v>
      </c>
      <c r="G600" s="6">
        <v>2280.4299999999998</v>
      </c>
      <c r="H600" s="6">
        <v>29.96</v>
      </c>
      <c r="I600" s="6">
        <v>129.91999999999999</v>
      </c>
      <c r="J600" s="6">
        <v>2440.31</v>
      </c>
      <c r="K600" s="6">
        <f t="shared" si="5"/>
        <v>2300.4299999999998</v>
      </c>
      <c r="L600" s="6"/>
      <c r="M600" s="6"/>
    </row>
    <row r="601" spans="1:13" x14ac:dyDescent="0.2">
      <c r="A601">
        <v>1821</v>
      </c>
      <c r="B601" t="s">
        <v>340</v>
      </c>
      <c r="C601">
        <v>1</v>
      </c>
      <c r="D601">
        <v>330</v>
      </c>
      <c r="E601">
        <v>73</v>
      </c>
      <c r="F601">
        <v>22</v>
      </c>
      <c r="G601" s="6">
        <v>1646.7</v>
      </c>
      <c r="H601" s="6">
        <v>546.77</v>
      </c>
      <c r="I601" s="6">
        <v>178.64</v>
      </c>
      <c r="J601" s="6">
        <v>2372.11</v>
      </c>
      <c r="K601" s="6">
        <f t="shared" si="5"/>
        <v>1741.7</v>
      </c>
      <c r="L601" s="6"/>
      <c r="M601" s="6"/>
    </row>
    <row r="602" spans="1:13" x14ac:dyDescent="0.2">
      <c r="A602">
        <v>2781</v>
      </c>
      <c r="B602" t="s">
        <v>341</v>
      </c>
      <c r="C602">
        <v>1</v>
      </c>
      <c r="D602">
        <v>370</v>
      </c>
      <c r="E602">
        <v>24</v>
      </c>
      <c r="F602">
        <v>16</v>
      </c>
      <c r="G602" s="6">
        <v>1846.3</v>
      </c>
      <c r="H602" s="6">
        <v>179.76</v>
      </c>
      <c r="I602" s="6">
        <v>129.91999999999999</v>
      </c>
      <c r="J602" s="6">
        <v>2155.98</v>
      </c>
      <c r="K602" s="6">
        <f t="shared" si="5"/>
        <v>1886.3</v>
      </c>
      <c r="L602" s="6"/>
      <c r="M602" s="6"/>
    </row>
    <row r="603" spans="1:13" x14ac:dyDescent="0.2">
      <c r="A603">
        <v>4071</v>
      </c>
      <c r="B603" t="s">
        <v>342</v>
      </c>
      <c r="C603">
        <v>1</v>
      </c>
      <c r="D603">
        <v>349</v>
      </c>
      <c r="E603">
        <v>29</v>
      </c>
      <c r="F603">
        <v>21</v>
      </c>
      <c r="G603" s="6">
        <v>1741.51</v>
      </c>
      <c r="H603" s="6">
        <v>217.21</v>
      </c>
      <c r="I603" s="6">
        <v>170.52</v>
      </c>
      <c r="J603" s="6">
        <v>2129.2399999999998</v>
      </c>
      <c r="K603" s="6">
        <f t="shared" si="5"/>
        <v>1791.51</v>
      </c>
      <c r="L603" s="6"/>
      <c r="M603" s="6"/>
    </row>
    <row r="604" spans="1:13" x14ac:dyDescent="0.2">
      <c r="A604">
        <v>4401</v>
      </c>
      <c r="B604" t="s">
        <v>343</v>
      </c>
      <c r="C604">
        <v>1</v>
      </c>
      <c r="D604">
        <v>304</v>
      </c>
      <c r="E604">
        <v>34</v>
      </c>
      <c r="F604">
        <v>26</v>
      </c>
      <c r="G604" s="6">
        <v>1516.96</v>
      </c>
      <c r="H604" s="6">
        <v>254.66</v>
      </c>
      <c r="I604" s="6">
        <v>211.12</v>
      </c>
      <c r="J604" s="6">
        <v>1982.74</v>
      </c>
      <c r="K604" s="6">
        <f t="shared" si="5"/>
        <v>1576.96</v>
      </c>
      <c r="L604" s="6"/>
      <c r="M604" s="6"/>
    </row>
    <row r="605" spans="1:13" x14ac:dyDescent="0.2">
      <c r="A605">
        <v>3741</v>
      </c>
      <c r="B605" t="s">
        <v>344</v>
      </c>
      <c r="C605">
        <v>1</v>
      </c>
      <c r="D605">
        <v>117</v>
      </c>
      <c r="E605">
        <v>22</v>
      </c>
      <c r="F605">
        <v>60</v>
      </c>
      <c r="G605" s="6">
        <v>583.83000000000004</v>
      </c>
      <c r="H605" s="6">
        <v>164.78</v>
      </c>
      <c r="I605" s="6">
        <v>487.2</v>
      </c>
      <c r="J605" s="6">
        <v>1235.81</v>
      </c>
      <c r="K605" s="6">
        <f t="shared" si="5"/>
        <v>665.83</v>
      </c>
      <c r="L605" s="6"/>
      <c r="M605" s="6"/>
    </row>
    <row r="606" spans="1:13" x14ac:dyDescent="0.2">
      <c r="A606">
        <v>3401</v>
      </c>
      <c r="B606" t="s">
        <v>345</v>
      </c>
      <c r="C606">
        <v>1</v>
      </c>
      <c r="D606">
        <v>116</v>
      </c>
      <c r="E606">
        <v>41</v>
      </c>
      <c r="F606">
        <v>28</v>
      </c>
      <c r="G606" s="6">
        <v>578.84</v>
      </c>
      <c r="H606" s="6">
        <v>307.08999999999997</v>
      </c>
      <c r="I606" s="6">
        <v>227.36</v>
      </c>
      <c r="J606" s="6">
        <v>1113.29</v>
      </c>
      <c r="K606" s="6">
        <f t="shared" si="5"/>
        <v>647.84</v>
      </c>
      <c r="L606" s="6"/>
      <c r="M606" s="6"/>
    </row>
    <row r="607" spans="1:13" x14ac:dyDescent="0.2">
      <c r="A607">
        <v>3371</v>
      </c>
      <c r="B607" t="s">
        <v>346</v>
      </c>
      <c r="C607">
        <v>1</v>
      </c>
      <c r="D607">
        <v>79</v>
      </c>
      <c r="E607">
        <v>75</v>
      </c>
      <c r="F607">
        <v>14</v>
      </c>
      <c r="G607" s="6">
        <v>394.21</v>
      </c>
      <c r="H607" s="6">
        <v>561.75</v>
      </c>
      <c r="I607" s="6">
        <v>113.68</v>
      </c>
      <c r="J607" s="6">
        <v>1069.6400000000001</v>
      </c>
      <c r="K607" s="6">
        <f t="shared" si="5"/>
        <v>483.21</v>
      </c>
      <c r="L607" s="6"/>
      <c r="M607" s="6"/>
    </row>
    <row r="608" spans="1:13" x14ac:dyDescent="0.2">
      <c r="A608">
        <v>1961</v>
      </c>
      <c r="B608" t="s">
        <v>347</v>
      </c>
      <c r="C608">
        <v>1</v>
      </c>
      <c r="D608">
        <v>102</v>
      </c>
      <c r="E608">
        <v>39</v>
      </c>
      <c r="F608">
        <v>29</v>
      </c>
      <c r="G608" s="6">
        <v>508.98</v>
      </c>
      <c r="H608" s="6">
        <v>292.11</v>
      </c>
      <c r="I608" s="6">
        <v>235.48</v>
      </c>
      <c r="J608" s="6">
        <v>1036.57</v>
      </c>
      <c r="K608" s="6">
        <f t="shared" si="5"/>
        <v>576.98</v>
      </c>
      <c r="L608" s="6"/>
      <c r="M608" s="6"/>
    </row>
    <row r="609" spans="1:13" x14ac:dyDescent="0.2">
      <c r="A609">
        <v>4321</v>
      </c>
      <c r="B609" t="s">
        <v>348</v>
      </c>
      <c r="C609">
        <v>1</v>
      </c>
      <c r="D609">
        <v>123</v>
      </c>
      <c r="E609">
        <v>0</v>
      </c>
      <c r="F609">
        <v>33</v>
      </c>
      <c r="G609" s="6">
        <v>613.77</v>
      </c>
      <c r="H609" s="6">
        <v>0</v>
      </c>
      <c r="I609" s="6">
        <v>267.95999999999998</v>
      </c>
      <c r="J609" s="6">
        <v>881.73</v>
      </c>
      <c r="K609" s="6">
        <f t="shared" si="5"/>
        <v>646.77</v>
      </c>
      <c r="L609" s="6">
        <f>AVERAGE(J262:J611)</f>
        <v>66118.605228571425</v>
      </c>
      <c r="M609" s="6"/>
    </row>
    <row r="610" spans="1:13" x14ac:dyDescent="0.2">
      <c r="A610">
        <v>1671</v>
      </c>
      <c r="B610" t="s">
        <v>349</v>
      </c>
      <c r="C610">
        <v>1</v>
      </c>
      <c r="D610">
        <v>149</v>
      </c>
      <c r="E610">
        <v>9</v>
      </c>
      <c r="F610">
        <v>6</v>
      </c>
      <c r="G610" s="6">
        <v>743.51</v>
      </c>
      <c r="H610" s="6">
        <v>67.41</v>
      </c>
      <c r="I610" s="6">
        <v>48.72</v>
      </c>
      <c r="J610" s="6">
        <v>859.64</v>
      </c>
      <c r="K610" s="6">
        <f t="shared" si="5"/>
        <v>758.51</v>
      </c>
      <c r="L610" s="6">
        <f>MAX(J262:J611)</f>
        <v>382873.3</v>
      </c>
      <c r="M610" s="6"/>
    </row>
    <row r="611" spans="1:13" x14ac:dyDescent="0.2">
      <c r="A611">
        <v>1901</v>
      </c>
      <c r="B611" t="s">
        <v>350</v>
      </c>
      <c r="C611">
        <v>1</v>
      </c>
      <c r="D611">
        <v>0</v>
      </c>
      <c r="E611">
        <v>25</v>
      </c>
      <c r="F611">
        <v>25</v>
      </c>
      <c r="G611" s="6">
        <v>0</v>
      </c>
      <c r="H611" s="6">
        <v>187.25</v>
      </c>
      <c r="I611" s="6">
        <v>203</v>
      </c>
      <c r="J611" s="6">
        <v>390.25</v>
      </c>
      <c r="K611" s="6">
        <f t="shared" si="5"/>
        <v>50</v>
      </c>
      <c r="L611" s="6">
        <f>MIN(J262:J611)</f>
        <v>390.25</v>
      </c>
      <c r="M611" s="6"/>
    </row>
    <row r="612" spans="1:13" x14ac:dyDescent="0.2">
      <c r="A612" s="1" t="s">
        <v>452</v>
      </c>
      <c r="G612" s="5">
        <f>SUM(G262:G611)</f>
        <v>9672346.5400000028</v>
      </c>
      <c r="H612" s="5">
        <f t="shared" ref="H612:J612" si="6">SUM(H262:H611)</f>
        <v>7593159.7700000033</v>
      </c>
      <c r="I612" s="5">
        <f t="shared" si="6"/>
        <v>5876005.520000007</v>
      </c>
      <c r="J612" s="5">
        <f t="shared" si="6"/>
        <v>23141511.829999998</v>
      </c>
    </row>
    <row r="614" spans="1:13" x14ac:dyDescent="0.2">
      <c r="A614" s="1" t="s">
        <v>369</v>
      </c>
    </row>
    <row r="617" spans="1:13" x14ac:dyDescent="0.2">
      <c r="A617" s="1" t="s">
        <v>441</v>
      </c>
      <c r="B617" s="1" t="s">
        <v>442</v>
      </c>
    </row>
    <row r="618" spans="1:13" x14ac:dyDescent="0.2">
      <c r="A618">
        <v>1001</v>
      </c>
      <c r="B618" t="s">
        <v>86</v>
      </c>
    </row>
    <row r="619" spans="1:13" x14ac:dyDescent="0.2">
      <c r="A619">
        <v>1011</v>
      </c>
      <c r="B619" t="s">
        <v>336</v>
      </c>
    </row>
    <row r="620" spans="1:13" x14ac:dyDescent="0.2">
      <c r="A620">
        <v>1021</v>
      </c>
      <c r="B620" t="s">
        <v>206</v>
      </c>
    </row>
    <row r="621" spans="1:13" x14ac:dyDescent="0.2">
      <c r="A621">
        <v>1031</v>
      </c>
      <c r="B621" t="s">
        <v>334</v>
      </c>
    </row>
    <row r="622" spans="1:13" x14ac:dyDescent="0.2">
      <c r="A622">
        <v>1041</v>
      </c>
      <c r="B622" t="s">
        <v>265</v>
      </c>
    </row>
    <row r="623" spans="1:13" x14ac:dyDescent="0.2">
      <c r="A623">
        <v>1051</v>
      </c>
      <c r="B623" t="s">
        <v>218</v>
      </c>
    </row>
    <row r="624" spans="1:13" x14ac:dyDescent="0.2">
      <c r="A624">
        <v>1061</v>
      </c>
      <c r="B624" t="s">
        <v>250</v>
      </c>
    </row>
    <row r="625" spans="1:2" x14ac:dyDescent="0.2">
      <c r="A625">
        <v>1071</v>
      </c>
      <c r="B625" t="s">
        <v>314</v>
      </c>
    </row>
    <row r="626" spans="1:2" x14ac:dyDescent="0.2">
      <c r="A626">
        <v>1081</v>
      </c>
      <c r="B626" t="s">
        <v>64</v>
      </c>
    </row>
    <row r="627" spans="1:2" x14ac:dyDescent="0.2">
      <c r="A627">
        <v>1091</v>
      </c>
      <c r="B627" t="s">
        <v>54</v>
      </c>
    </row>
    <row r="628" spans="1:2" x14ac:dyDescent="0.2">
      <c r="A628">
        <v>1101</v>
      </c>
      <c r="B628" t="s">
        <v>134</v>
      </c>
    </row>
    <row r="629" spans="1:2" x14ac:dyDescent="0.2">
      <c r="A629">
        <v>1111</v>
      </c>
      <c r="B629" t="s">
        <v>274</v>
      </c>
    </row>
    <row r="630" spans="1:2" x14ac:dyDescent="0.2">
      <c r="A630">
        <v>1121</v>
      </c>
      <c r="B630" t="s">
        <v>89</v>
      </c>
    </row>
    <row r="631" spans="1:2" x14ac:dyDescent="0.2">
      <c r="A631">
        <v>1131</v>
      </c>
      <c r="B631" t="s">
        <v>166</v>
      </c>
    </row>
    <row r="632" spans="1:2" x14ac:dyDescent="0.2">
      <c r="A632">
        <v>1141</v>
      </c>
      <c r="B632" t="s">
        <v>246</v>
      </c>
    </row>
    <row r="633" spans="1:2" x14ac:dyDescent="0.2">
      <c r="A633">
        <v>1151</v>
      </c>
      <c r="B633" t="s">
        <v>327</v>
      </c>
    </row>
    <row r="634" spans="1:2" x14ac:dyDescent="0.2">
      <c r="A634">
        <v>1161</v>
      </c>
      <c r="B634" t="s">
        <v>131</v>
      </c>
    </row>
    <row r="635" spans="1:2" x14ac:dyDescent="0.2">
      <c r="A635">
        <v>1171</v>
      </c>
      <c r="B635" t="s">
        <v>230</v>
      </c>
    </row>
    <row r="636" spans="1:2" x14ac:dyDescent="0.2">
      <c r="A636">
        <v>1181</v>
      </c>
      <c r="B636" t="s">
        <v>40</v>
      </c>
    </row>
    <row r="637" spans="1:2" x14ac:dyDescent="0.2">
      <c r="A637">
        <v>1191</v>
      </c>
      <c r="B637" t="s">
        <v>138</v>
      </c>
    </row>
    <row r="638" spans="1:2" x14ac:dyDescent="0.2">
      <c r="A638">
        <v>1201</v>
      </c>
      <c r="B638" t="s">
        <v>292</v>
      </c>
    </row>
    <row r="639" spans="1:2" x14ac:dyDescent="0.2">
      <c r="A639">
        <v>1211</v>
      </c>
      <c r="B639" t="s">
        <v>277</v>
      </c>
    </row>
    <row r="640" spans="1:2" x14ac:dyDescent="0.2">
      <c r="A640">
        <v>1221</v>
      </c>
      <c r="B640" t="s">
        <v>53</v>
      </c>
    </row>
    <row r="641" spans="1:2" x14ac:dyDescent="0.2">
      <c r="A641">
        <v>1231</v>
      </c>
      <c r="B641" t="s">
        <v>152</v>
      </c>
    </row>
    <row r="642" spans="1:2" x14ac:dyDescent="0.2">
      <c r="A642">
        <v>1241</v>
      </c>
      <c r="B642" t="s">
        <v>172</v>
      </c>
    </row>
    <row r="643" spans="1:2" x14ac:dyDescent="0.2">
      <c r="A643">
        <v>1251</v>
      </c>
      <c r="B643" t="s">
        <v>103</v>
      </c>
    </row>
    <row r="644" spans="1:2" x14ac:dyDescent="0.2">
      <c r="A644">
        <v>1261</v>
      </c>
      <c r="B644" t="s">
        <v>47</v>
      </c>
    </row>
    <row r="645" spans="1:2" x14ac:dyDescent="0.2">
      <c r="A645">
        <v>1271</v>
      </c>
      <c r="B645" t="s">
        <v>300</v>
      </c>
    </row>
    <row r="646" spans="1:2" x14ac:dyDescent="0.2">
      <c r="A646">
        <v>1281</v>
      </c>
      <c r="B646" t="s">
        <v>27</v>
      </c>
    </row>
    <row r="647" spans="1:2" x14ac:dyDescent="0.2">
      <c r="A647">
        <v>1291</v>
      </c>
      <c r="B647" t="s">
        <v>68</v>
      </c>
    </row>
    <row r="648" spans="1:2" x14ac:dyDescent="0.2">
      <c r="A648">
        <v>1301</v>
      </c>
      <c r="B648" t="s">
        <v>20</v>
      </c>
    </row>
    <row r="649" spans="1:2" x14ac:dyDescent="0.2">
      <c r="A649">
        <v>1311</v>
      </c>
      <c r="B649" t="s">
        <v>164</v>
      </c>
    </row>
    <row r="650" spans="1:2" x14ac:dyDescent="0.2">
      <c r="A650">
        <v>1321</v>
      </c>
      <c r="B650" t="s">
        <v>119</v>
      </c>
    </row>
    <row r="651" spans="1:2" x14ac:dyDescent="0.2">
      <c r="A651">
        <v>1331</v>
      </c>
      <c r="B651" t="s">
        <v>239</v>
      </c>
    </row>
    <row r="652" spans="1:2" x14ac:dyDescent="0.2">
      <c r="A652">
        <v>1341</v>
      </c>
      <c r="B652" t="s">
        <v>209</v>
      </c>
    </row>
    <row r="653" spans="1:2" x14ac:dyDescent="0.2">
      <c r="A653">
        <v>1351</v>
      </c>
      <c r="B653" t="s">
        <v>199</v>
      </c>
    </row>
    <row r="654" spans="1:2" x14ac:dyDescent="0.2">
      <c r="A654">
        <v>1361</v>
      </c>
      <c r="B654" t="s">
        <v>243</v>
      </c>
    </row>
    <row r="655" spans="1:2" x14ac:dyDescent="0.2">
      <c r="A655">
        <v>1371</v>
      </c>
      <c r="B655" t="s">
        <v>78</v>
      </c>
    </row>
    <row r="656" spans="1:2" x14ac:dyDescent="0.2">
      <c r="A656">
        <v>1381</v>
      </c>
      <c r="B656" t="s">
        <v>279</v>
      </c>
    </row>
    <row r="657" spans="1:2" x14ac:dyDescent="0.2">
      <c r="A657">
        <v>1391</v>
      </c>
      <c r="B657" t="s">
        <v>304</v>
      </c>
    </row>
    <row r="658" spans="1:2" x14ac:dyDescent="0.2">
      <c r="A658">
        <v>1401</v>
      </c>
      <c r="B658" t="s">
        <v>7</v>
      </c>
    </row>
    <row r="659" spans="1:2" x14ac:dyDescent="0.2">
      <c r="A659">
        <v>1411</v>
      </c>
      <c r="B659" t="s">
        <v>15</v>
      </c>
    </row>
    <row r="660" spans="1:2" x14ac:dyDescent="0.2">
      <c r="A660">
        <v>1421</v>
      </c>
      <c r="B660" t="s">
        <v>14</v>
      </c>
    </row>
    <row r="661" spans="1:2" x14ac:dyDescent="0.2">
      <c r="A661">
        <v>1431</v>
      </c>
      <c r="B661" t="s">
        <v>236</v>
      </c>
    </row>
    <row r="662" spans="1:2" x14ac:dyDescent="0.2">
      <c r="A662">
        <v>1441</v>
      </c>
      <c r="B662" t="s">
        <v>25</v>
      </c>
    </row>
    <row r="663" spans="1:2" x14ac:dyDescent="0.2">
      <c r="A663">
        <v>1451</v>
      </c>
      <c r="B663" t="s">
        <v>42</v>
      </c>
    </row>
    <row r="664" spans="1:2" x14ac:dyDescent="0.2">
      <c r="A664">
        <v>1461</v>
      </c>
      <c r="B664" t="s">
        <v>133</v>
      </c>
    </row>
    <row r="665" spans="1:2" x14ac:dyDescent="0.2">
      <c r="A665">
        <v>1471</v>
      </c>
      <c r="B665" t="s">
        <v>310</v>
      </c>
    </row>
    <row r="666" spans="1:2" x14ac:dyDescent="0.2">
      <c r="A666">
        <v>1481</v>
      </c>
      <c r="B666" t="s">
        <v>315</v>
      </c>
    </row>
    <row r="667" spans="1:2" x14ac:dyDescent="0.2">
      <c r="A667">
        <v>1491</v>
      </c>
      <c r="B667" t="s">
        <v>58</v>
      </c>
    </row>
    <row r="668" spans="1:2" x14ac:dyDescent="0.2">
      <c r="A668">
        <v>1501</v>
      </c>
      <c r="B668" t="s">
        <v>55</v>
      </c>
    </row>
    <row r="669" spans="1:2" x14ac:dyDescent="0.2">
      <c r="A669">
        <v>1511</v>
      </c>
      <c r="B669" t="s">
        <v>161</v>
      </c>
    </row>
    <row r="670" spans="1:2" x14ac:dyDescent="0.2">
      <c r="A670">
        <v>1521</v>
      </c>
      <c r="B670" t="s">
        <v>31</v>
      </c>
    </row>
    <row r="671" spans="1:2" x14ac:dyDescent="0.2">
      <c r="A671">
        <v>1531</v>
      </c>
      <c r="B671" t="s">
        <v>19</v>
      </c>
    </row>
    <row r="672" spans="1:2" x14ac:dyDescent="0.2">
      <c r="A672">
        <v>1541</v>
      </c>
      <c r="B672" t="s">
        <v>76</v>
      </c>
    </row>
    <row r="673" spans="1:2" x14ac:dyDescent="0.2">
      <c r="A673">
        <v>1551</v>
      </c>
      <c r="B673" t="s">
        <v>320</v>
      </c>
    </row>
    <row r="674" spans="1:2" x14ac:dyDescent="0.2">
      <c r="A674">
        <v>1561</v>
      </c>
      <c r="B674" t="s">
        <v>2</v>
      </c>
    </row>
    <row r="675" spans="1:2" x14ac:dyDescent="0.2">
      <c r="A675">
        <v>1571</v>
      </c>
      <c r="B675" t="s">
        <v>35</v>
      </c>
    </row>
    <row r="676" spans="1:2" x14ac:dyDescent="0.2">
      <c r="A676">
        <v>1581</v>
      </c>
      <c r="B676" t="s">
        <v>144</v>
      </c>
    </row>
    <row r="677" spans="1:2" x14ac:dyDescent="0.2">
      <c r="A677">
        <v>1591</v>
      </c>
      <c r="B677" t="s">
        <v>339</v>
      </c>
    </row>
    <row r="678" spans="1:2" x14ac:dyDescent="0.2">
      <c r="A678">
        <v>1601</v>
      </c>
      <c r="B678" t="s">
        <v>38</v>
      </c>
    </row>
    <row r="679" spans="1:2" x14ac:dyDescent="0.2">
      <c r="A679">
        <v>1611</v>
      </c>
      <c r="B679" t="s">
        <v>107</v>
      </c>
    </row>
    <row r="680" spans="1:2" x14ac:dyDescent="0.2">
      <c r="A680">
        <v>1621</v>
      </c>
      <c r="B680" t="s">
        <v>311</v>
      </c>
    </row>
    <row r="681" spans="1:2" x14ac:dyDescent="0.2">
      <c r="A681">
        <v>1631</v>
      </c>
      <c r="B681" t="s">
        <v>214</v>
      </c>
    </row>
    <row r="682" spans="1:2" x14ac:dyDescent="0.2">
      <c r="A682">
        <v>1641</v>
      </c>
      <c r="B682" t="s">
        <v>254</v>
      </c>
    </row>
    <row r="683" spans="1:2" x14ac:dyDescent="0.2">
      <c r="A683">
        <v>1651</v>
      </c>
      <c r="B683" t="s">
        <v>56</v>
      </c>
    </row>
    <row r="684" spans="1:2" x14ac:dyDescent="0.2">
      <c r="A684">
        <v>1661</v>
      </c>
      <c r="B684" t="s">
        <v>190</v>
      </c>
    </row>
    <row r="685" spans="1:2" x14ac:dyDescent="0.2">
      <c r="A685">
        <v>1671</v>
      </c>
      <c r="B685" t="s">
        <v>349</v>
      </c>
    </row>
    <row r="686" spans="1:2" x14ac:dyDescent="0.2">
      <c r="A686">
        <v>1681</v>
      </c>
      <c r="B686" t="s">
        <v>140</v>
      </c>
    </row>
    <row r="687" spans="1:2" x14ac:dyDescent="0.2">
      <c r="A687">
        <v>1691</v>
      </c>
      <c r="B687" t="s">
        <v>126</v>
      </c>
    </row>
    <row r="688" spans="1:2" x14ac:dyDescent="0.2">
      <c r="A688">
        <v>1701</v>
      </c>
      <c r="B688" t="s">
        <v>26</v>
      </c>
    </row>
    <row r="689" spans="1:2" x14ac:dyDescent="0.2">
      <c r="A689">
        <v>1711</v>
      </c>
      <c r="B689" t="s">
        <v>91</v>
      </c>
    </row>
    <row r="690" spans="1:2" x14ac:dyDescent="0.2">
      <c r="A690">
        <v>1721</v>
      </c>
      <c r="B690" t="s">
        <v>282</v>
      </c>
    </row>
    <row r="691" spans="1:2" x14ac:dyDescent="0.2">
      <c r="A691">
        <v>1731</v>
      </c>
      <c r="B691" t="s">
        <v>370</v>
      </c>
    </row>
    <row r="692" spans="1:2" x14ac:dyDescent="0.2">
      <c r="A692">
        <v>1741</v>
      </c>
      <c r="B692" t="s">
        <v>72</v>
      </c>
    </row>
    <row r="693" spans="1:2" x14ac:dyDescent="0.2">
      <c r="A693">
        <v>1751</v>
      </c>
      <c r="B693" t="s">
        <v>259</v>
      </c>
    </row>
    <row r="694" spans="1:2" x14ac:dyDescent="0.2">
      <c r="A694">
        <v>1761</v>
      </c>
      <c r="B694" t="s">
        <v>235</v>
      </c>
    </row>
    <row r="695" spans="1:2" x14ac:dyDescent="0.2">
      <c r="A695">
        <v>1771</v>
      </c>
      <c r="B695" t="s">
        <v>219</v>
      </c>
    </row>
    <row r="696" spans="1:2" x14ac:dyDescent="0.2">
      <c r="A696">
        <v>1781</v>
      </c>
      <c r="B696" t="s">
        <v>59</v>
      </c>
    </row>
    <row r="697" spans="1:2" x14ac:dyDescent="0.2">
      <c r="A697">
        <v>3361</v>
      </c>
      <c r="B697" t="s">
        <v>192</v>
      </c>
    </row>
    <row r="698" spans="1:2" x14ac:dyDescent="0.2">
      <c r="A698">
        <v>1791</v>
      </c>
      <c r="B698" t="s">
        <v>12</v>
      </c>
    </row>
    <row r="699" spans="1:2" x14ac:dyDescent="0.2">
      <c r="A699">
        <v>1801</v>
      </c>
      <c r="B699" t="s">
        <v>97</v>
      </c>
    </row>
    <row r="700" spans="1:2" x14ac:dyDescent="0.2">
      <c r="A700">
        <v>1811</v>
      </c>
      <c r="B700" t="s">
        <v>291</v>
      </c>
    </row>
    <row r="701" spans="1:2" x14ac:dyDescent="0.2">
      <c r="A701">
        <v>1821</v>
      </c>
      <c r="B701" t="s">
        <v>340</v>
      </c>
    </row>
    <row r="702" spans="1:2" x14ac:dyDescent="0.2">
      <c r="A702">
        <v>1831</v>
      </c>
      <c r="B702" t="s">
        <v>109</v>
      </c>
    </row>
    <row r="703" spans="1:2" x14ac:dyDescent="0.2">
      <c r="A703">
        <v>1841</v>
      </c>
      <c r="B703" t="s">
        <v>114</v>
      </c>
    </row>
    <row r="704" spans="1:2" x14ac:dyDescent="0.2">
      <c r="A704">
        <v>1851</v>
      </c>
      <c r="B704" t="s">
        <v>92</v>
      </c>
    </row>
    <row r="705" spans="1:2" x14ac:dyDescent="0.2">
      <c r="A705">
        <v>1861</v>
      </c>
      <c r="B705" t="s">
        <v>322</v>
      </c>
    </row>
    <row r="706" spans="1:2" x14ac:dyDescent="0.2">
      <c r="A706">
        <v>1871</v>
      </c>
      <c r="B706" t="s">
        <v>6</v>
      </c>
    </row>
    <row r="707" spans="1:2" x14ac:dyDescent="0.2">
      <c r="A707">
        <v>1881</v>
      </c>
      <c r="B707" t="s">
        <v>46</v>
      </c>
    </row>
    <row r="708" spans="1:2" x14ac:dyDescent="0.2">
      <c r="A708">
        <v>1891</v>
      </c>
      <c r="B708" t="s">
        <v>257</v>
      </c>
    </row>
    <row r="709" spans="1:2" x14ac:dyDescent="0.2">
      <c r="A709">
        <v>1901</v>
      </c>
      <c r="B709" t="s">
        <v>350</v>
      </c>
    </row>
    <row r="710" spans="1:2" x14ac:dyDescent="0.2">
      <c r="A710">
        <v>1911</v>
      </c>
      <c r="B710" t="s">
        <v>286</v>
      </c>
    </row>
    <row r="711" spans="1:2" x14ac:dyDescent="0.2">
      <c r="A711">
        <v>1921</v>
      </c>
      <c r="B711" t="s">
        <v>85</v>
      </c>
    </row>
    <row r="712" spans="1:2" x14ac:dyDescent="0.2">
      <c r="A712">
        <v>1931</v>
      </c>
      <c r="B712" t="s">
        <v>212</v>
      </c>
    </row>
    <row r="713" spans="1:2" x14ac:dyDescent="0.2">
      <c r="A713">
        <v>1941</v>
      </c>
      <c r="B713" t="s">
        <v>115</v>
      </c>
    </row>
    <row r="714" spans="1:2" x14ac:dyDescent="0.2">
      <c r="A714">
        <v>1951</v>
      </c>
      <c r="B714" t="s">
        <v>93</v>
      </c>
    </row>
    <row r="715" spans="1:2" x14ac:dyDescent="0.2">
      <c r="A715">
        <v>1961</v>
      </c>
      <c r="B715" t="s">
        <v>347</v>
      </c>
    </row>
    <row r="716" spans="1:2" x14ac:dyDescent="0.2">
      <c r="A716">
        <v>1971</v>
      </c>
      <c r="B716" t="s">
        <v>284</v>
      </c>
    </row>
    <row r="717" spans="1:2" x14ac:dyDescent="0.2">
      <c r="A717">
        <v>1981</v>
      </c>
      <c r="B717" t="s">
        <v>136</v>
      </c>
    </row>
    <row r="718" spans="1:2" x14ac:dyDescent="0.2">
      <c r="A718">
        <v>1991</v>
      </c>
      <c r="B718" t="s">
        <v>258</v>
      </c>
    </row>
    <row r="719" spans="1:2" x14ac:dyDescent="0.2">
      <c r="A719">
        <v>2001</v>
      </c>
      <c r="B719" t="s">
        <v>171</v>
      </c>
    </row>
    <row r="720" spans="1:2" x14ac:dyDescent="0.2">
      <c r="A720">
        <v>2011</v>
      </c>
      <c r="B720" t="s">
        <v>151</v>
      </c>
    </row>
    <row r="721" spans="1:2" x14ac:dyDescent="0.2">
      <c r="A721">
        <v>2021</v>
      </c>
      <c r="B721" t="s">
        <v>289</v>
      </c>
    </row>
    <row r="722" spans="1:2" x14ac:dyDescent="0.2">
      <c r="A722">
        <v>2031</v>
      </c>
      <c r="B722" t="s">
        <v>234</v>
      </c>
    </row>
    <row r="723" spans="1:2" x14ac:dyDescent="0.2">
      <c r="A723">
        <v>2041</v>
      </c>
      <c r="B723" t="s">
        <v>80</v>
      </c>
    </row>
    <row r="724" spans="1:2" x14ac:dyDescent="0.2">
      <c r="A724">
        <v>2051</v>
      </c>
      <c r="B724" t="s">
        <v>11</v>
      </c>
    </row>
    <row r="725" spans="1:2" x14ac:dyDescent="0.2">
      <c r="A725">
        <v>2061</v>
      </c>
      <c r="B725" t="s">
        <v>307</v>
      </c>
    </row>
    <row r="726" spans="1:2" x14ac:dyDescent="0.2">
      <c r="A726">
        <v>2071</v>
      </c>
      <c r="B726" t="s">
        <v>221</v>
      </c>
    </row>
    <row r="727" spans="1:2" x14ac:dyDescent="0.2">
      <c r="A727">
        <v>2081</v>
      </c>
      <c r="B727" t="s">
        <v>165</v>
      </c>
    </row>
    <row r="728" spans="1:2" x14ac:dyDescent="0.2">
      <c r="A728">
        <v>2091</v>
      </c>
      <c r="B728" t="s">
        <v>106</v>
      </c>
    </row>
    <row r="729" spans="1:2" x14ac:dyDescent="0.2">
      <c r="A729">
        <v>2101</v>
      </c>
      <c r="B729" t="s">
        <v>77</v>
      </c>
    </row>
    <row r="730" spans="1:2" x14ac:dyDescent="0.2">
      <c r="A730">
        <v>2111</v>
      </c>
      <c r="B730" t="s">
        <v>130</v>
      </c>
    </row>
    <row r="731" spans="1:2" x14ac:dyDescent="0.2">
      <c r="A731">
        <v>2121</v>
      </c>
      <c r="B731" t="s">
        <v>213</v>
      </c>
    </row>
    <row r="732" spans="1:2" x14ac:dyDescent="0.2">
      <c r="A732">
        <v>2131</v>
      </c>
      <c r="B732" t="s">
        <v>211</v>
      </c>
    </row>
    <row r="733" spans="1:2" x14ac:dyDescent="0.2">
      <c r="A733">
        <v>2141</v>
      </c>
      <c r="B733" t="s">
        <v>74</v>
      </c>
    </row>
    <row r="734" spans="1:2" x14ac:dyDescent="0.2">
      <c r="A734">
        <v>2151</v>
      </c>
      <c r="B734" t="s">
        <v>176</v>
      </c>
    </row>
    <row r="735" spans="1:2" x14ac:dyDescent="0.2">
      <c r="A735">
        <v>2161</v>
      </c>
      <c r="B735" t="s">
        <v>245</v>
      </c>
    </row>
    <row r="736" spans="1:2" x14ac:dyDescent="0.2">
      <c r="A736">
        <v>2171</v>
      </c>
      <c r="B736" t="s">
        <v>180</v>
      </c>
    </row>
    <row r="737" spans="1:2" x14ac:dyDescent="0.2">
      <c r="A737">
        <v>2181</v>
      </c>
      <c r="B737" t="s">
        <v>4</v>
      </c>
    </row>
    <row r="738" spans="1:2" x14ac:dyDescent="0.2">
      <c r="A738">
        <v>2191</v>
      </c>
      <c r="B738" t="s">
        <v>116</v>
      </c>
    </row>
    <row r="739" spans="1:2" x14ac:dyDescent="0.2">
      <c r="A739">
        <v>2201</v>
      </c>
      <c r="B739" t="s">
        <v>266</v>
      </c>
    </row>
    <row r="740" spans="1:2" x14ac:dyDescent="0.2">
      <c r="A740">
        <v>2211</v>
      </c>
      <c r="B740" t="s">
        <v>237</v>
      </c>
    </row>
    <row r="741" spans="1:2" x14ac:dyDescent="0.2">
      <c r="A741">
        <v>2221</v>
      </c>
      <c r="B741" t="s">
        <v>299</v>
      </c>
    </row>
    <row r="742" spans="1:2" x14ac:dyDescent="0.2">
      <c r="A742">
        <v>2231</v>
      </c>
      <c r="B742" t="s">
        <v>17</v>
      </c>
    </row>
    <row r="743" spans="1:2" x14ac:dyDescent="0.2">
      <c r="A743">
        <v>2241</v>
      </c>
      <c r="B743" t="s">
        <v>187</v>
      </c>
    </row>
    <row r="744" spans="1:2" x14ac:dyDescent="0.2">
      <c r="A744">
        <v>2251</v>
      </c>
      <c r="B744" t="s">
        <v>194</v>
      </c>
    </row>
    <row r="745" spans="1:2" x14ac:dyDescent="0.2">
      <c r="A745">
        <v>2261</v>
      </c>
      <c r="B745" t="s">
        <v>158</v>
      </c>
    </row>
    <row r="746" spans="1:2" x14ac:dyDescent="0.2">
      <c r="A746">
        <v>2271</v>
      </c>
      <c r="B746" t="s">
        <v>63</v>
      </c>
    </row>
    <row r="747" spans="1:2" x14ac:dyDescent="0.2">
      <c r="A747">
        <v>2281</v>
      </c>
      <c r="B747" t="s">
        <v>204</v>
      </c>
    </row>
    <row r="748" spans="1:2" x14ac:dyDescent="0.2">
      <c r="A748">
        <v>2291</v>
      </c>
      <c r="B748" t="s">
        <v>121</v>
      </c>
    </row>
    <row r="749" spans="1:2" x14ac:dyDescent="0.2">
      <c r="A749">
        <v>2301</v>
      </c>
      <c r="B749" t="s">
        <v>247</v>
      </c>
    </row>
    <row r="750" spans="1:2" x14ac:dyDescent="0.2">
      <c r="A750">
        <v>2311</v>
      </c>
      <c r="B750" t="s">
        <v>241</v>
      </c>
    </row>
    <row r="751" spans="1:2" x14ac:dyDescent="0.2">
      <c r="A751">
        <v>2321</v>
      </c>
      <c r="B751" t="s">
        <v>323</v>
      </c>
    </row>
    <row r="752" spans="1:2" x14ac:dyDescent="0.2">
      <c r="A752">
        <v>2331</v>
      </c>
      <c r="B752" t="s">
        <v>155</v>
      </c>
    </row>
    <row r="753" spans="1:2" x14ac:dyDescent="0.2">
      <c r="A753">
        <v>2341</v>
      </c>
      <c r="B753" t="s">
        <v>66</v>
      </c>
    </row>
    <row r="754" spans="1:2" x14ac:dyDescent="0.2">
      <c r="A754">
        <v>2351</v>
      </c>
      <c r="B754" t="s">
        <v>37</v>
      </c>
    </row>
    <row r="755" spans="1:2" x14ac:dyDescent="0.2">
      <c r="A755">
        <v>2361</v>
      </c>
      <c r="B755" t="s">
        <v>75</v>
      </c>
    </row>
    <row r="756" spans="1:2" x14ac:dyDescent="0.2">
      <c r="A756">
        <v>2371</v>
      </c>
      <c r="B756" t="s">
        <v>79</v>
      </c>
    </row>
    <row r="757" spans="1:2" x14ac:dyDescent="0.2">
      <c r="A757">
        <v>2381</v>
      </c>
      <c r="B757" t="s">
        <v>123</v>
      </c>
    </row>
    <row r="758" spans="1:2" x14ac:dyDescent="0.2">
      <c r="A758">
        <v>2391</v>
      </c>
      <c r="B758" t="s">
        <v>228</v>
      </c>
    </row>
    <row r="759" spans="1:2" x14ac:dyDescent="0.2">
      <c r="A759">
        <v>2401</v>
      </c>
      <c r="B759" t="s">
        <v>319</v>
      </c>
    </row>
    <row r="760" spans="1:2" x14ac:dyDescent="0.2">
      <c r="A760">
        <v>2411</v>
      </c>
      <c r="B760" t="s">
        <v>43</v>
      </c>
    </row>
    <row r="761" spans="1:2" x14ac:dyDescent="0.2">
      <c r="A761">
        <v>2421</v>
      </c>
      <c r="B761" t="s">
        <v>248</v>
      </c>
    </row>
    <row r="762" spans="1:2" x14ac:dyDescent="0.2">
      <c r="A762">
        <v>2431</v>
      </c>
      <c r="B762" t="s">
        <v>305</v>
      </c>
    </row>
    <row r="763" spans="1:2" x14ac:dyDescent="0.2">
      <c r="A763">
        <v>2441</v>
      </c>
      <c r="B763" t="s">
        <v>232</v>
      </c>
    </row>
    <row r="764" spans="1:2" x14ac:dyDescent="0.2">
      <c r="A764">
        <v>2451</v>
      </c>
      <c r="B764" t="s">
        <v>308</v>
      </c>
    </row>
    <row r="765" spans="1:2" x14ac:dyDescent="0.2">
      <c r="A765">
        <v>2461</v>
      </c>
      <c r="B765" t="s">
        <v>49</v>
      </c>
    </row>
    <row r="766" spans="1:2" x14ac:dyDescent="0.2">
      <c r="A766">
        <v>2471</v>
      </c>
      <c r="B766" t="s">
        <v>202</v>
      </c>
    </row>
    <row r="767" spans="1:2" x14ac:dyDescent="0.2">
      <c r="A767">
        <v>2481</v>
      </c>
      <c r="B767" t="s">
        <v>44</v>
      </c>
    </row>
    <row r="768" spans="1:2" x14ac:dyDescent="0.2">
      <c r="A768">
        <v>2491</v>
      </c>
      <c r="B768" t="s">
        <v>290</v>
      </c>
    </row>
    <row r="769" spans="1:2" x14ac:dyDescent="0.2">
      <c r="A769">
        <v>2501</v>
      </c>
      <c r="B769" t="s">
        <v>162</v>
      </c>
    </row>
    <row r="770" spans="1:2" x14ac:dyDescent="0.2">
      <c r="A770">
        <v>2511</v>
      </c>
      <c r="B770" t="s">
        <v>207</v>
      </c>
    </row>
    <row r="771" spans="1:2" x14ac:dyDescent="0.2">
      <c r="A771">
        <v>2521</v>
      </c>
      <c r="B771" t="s">
        <v>170</v>
      </c>
    </row>
    <row r="772" spans="1:2" x14ac:dyDescent="0.2">
      <c r="A772">
        <v>2531</v>
      </c>
      <c r="B772" t="s">
        <v>127</v>
      </c>
    </row>
    <row r="773" spans="1:2" x14ac:dyDescent="0.2">
      <c r="A773">
        <v>2541</v>
      </c>
      <c r="B773" t="s">
        <v>9</v>
      </c>
    </row>
    <row r="774" spans="1:2" x14ac:dyDescent="0.2">
      <c r="A774">
        <v>2551</v>
      </c>
      <c r="B774" t="s">
        <v>222</v>
      </c>
    </row>
    <row r="775" spans="1:2" x14ac:dyDescent="0.2">
      <c r="A775">
        <v>2561</v>
      </c>
      <c r="B775" t="s">
        <v>275</v>
      </c>
    </row>
    <row r="776" spans="1:2" x14ac:dyDescent="0.2">
      <c r="A776">
        <v>2571</v>
      </c>
      <c r="B776" t="s">
        <v>117</v>
      </c>
    </row>
    <row r="777" spans="1:2" x14ac:dyDescent="0.2">
      <c r="A777">
        <v>2581</v>
      </c>
      <c r="B777" t="s">
        <v>244</v>
      </c>
    </row>
    <row r="778" spans="1:2" x14ac:dyDescent="0.2">
      <c r="A778">
        <v>2591</v>
      </c>
      <c r="B778" t="s">
        <v>3</v>
      </c>
    </row>
    <row r="779" spans="1:2" x14ac:dyDescent="0.2">
      <c r="A779">
        <v>2601</v>
      </c>
      <c r="B779" t="s">
        <v>168</v>
      </c>
    </row>
    <row r="780" spans="1:2" x14ac:dyDescent="0.2">
      <c r="A780">
        <v>2611</v>
      </c>
      <c r="B780" t="s">
        <v>124</v>
      </c>
    </row>
    <row r="781" spans="1:2" x14ac:dyDescent="0.2">
      <c r="A781">
        <v>2621</v>
      </c>
      <c r="B781" t="s">
        <v>273</v>
      </c>
    </row>
    <row r="782" spans="1:2" x14ac:dyDescent="0.2">
      <c r="A782">
        <v>2631</v>
      </c>
      <c r="B782" t="s">
        <v>24</v>
      </c>
    </row>
    <row r="783" spans="1:2" x14ac:dyDescent="0.2">
      <c r="A783">
        <v>2641</v>
      </c>
      <c r="B783" t="s">
        <v>143</v>
      </c>
    </row>
    <row r="784" spans="1:2" x14ac:dyDescent="0.2">
      <c r="A784">
        <v>2651</v>
      </c>
      <c r="B784" t="s">
        <v>145</v>
      </c>
    </row>
    <row r="785" spans="1:2" x14ac:dyDescent="0.2">
      <c r="A785">
        <v>2661</v>
      </c>
      <c r="B785" t="s">
        <v>181</v>
      </c>
    </row>
    <row r="786" spans="1:2" x14ac:dyDescent="0.2">
      <c r="A786">
        <v>2671</v>
      </c>
      <c r="B786" t="s">
        <v>51</v>
      </c>
    </row>
    <row r="787" spans="1:2" x14ac:dyDescent="0.2">
      <c r="A787">
        <v>2681</v>
      </c>
      <c r="B787" t="s">
        <v>57</v>
      </c>
    </row>
    <row r="788" spans="1:2" x14ac:dyDescent="0.2">
      <c r="A788">
        <v>2691</v>
      </c>
      <c r="B788" t="s">
        <v>84</v>
      </c>
    </row>
    <row r="789" spans="1:2" x14ac:dyDescent="0.2">
      <c r="A789">
        <v>2701</v>
      </c>
      <c r="B789" t="s">
        <v>113</v>
      </c>
    </row>
    <row r="790" spans="1:2" x14ac:dyDescent="0.2">
      <c r="A790">
        <v>2711</v>
      </c>
      <c r="B790" t="s">
        <v>184</v>
      </c>
    </row>
    <row r="791" spans="1:2" x14ac:dyDescent="0.2">
      <c r="A791">
        <v>2721</v>
      </c>
      <c r="B791" t="s">
        <v>331</v>
      </c>
    </row>
    <row r="792" spans="1:2" x14ac:dyDescent="0.2">
      <c r="A792">
        <v>2731</v>
      </c>
      <c r="B792" t="s">
        <v>23</v>
      </c>
    </row>
    <row r="793" spans="1:2" x14ac:dyDescent="0.2">
      <c r="A793">
        <v>2741</v>
      </c>
      <c r="B793" t="s">
        <v>179</v>
      </c>
    </row>
    <row r="794" spans="1:2" x14ac:dyDescent="0.2">
      <c r="A794">
        <v>2751</v>
      </c>
      <c r="B794" t="s">
        <v>262</v>
      </c>
    </row>
    <row r="795" spans="1:2" x14ac:dyDescent="0.2">
      <c r="A795">
        <v>2761</v>
      </c>
      <c r="B795" t="s">
        <v>263</v>
      </c>
    </row>
    <row r="796" spans="1:2" x14ac:dyDescent="0.2">
      <c r="A796">
        <v>2771</v>
      </c>
      <c r="B796" t="s">
        <v>255</v>
      </c>
    </row>
    <row r="797" spans="1:2" x14ac:dyDescent="0.2">
      <c r="A797">
        <v>2781</v>
      </c>
      <c r="B797" t="s">
        <v>341</v>
      </c>
    </row>
    <row r="798" spans="1:2" x14ac:dyDescent="0.2">
      <c r="A798">
        <v>2791</v>
      </c>
      <c r="B798" t="s">
        <v>288</v>
      </c>
    </row>
    <row r="799" spans="1:2" x14ac:dyDescent="0.2">
      <c r="A799">
        <v>2801</v>
      </c>
      <c r="B799" t="s">
        <v>220</v>
      </c>
    </row>
    <row r="800" spans="1:2" x14ac:dyDescent="0.2">
      <c r="A800">
        <v>2811</v>
      </c>
      <c r="B800" t="s">
        <v>251</v>
      </c>
    </row>
    <row r="801" spans="1:2" x14ac:dyDescent="0.2">
      <c r="A801">
        <v>2821</v>
      </c>
      <c r="B801" t="s">
        <v>175</v>
      </c>
    </row>
    <row r="802" spans="1:2" x14ac:dyDescent="0.2">
      <c r="A802">
        <v>2831</v>
      </c>
      <c r="B802" t="s">
        <v>182</v>
      </c>
    </row>
    <row r="803" spans="1:2" x14ac:dyDescent="0.2">
      <c r="A803">
        <v>2841</v>
      </c>
      <c r="B803" t="s">
        <v>118</v>
      </c>
    </row>
    <row r="804" spans="1:2" x14ac:dyDescent="0.2">
      <c r="A804">
        <v>2851</v>
      </c>
      <c r="B804" t="s">
        <v>125</v>
      </c>
    </row>
    <row r="805" spans="1:2" x14ac:dyDescent="0.2">
      <c r="A805">
        <v>2861</v>
      </c>
      <c r="B805" t="s">
        <v>21</v>
      </c>
    </row>
    <row r="806" spans="1:2" x14ac:dyDescent="0.2">
      <c r="A806">
        <v>2871</v>
      </c>
      <c r="B806" t="s">
        <v>18</v>
      </c>
    </row>
    <row r="807" spans="1:2" x14ac:dyDescent="0.2">
      <c r="A807">
        <v>2881</v>
      </c>
      <c r="B807" t="s">
        <v>33</v>
      </c>
    </row>
    <row r="808" spans="1:2" x14ac:dyDescent="0.2">
      <c r="A808">
        <v>2891</v>
      </c>
      <c r="B808" t="s">
        <v>298</v>
      </c>
    </row>
    <row r="809" spans="1:2" x14ac:dyDescent="0.2">
      <c r="A809">
        <v>2901</v>
      </c>
      <c r="B809" t="s">
        <v>142</v>
      </c>
    </row>
    <row r="810" spans="1:2" x14ac:dyDescent="0.2">
      <c r="A810">
        <v>2911</v>
      </c>
      <c r="B810" t="s">
        <v>88</v>
      </c>
    </row>
    <row r="811" spans="1:2" x14ac:dyDescent="0.2">
      <c r="A811">
        <v>2921</v>
      </c>
      <c r="B811" t="s">
        <v>147</v>
      </c>
    </row>
    <row r="812" spans="1:2" x14ac:dyDescent="0.2">
      <c r="A812">
        <v>2931</v>
      </c>
      <c r="B812" t="s">
        <v>8</v>
      </c>
    </row>
    <row r="813" spans="1:2" x14ac:dyDescent="0.2">
      <c r="A813">
        <v>2941</v>
      </c>
      <c r="B813" t="s">
        <v>309</v>
      </c>
    </row>
    <row r="814" spans="1:2" x14ac:dyDescent="0.2">
      <c r="A814">
        <v>2951</v>
      </c>
      <c r="B814" t="s">
        <v>132</v>
      </c>
    </row>
    <row r="815" spans="1:2" x14ac:dyDescent="0.2">
      <c r="A815">
        <v>2961</v>
      </c>
      <c r="B815" t="s">
        <v>229</v>
      </c>
    </row>
    <row r="816" spans="1:2" x14ac:dyDescent="0.2">
      <c r="A816">
        <v>2971</v>
      </c>
      <c r="B816" t="s">
        <v>105</v>
      </c>
    </row>
    <row r="817" spans="1:2" x14ac:dyDescent="0.2">
      <c r="A817">
        <v>2981</v>
      </c>
      <c r="B817" t="s">
        <v>231</v>
      </c>
    </row>
    <row r="818" spans="1:2" x14ac:dyDescent="0.2">
      <c r="A818">
        <v>2991</v>
      </c>
      <c r="B818" t="s">
        <v>139</v>
      </c>
    </row>
    <row r="819" spans="1:2" x14ac:dyDescent="0.2">
      <c r="A819">
        <v>3001</v>
      </c>
      <c r="B819" t="s">
        <v>137</v>
      </c>
    </row>
    <row r="820" spans="1:2" x14ac:dyDescent="0.2">
      <c r="A820">
        <v>3011</v>
      </c>
      <c r="B820" t="s">
        <v>316</v>
      </c>
    </row>
    <row r="821" spans="1:2" x14ac:dyDescent="0.2">
      <c r="A821">
        <v>3021</v>
      </c>
      <c r="B821" t="s">
        <v>333</v>
      </c>
    </row>
    <row r="822" spans="1:2" x14ac:dyDescent="0.2">
      <c r="A822">
        <v>3031</v>
      </c>
      <c r="B822" t="s">
        <v>154</v>
      </c>
    </row>
    <row r="823" spans="1:2" x14ac:dyDescent="0.2">
      <c r="A823">
        <v>3041</v>
      </c>
      <c r="B823" t="s">
        <v>129</v>
      </c>
    </row>
    <row r="824" spans="1:2" x14ac:dyDescent="0.2">
      <c r="A824">
        <v>3051</v>
      </c>
      <c r="B824" t="s">
        <v>41</v>
      </c>
    </row>
    <row r="825" spans="1:2" x14ac:dyDescent="0.2">
      <c r="A825">
        <v>3061</v>
      </c>
      <c r="B825" t="s">
        <v>70</v>
      </c>
    </row>
    <row r="826" spans="1:2" x14ac:dyDescent="0.2">
      <c r="A826">
        <v>3071</v>
      </c>
      <c r="B826" t="s">
        <v>324</v>
      </c>
    </row>
    <row r="827" spans="1:2" x14ac:dyDescent="0.2">
      <c r="A827">
        <v>3081</v>
      </c>
      <c r="B827" t="s">
        <v>191</v>
      </c>
    </row>
    <row r="828" spans="1:2" x14ac:dyDescent="0.2">
      <c r="A828">
        <v>3091</v>
      </c>
      <c r="B828" t="s">
        <v>338</v>
      </c>
    </row>
    <row r="829" spans="1:2" x14ac:dyDescent="0.2">
      <c r="A829">
        <v>3101</v>
      </c>
      <c r="B829" t="s">
        <v>186</v>
      </c>
    </row>
    <row r="830" spans="1:2" x14ac:dyDescent="0.2">
      <c r="A830">
        <v>3111</v>
      </c>
      <c r="B830" t="s">
        <v>73</v>
      </c>
    </row>
    <row r="831" spans="1:2" x14ac:dyDescent="0.2">
      <c r="A831">
        <v>3121</v>
      </c>
      <c r="B831" t="s">
        <v>160</v>
      </c>
    </row>
    <row r="832" spans="1:2" x14ac:dyDescent="0.2">
      <c r="A832">
        <v>3131</v>
      </c>
      <c r="B832" t="s">
        <v>128</v>
      </c>
    </row>
    <row r="833" spans="1:2" x14ac:dyDescent="0.2">
      <c r="A833">
        <v>3141</v>
      </c>
      <c r="B833" t="s">
        <v>29</v>
      </c>
    </row>
    <row r="834" spans="1:2" x14ac:dyDescent="0.2">
      <c r="A834">
        <v>3151</v>
      </c>
      <c r="B834" t="s">
        <v>318</v>
      </c>
    </row>
    <row r="835" spans="1:2" x14ac:dyDescent="0.2">
      <c r="A835">
        <v>3161</v>
      </c>
      <c r="B835" t="s">
        <v>150</v>
      </c>
    </row>
    <row r="836" spans="1:2" x14ac:dyDescent="0.2">
      <c r="A836">
        <v>3171</v>
      </c>
      <c r="B836" t="s">
        <v>156</v>
      </c>
    </row>
    <row r="837" spans="1:2" x14ac:dyDescent="0.2">
      <c r="A837">
        <v>3181</v>
      </c>
      <c r="B837" t="s">
        <v>111</v>
      </c>
    </row>
    <row r="838" spans="1:2" x14ac:dyDescent="0.2">
      <c r="A838">
        <v>3191</v>
      </c>
      <c r="B838" t="s">
        <v>90</v>
      </c>
    </row>
    <row r="839" spans="1:2" x14ac:dyDescent="0.2">
      <c r="A839">
        <v>3201</v>
      </c>
      <c r="B839" t="s">
        <v>313</v>
      </c>
    </row>
    <row r="840" spans="1:2" x14ac:dyDescent="0.2">
      <c r="A840">
        <v>3211</v>
      </c>
      <c r="B840" t="s">
        <v>283</v>
      </c>
    </row>
    <row r="841" spans="1:2" x14ac:dyDescent="0.2">
      <c r="A841">
        <v>3221</v>
      </c>
      <c r="B841" t="s">
        <v>198</v>
      </c>
    </row>
    <row r="842" spans="1:2" x14ac:dyDescent="0.2">
      <c r="A842">
        <v>3231</v>
      </c>
      <c r="B842" t="s">
        <v>195</v>
      </c>
    </row>
    <row r="843" spans="1:2" x14ac:dyDescent="0.2">
      <c r="A843">
        <v>3241</v>
      </c>
      <c r="B843" t="s">
        <v>102</v>
      </c>
    </row>
    <row r="844" spans="1:2" x14ac:dyDescent="0.2">
      <c r="A844">
        <v>3251</v>
      </c>
      <c r="B844" t="s">
        <v>62</v>
      </c>
    </row>
    <row r="845" spans="1:2" x14ac:dyDescent="0.2">
      <c r="A845">
        <v>3261</v>
      </c>
      <c r="B845" t="s">
        <v>50</v>
      </c>
    </row>
    <row r="846" spans="1:2" x14ac:dyDescent="0.2">
      <c r="A846">
        <v>3271</v>
      </c>
      <c r="B846" t="s">
        <v>297</v>
      </c>
    </row>
    <row r="847" spans="1:2" x14ac:dyDescent="0.2">
      <c r="A847">
        <v>3281</v>
      </c>
      <c r="B847" t="s">
        <v>330</v>
      </c>
    </row>
    <row r="848" spans="1:2" x14ac:dyDescent="0.2">
      <c r="A848">
        <v>3291</v>
      </c>
      <c r="B848" t="s">
        <v>153</v>
      </c>
    </row>
    <row r="849" spans="1:2" x14ac:dyDescent="0.2">
      <c r="A849">
        <v>3301</v>
      </c>
      <c r="B849" t="s">
        <v>278</v>
      </c>
    </row>
    <row r="850" spans="1:2" x14ac:dyDescent="0.2">
      <c r="A850">
        <v>3311</v>
      </c>
      <c r="B850" t="s">
        <v>104</v>
      </c>
    </row>
    <row r="851" spans="1:2" x14ac:dyDescent="0.2">
      <c r="A851">
        <v>3321</v>
      </c>
      <c r="B851" t="s">
        <v>108</v>
      </c>
    </row>
    <row r="852" spans="1:2" x14ac:dyDescent="0.2">
      <c r="A852">
        <v>3331</v>
      </c>
      <c r="B852" t="s">
        <v>280</v>
      </c>
    </row>
    <row r="853" spans="1:2" x14ac:dyDescent="0.2">
      <c r="A853">
        <v>3341</v>
      </c>
      <c r="B853" t="s">
        <v>141</v>
      </c>
    </row>
    <row r="854" spans="1:2" x14ac:dyDescent="0.2">
      <c r="A854">
        <v>3351</v>
      </c>
      <c r="B854" t="s">
        <v>242</v>
      </c>
    </row>
    <row r="855" spans="1:2" x14ac:dyDescent="0.2">
      <c r="A855">
        <v>3371</v>
      </c>
      <c r="B855" t="s">
        <v>346</v>
      </c>
    </row>
    <row r="856" spans="1:2" x14ac:dyDescent="0.2">
      <c r="A856">
        <v>3381</v>
      </c>
      <c r="B856" t="s">
        <v>233</v>
      </c>
    </row>
    <row r="857" spans="1:2" x14ac:dyDescent="0.2">
      <c r="A857">
        <v>3391</v>
      </c>
      <c r="B857" t="s">
        <v>177</v>
      </c>
    </row>
    <row r="858" spans="1:2" x14ac:dyDescent="0.2">
      <c r="A858">
        <v>3401</v>
      </c>
      <c r="B858" t="s">
        <v>345</v>
      </c>
    </row>
    <row r="859" spans="1:2" x14ac:dyDescent="0.2">
      <c r="A859">
        <v>3411</v>
      </c>
      <c r="B859" t="s">
        <v>1</v>
      </c>
    </row>
    <row r="860" spans="1:2" x14ac:dyDescent="0.2">
      <c r="A860">
        <v>3421</v>
      </c>
      <c r="B860" t="s">
        <v>122</v>
      </c>
    </row>
    <row r="861" spans="1:2" x14ac:dyDescent="0.2">
      <c r="A861">
        <v>3431</v>
      </c>
      <c r="B861" t="s">
        <v>10</v>
      </c>
    </row>
    <row r="862" spans="1:2" x14ac:dyDescent="0.2">
      <c r="A862">
        <v>3441</v>
      </c>
      <c r="B862" t="s">
        <v>193</v>
      </c>
    </row>
    <row r="863" spans="1:2" x14ac:dyDescent="0.2">
      <c r="A863">
        <v>3451</v>
      </c>
      <c r="B863" t="s">
        <v>260</v>
      </c>
    </row>
    <row r="864" spans="1:2" x14ac:dyDescent="0.2">
      <c r="A864">
        <v>3461</v>
      </c>
      <c r="B864" t="s">
        <v>34</v>
      </c>
    </row>
    <row r="865" spans="1:2" x14ac:dyDescent="0.2">
      <c r="A865">
        <v>3471</v>
      </c>
      <c r="B865" t="s">
        <v>22</v>
      </c>
    </row>
    <row r="866" spans="1:2" x14ac:dyDescent="0.2">
      <c r="A866">
        <v>3481</v>
      </c>
      <c r="B866" t="s">
        <v>188</v>
      </c>
    </row>
    <row r="867" spans="1:2" x14ac:dyDescent="0.2">
      <c r="A867">
        <v>3491</v>
      </c>
      <c r="B867" t="s">
        <v>28</v>
      </c>
    </row>
    <row r="868" spans="1:2" x14ac:dyDescent="0.2">
      <c r="A868">
        <v>3501</v>
      </c>
      <c r="B868" t="s">
        <v>196</v>
      </c>
    </row>
    <row r="869" spans="1:2" x14ac:dyDescent="0.2">
      <c r="A869">
        <v>3511</v>
      </c>
      <c r="B869" t="s">
        <v>240</v>
      </c>
    </row>
    <row r="870" spans="1:2" x14ac:dyDescent="0.2">
      <c r="A870">
        <v>3521</v>
      </c>
      <c r="B870" t="s">
        <v>332</v>
      </c>
    </row>
    <row r="871" spans="1:2" x14ac:dyDescent="0.2">
      <c r="A871">
        <v>3531</v>
      </c>
      <c r="B871" t="s">
        <v>94</v>
      </c>
    </row>
    <row r="872" spans="1:2" x14ac:dyDescent="0.2">
      <c r="A872">
        <v>3541</v>
      </c>
      <c r="B872" t="s">
        <v>159</v>
      </c>
    </row>
    <row r="873" spans="1:2" x14ac:dyDescent="0.2">
      <c r="A873">
        <v>3551</v>
      </c>
      <c r="B873" t="s">
        <v>71</v>
      </c>
    </row>
    <row r="874" spans="1:2" x14ac:dyDescent="0.2">
      <c r="A874">
        <v>3561</v>
      </c>
      <c r="B874" t="s">
        <v>253</v>
      </c>
    </row>
    <row r="875" spans="1:2" x14ac:dyDescent="0.2">
      <c r="A875">
        <v>3571</v>
      </c>
      <c r="B875" t="s">
        <v>183</v>
      </c>
    </row>
    <row r="876" spans="1:2" x14ac:dyDescent="0.2">
      <c r="A876">
        <v>3581</v>
      </c>
      <c r="B876" t="s">
        <v>317</v>
      </c>
    </row>
    <row r="877" spans="1:2" x14ac:dyDescent="0.2">
      <c r="A877">
        <v>3591</v>
      </c>
      <c r="B877" t="s">
        <v>96</v>
      </c>
    </row>
    <row r="878" spans="1:2" x14ac:dyDescent="0.2">
      <c r="A878">
        <v>3601</v>
      </c>
      <c r="B878" t="s">
        <v>200</v>
      </c>
    </row>
    <row r="879" spans="1:2" x14ac:dyDescent="0.2">
      <c r="A879">
        <v>3611</v>
      </c>
      <c r="B879" t="s">
        <v>256</v>
      </c>
    </row>
    <row r="880" spans="1:2" x14ac:dyDescent="0.2">
      <c r="A880">
        <v>3621</v>
      </c>
      <c r="B880" t="s">
        <v>261</v>
      </c>
    </row>
    <row r="881" spans="1:2" x14ac:dyDescent="0.2">
      <c r="A881">
        <v>3631</v>
      </c>
      <c r="B881" t="s">
        <v>81</v>
      </c>
    </row>
    <row r="882" spans="1:2" x14ac:dyDescent="0.2">
      <c r="A882">
        <v>3641</v>
      </c>
      <c r="B882" t="s">
        <v>215</v>
      </c>
    </row>
    <row r="883" spans="1:2" x14ac:dyDescent="0.2">
      <c r="A883">
        <v>3651</v>
      </c>
      <c r="B883" t="s">
        <v>112</v>
      </c>
    </row>
    <row r="884" spans="1:2" x14ac:dyDescent="0.2">
      <c r="A884">
        <v>3661</v>
      </c>
      <c r="B884" t="s">
        <v>169</v>
      </c>
    </row>
    <row r="885" spans="1:2" x14ac:dyDescent="0.2">
      <c r="A885">
        <v>3671</v>
      </c>
      <c r="B885" t="s">
        <v>227</v>
      </c>
    </row>
    <row r="886" spans="1:2" x14ac:dyDescent="0.2">
      <c r="A886">
        <v>3681</v>
      </c>
      <c r="B886" t="s">
        <v>268</v>
      </c>
    </row>
    <row r="887" spans="1:2" x14ac:dyDescent="0.2">
      <c r="A887">
        <v>3691</v>
      </c>
      <c r="B887" t="s">
        <v>217</v>
      </c>
    </row>
    <row r="888" spans="1:2" x14ac:dyDescent="0.2">
      <c r="A888">
        <v>3701</v>
      </c>
      <c r="B888" t="s">
        <v>287</v>
      </c>
    </row>
    <row r="889" spans="1:2" x14ac:dyDescent="0.2">
      <c r="A889">
        <v>3711</v>
      </c>
      <c r="B889" t="s">
        <v>174</v>
      </c>
    </row>
    <row r="890" spans="1:2" x14ac:dyDescent="0.2">
      <c r="A890">
        <v>3721</v>
      </c>
      <c r="B890" t="s">
        <v>95</v>
      </c>
    </row>
    <row r="891" spans="1:2" x14ac:dyDescent="0.2">
      <c r="A891">
        <v>3731</v>
      </c>
      <c r="B891" t="s">
        <v>267</v>
      </c>
    </row>
    <row r="892" spans="1:2" x14ac:dyDescent="0.2">
      <c r="A892">
        <v>3741</v>
      </c>
      <c r="B892" t="s">
        <v>344</v>
      </c>
    </row>
    <row r="893" spans="1:2" x14ac:dyDescent="0.2">
      <c r="A893">
        <v>3751</v>
      </c>
      <c r="B893" t="s">
        <v>83</v>
      </c>
    </row>
    <row r="894" spans="1:2" x14ac:dyDescent="0.2">
      <c r="A894">
        <v>3761</v>
      </c>
      <c r="B894" t="s">
        <v>252</v>
      </c>
    </row>
    <row r="895" spans="1:2" x14ac:dyDescent="0.2">
      <c r="A895">
        <v>3771</v>
      </c>
      <c r="B895" t="s">
        <v>201</v>
      </c>
    </row>
    <row r="896" spans="1:2" x14ac:dyDescent="0.2">
      <c r="A896">
        <v>3781</v>
      </c>
      <c r="B896" t="s">
        <v>225</v>
      </c>
    </row>
    <row r="897" spans="1:2" x14ac:dyDescent="0.2">
      <c r="A897">
        <v>3791</v>
      </c>
      <c r="B897" t="s">
        <v>146</v>
      </c>
    </row>
    <row r="898" spans="1:2" x14ac:dyDescent="0.2">
      <c r="A898">
        <v>3801</v>
      </c>
      <c r="B898" t="s">
        <v>205</v>
      </c>
    </row>
    <row r="899" spans="1:2" x14ac:dyDescent="0.2">
      <c r="A899">
        <v>3811</v>
      </c>
      <c r="B899" t="s">
        <v>210</v>
      </c>
    </row>
    <row r="900" spans="1:2" x14ac:dyDescent="0.2">
      <c r="A900">
        <v>3821</v>
      </c>
      <c r="B900" t="s">
        <v>148</v>
      </c>
    </row>
    <row r="901" spans="1:2" x14ac:dyDescent="0.2">
      <c r="A901">
        <v>3831</v>
      </c>
      <c r="B901" t="s">
        <v>295</v>
      </c>
    </row>
    <row r="902" spans="1:2" x14ac:dyDescent="0.2">
      <c r="A902">
        <v>3841</v>
      </c>
      <c r="B902" t="s">
        <v>321</v>
      </c>
    </row>
    <row r="903" spans="1:2" x14ac:dyDescent="0.2">
      <c r="A903">
        <v>3851</v>
      </c>
      <c r="B903" t="s">
        <v>216</v>
      </c>
    </row>
    <row r="904" spans="1:2" x14ac:dyDescent="0.2">
      <c r="A904">
        <v>3861</v>
      </c>
      <c r="B904" t="s">
        <v>326</v>
      </c>
    </row>
    <row r="905" spans="1:2" x14ac:dyDescent="0.2">
      <c r="A905">
        <v>3871</v>
      </c>
      <c r="B905" t="s">
        <v>285</v>
      </c>
    </row>
    <row r="906" spans="1:2" x14ac:dyDescent="0.2">
      <c r="A906">
        <v>3881</v>
      </c>
      <c r="B906" t="s">
        <v>60</v>
      </c>
    </row>
    <row r="907" spans="1:2" x14ac:dyDescent="0.2">
      <c r="A907">
        <v>3891</v>
      </c>
      <c r="B907" t="s">
        <v>325</v>
      </c>
    </row>
    <row r="908" spans="1:2" x14ac:dyDescent="0.2">
      <c r="A908">
        <v>3901</v>
      </c>
      <c r="B908" t="s">
        <v>208</v>
      </c>
    </row>
    <row r="909" spans="1:2" x14ac:dyDescent="0.2">
      <c r="A909">
        <v>3911</v>
      </c>
      <c r="B909" t="s">
        <v>30</v>
      </c>
    </row>
    <row r="910" spans="1:2" x14ac:dyDescent="0.2">
      <c r="A910">
        <v>3921</v>
      </c>
      <c r="B910" t="s">
        <v>294</v>
      </c>
    </row>
    <row r="911" spans="1:2" x14ac:dyDescent="0.2">
      <c r="A911">
        <v>3931</v>
      </c>
      <c r="B911" t="s">
        <v>301</v>
      </c>
    </row>
    <row r="912" spans="1:2" x14ac:dyDescent="0.2">
      <c r="A912">
        <v>3941</v>
      </c>
      <c r="B912" t="s">
        <v>328</v>
      </c>
    </row>
    <row r="913" spans="1:2" x14ac:dyDescent="0.2">
      <c r="A913">
        <v>3951</v>
      </c>
      <c r="B913" t="s">
        <v>264</v>
      </c>
    </row>
    <row r="914" spans="1:2" x14ac:dyDescent="0.2">
      <c r="A914">
        <v>3961</v>
      </c>
      <c r="B914" t="s">
        <v>293</v>
      </c>
    </row>
    <row r="915" spans="1:2" x14ac:dyDescent="0.2">
      <c r="A915">
        <v>3971</v>
      </c>
      <c r="B915" t="s">
        <v>226</v>
      </c>
    </row>
    <row r="916" spans="1:2" x14ac:dyDescent="0.2">
      <c r="A916">
        <v>3981</v>
      </c>
      <c r="B916" t="s">
        <v>48</v>
      </c>
    </row>
    <row r="917" spans="1:2" x14ac:dyDescent="0.2">
      <c r="A917">
        <v>3991</v>
      </c>
      <c r="B917" t="s">
        <v>69</v>
      </c>
    </row>
    <row r="918" spans="1:2" x14ac:dyDescent="0.2">
      <c r="A918">
        <v>4001</v>
      </c>
      <c r="B918" t="s">
        <v>337</v>
      </c>
    </row>
    <row r="919" spans="1:2" x14ac:dyDescent="0.2">
      <c r="A919">
        <v>4011</v>
      </c>
      <c r="B919" t="s">
        <v>167</v>
      </c>
    </row>
    <row r="920" spans="1:2" x14ac:dyDescent="0.2">
      <c r="A920">
        <v>4021</v>
      </c>
      <c r="B920" t="s">
        <v>312</v>
      </c>
    </row>
    <row r="921" spans="1:2" x14ac:dyDescent="0.2">
      <c r="A921">
        <v>4031</v>
      </c>
      <c r="B921" t="s">
        <v>99</v>
      </c>
    </row>
    <row r="922" spans="1:2" x14ac:dyDescent="0.2">
      <c r="A922">
        <v>4041</v>
      </c>
      <c r="B922" t="s">
        <v>98</v>
      </c>
    </row>
    <row r="923" spans="1:2" x14ac:dyDescent="0.2">
      <c r="A923">
        <v>4051</v>
      </c>
      <c r="B923" t="s">
        <v>306</v>
      </c>
    </row>
    <row r="924" spans="1:2" x14ac:dyDescent="0.2">
      <c r="A924">
        <v>4061</v>
      </c>
      <c r="B924" t="s">
        <v>61</v>
      </c>
    </row>
    <row r="925" spans="1:2" x14ac:dyDescent="0.2">
      <c r="A925">
        <v>4071</v>
      </c>
      <c r="B925" t="s">
        <v>342</v>
      </c>
    </row>
    <row r="926" spans="1:2" x14ac:dyDescent="0.2">
      <c r="A926">
        <v>4081</v>
      </c>
      <c r="B926" t="s">
        <v>281</v>
      </c>
    </row>
    <row r="927" spans="1:2" x14ac:dyDescent="0.2">
      <c r="A927">
        <v>4091</v>
      </c>
      <c r="B927" t="s">
        <v>302</v>
      </c>
    </row>
    <row r="928" spans="1:2" x14ac:dyDescent="0.2">
      <c r="A928">
        <v>4101</v>
      </c>
      <c r="B928" t="s">
        <v>224</v>
      </c>
    </row>
    <row r="929" spans="1:2" x14ac:dyDescent="0.2">
      <c r="A929">
        <v>4111</v>
      </c>
      <c r="B929" t="s">
        <v>45</v>
      </c>
    </row>
    <row r="930" spans="1:2" x14ac:dyDescent="0.2">
      <c r="A930">
        <v>4121</v>
      </c>
      <c r="B930" t="s">
        <v>271</v>
      </c>
    </row>
    <row r="931" spans="1:2" x14ac:dyDescent="0.2">
      <c r="A931">
        <v>4131</v>
      </c>
      <c r="B931" t="s">
        <v>276</v>
      </c>
    </row>
    <row r="932" spans="1:2" x14ac:dyDescent="0.2">
      <c r="A932">
        <v>4141</v>
      </c>
      <c r="B932" t="s">
        <v>223</v>
      </c>
    </row>
    <row r="933" spans="1:2" x14ac:dyDescent="0.2">
      <c r="A933">
        <v>4151</v>
      </c>
      <c r="B933" t="s">
        <v>5</v>
      </c>
    </row>
    <row r="934" spans="1:2" x14ac:dyDescent="0.2">
      <c r="A934">
        <v>4161</v>
      </c>
      <c r="B934" t="s">
        <v>36</v>
      </c>
    </row>
    <row r="935" spans="1:2" x14ac:dyDescent="0.2">
      <c r="A935">
        <v>4171</v>
      </c>
      <c r="B935" t="s">
        <v>120</v>
      </c>
    </row>
    <row r="936" spans="1:2" x14ac:dyDescent="0.2">
      <c r="A936">
        <v>4181</v>
      </c>
      <c r="B936" t="s">
        <v>87</v>
      </c>
    </row>
    <row r="937" spans="1:2" x14ac:dyDescent="0.2">
      <c r="A937">
        <v>4191</v>
      </c>
      <c r="B937" t="s">
        <v>178</v>
      </c>
    </row>
    <row r="938" spans="1:2" x14ac:dyDescent="0.2">
      <c r="A938">
        <v>4201</v>
      </c>
      <c r="B938" t="s">
        <v>157</v>
      </c>
    </row>
    <row r="939" spans="1:2" x14ac:dyDescent="0.2">
      <c r="A939">
        <v>4211</v>
      </c>
      <c r="B939" t="s">
        <v>13</v>
      </c>
    </row>
    <row r="940" spans="1:2" x14ac:dyDescent="0.2">
      <c r="A940">
        <v>4221</v>
      </c>
      <c r="B940" t="s">
        <v>272</v>
      </c>
    </row>
    <row r="941" spans="1:2" x14ac:dyDescent="0.2">
      <c r="A941">
        <v>4231</v>
      </c>
      <c r="B941" t="s">
        <v>100</v>
      </c>
    </row>
    <row r="942" spans="1:2" x14ac:dyDescent="0.2">
      <c r="A942">
        <v>4241</v>
      </c>
      <c r="B942" t="s">
        <v>185</v>
      </c>
    </row>
    <row r="943" spans="1:2" x14ac:dyDescent="0.2">
      <c r="A943">
        <v>4251</v>
      </c>
      <c r="B943" t="s">
        <v>163</v>
      </c>
    </row>
    <row r="944" spans="1:2" x14ac:dyDescent="0.2">
      <c r="A944">
        <v>4261</v>
      </c>
      <c r="B944" t="s">
        <v>203</v>
      </c>
    </row>
    <row r="945" spans="1:2" x14ac:dyDescent="0.2">
      <c r="A945">
        <v>4271</v>
      </c>
      <c r="B945" t="s">
        <v>52</v>
      </c>
    </row>
    <row r="946" spans="1:2" x14ac:dyDescent="0.2">
      <c r="A946">
        <v>4281</v>
      </c>
      <c r="B946" t="s">
        <v>110</v>
      </c>
    </row>
    <row r="947" spans="1:2" x14ac:dyDescent="0.2">
      <c r="A947">
        <v>4291</v>
      </c>
      <c r="B947" t="s">
        <v>16</v>
      </c>
    </row>
    <row r="948" spans="1:2" x14ac:dyDescent="0.2">
      <c r="A948">
        <v>4301</v>
      </c>
      <c r="B948" t="s">
        <v>135</v>
      </c>
    </row>
    <row r="949" spans="1:2" x14ac:dyDescent="0.2">
      <c r="A949">
        <v>4311</v>
      </c>
      <c r="B949" t="s">
        <v>32</v>
      </c>
    </row>
    <row r="950" spans="1:2" x14ac:dyDescent="0.2">
      <c r="A950">
        <v>4321</v>
      </c>
      <c r="B950" t="s">
        <v>348</v>
      </c>
    </row>
    <row r="951" spans="1:2" x14ac:dyDescent="0.2">
      <c r="A951">
        <v>4331</v>
      </c>
      <c r="B951" t="s">
        <v>296</v>
      </c>
    </row>
    <row r="952" spans="1:2" x14ac:dyDescent="0.2">
      <c r="A952">
        <v>4341</v>
      </c>
      <c r="B952" t="s">
        <v>101</v>
      </c>
    </row>
    <row r="953" spans="1:2" x14ac:dyDescent="0.2">
      <c r="A953">
        <v>4351</v>
      </c>
      <c r="B953" t="s">
        <v>238</v>
      </c>
    </row>
    <row r="954" spans="1:2" x14ac:dyDescent="0.2">
      <c r="A954">
        <v>4361</v>
      </c>
      <c r="B954" t="s">
        <v>249</v>
      </c>
    </row>
    <row r="955" spans="1:2" x14ac:dyDescent="0.2">
      <c r="A955">
        <v>4371</v>
      </c>
      <c r="B955" t="s">
        <v>335</v>
      </c>
    </row>
    <row r="956" spans="1:2" x14ac:dyDescent="0.2">
      <c r="A956">
        <v>4381</v>
      </c>
      <c r="B956" t="s">
        <v>189</v>
      </c>
    </row>
    <row r="957" spans="1:2" x14ac:dyDescent="0.2">
      <c r="A957">
        <v>4391</v>
      </c>
      <c r="B957" t="s">
        <v>269</v>
      </c>
    </row>
    <row r="958" spans="1:2" x14ac:dyDescent="0.2">
      <c r="A958">
        <v>4401</v>
      </c>
      <c r="B958" t="s">
        <v>343</v>
      </c>
    </row>
    <row r="959" spans="1:2" x14ac:dyDescent="0.2">
      <c r="A959">
        <v>4411</v>
      </c>
      <c r="B959" t="s">
        <v>303</v>
      </c>
    </row>
    <row r="960" spans="1:2" x14ac:dyDescent="0.2">
      <c r="A960">
        <v>4421</v>
      </c>
      <c r="B960" t="s">
        <v>197</v>
      </c>
    </row>
    <row r="961" spans="1:2" x14ac:dyDescent="0.2">
      <c r="A961">
        <v>4431</v>
      </c>
      <c r="B961" t="s">
        <v>65</v>
      </c>
    </row>
    <row r="962" spans="1:2" x14ac:dyDescent="0.2">
      <c r="A962">
        <v>4441</v>
      </c>
      <c r="B962" t="s">
        <v>149</v>
      </c>
    </row>
    <row r="963" spans="1:2" x14ac:dyDescent="0.2">
      <c r="A963">
        <v>4451</v>
      </c>
      <c r="B963" t="s">
        <v>67</v>
      </c>
    </row>
    <row r="964" spans="1:2" x14ac:dyDescent="0.2">
      <c r="A964">
        <v>4461</v>
      </c>
      <c r="B964" t="s">
        <v>39</v>
      </c>
    </row>
    <row r="965" spans="1:2" x14ac:dyDescent="0.2">
      <c r="A965">
        <v>4471</v>
      </c>
      <c r="B965" t="s">
        <v>329</v>
      </c>
    </row>
    <row r="966" spans="1:2" x14ac:dyDescent="0.2">
      <c r="A966">
        <v>4481</v>
      </c>
      <c r="B966" t="s">
        <v>270</v>
      </c>
    </row>
    <row r="967" spans="1:2" x14ac:dyDescent="0.2">
      <c r="A967">
        <v>4491</v>
      </c>
      <c r="B967" t="s">
        <v>82</v>
      </c>
    </row>
    <row r="968" spans="1:2" x14ac:dyDescent="0.2">
      <c r="A968">
        <v>4501</v>
      </c>
      <c r="B968" t="s">
        <v>173</v>
      </c>
    </row>
    <row r="969" spans="1:2" x14ac:dyDescent="0.2">
      <c r="A969" s="1" t="s">
        <v>477</v>
      </c>
      <c r="B969" s="1">
        <f>COUNTA(B618:B968)</f>
        <v>351</v>
      </c>
    </row>
  </sheetData>
  <sortState xmlns:xlrd2="http://schemas.microsoft.com/office/spreadsheetml/2017/richdata2" ref="H205:I214">
    <sortCondition ref="I20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A19"/>
  <sheetViews>
    <sheetView tabSelected="1" topLeftCell="A30" zoomScale="50" zoomScaleNormal="50" workbookViewId="0">
      <selection activeCell="AG34" sqref="AG34"/>
    </sheetView>
  </sheetViews>
  <sheetFormatPr defaultRowHeight="15" x14ac:dyDescent="0.2"/>
  <sheetData>
    <row r="19" spans="27:27" x14ac:dyDescent="0.2">
      <c r="AA19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BA3AF-2CCB-4582-981B-5A42BE353CD0}">
  <dimension ref="A1:K363"/>
  <sheetViews>
    <sheetView workbookViewId="0">
      <selection activeCell="E17" sqref="E17"/>
    </sheetView>
  </sheetViews>
  <sheetFormatPr defaultRowHeight="15" x14ac:dyDescent="0.2"/>
  <cols>
    <col min="1" max="1" width="34.16796875" bestFit="1" customWidth="1"/>
    <col min="2" max="2" width="18.83203125" customWidth="1"/>
    <col min="3" max="3" width="35.6484375" customWidth="1"/>
    <col min="7" max="7" width="25.828125" bestFit="1" customWidth="1"/>
    <col min="8" max="8" width="26.6328125" bestFit="1" customWidth="1"/>
    <col min="10" max="10" width="17.75390625" bestFit="1" customWidth="1"/>
  </cols>
  <sheetData>
    <row r="1" spans="1:11" x14ac:dyDescent="0.2">
      <c r="A1" s="1" t="s">
        <v>455</v>
      </c>
    </row>
    <row r="3" spans="1:11" x14ac:dyDescent="0.2">
      <c r="A3" s="1" t="s">
        <v>456</v>
      </c>
      <c r="C3" s="1" t="s">
        <v>476</v>
      </c>
      <c r="D3">
        <f>' KPI &amp; Charts'!L609</f>
        <v>66118.605228571425</v>
      </c>
    </row>
    <row r="4" spans="1:11" x14ac:dyDescent="0.2">
      <c r="A4" t="s">
        <v>457</v>
      </c>
      <c r="B4" s="6">
        <f>' KPI &amp; Charts'!L611</f>
        <v>390.25</v>
      </c>
    </row>
    <row r="5" spans="1:11" x14ac:dyDescent="0.2">
      <c r="A5" t="s">
        <v>458</v>
      </c>
      <c r="B5" s="7">
        <f>' KPI &amp; Charts'!L610</f>
        <v>382873.3</v>
      </c>
    </row>
    <row r="8" spans="1:11" x14ac:dyDescent="0.2">
      <c r="A8" t="s">
        <v>459</v>
      </c>
      <c r="B8" s="6">
        <v>14138.11</v>
      </c>
    </row>
    <row r="9" spans="1:11" x14ac:dyDescent="0.2">
      <c r="A9" t="s">
        <v>460</v>
      </c>
      <c r="B9" s="6">
        <v>66118.61</v>
      </c>
    </row>
    <row r="10" spans="1:11" x14ac:dyDescent="0.2">
      <c r="A10" t="s">
        <v>461</v>
      </c>
      <c r="B10" s="6">
        <v>276366.11</v>
      </c>
    </row>
    <row r="13" spans="1:11" x14ac:dyDescent="0.2">
      <c r="A13" s="1" t="s">
        <v>462</v>
      </c>
      <c r="B13" s="1" t="s">
        <v>463</v>
      </c>
      <c r="C13" s="1" t="s">
        <v>464</v>
      </c>
    </row>
    <row r="14" spans="1:11" x14ac:dyDescent="0.2">
      <c r="A14" t="s">
        <v>13</v>
      </c>
      <c r="B14" s="6">
        <v>382873.3</v>
      </c>
      <c r="C14" t="s">
        <v>465</v>
      </c>
      <c r="G14" s="9" t="s">
        <v>471</v>
      </c>
      <c r="H14" t="s">
        <v>473</v>
      </c>
      <c r="J14" t="s">
        <v>483</v>
      </c>
      <c r="K14" t="s">
        <v>482</v>
      </c>
    </row>
    <row r="15" spans="1:11" x14ac:dyDescent="0.2">
      <c r="A15" t="s">
        <v>5</v>
      </c>
      <c r="B15" s="6">
        <v>345618.59</v>
      </c>
      <c r="C15" t="s">
        <v>465</v>
      </c>
      <c r="G15" s="10" t="s">
        <v>467</v>
      </c>
      <c r="H15" s="11">
        <v>154</v>
      </c>
      <c r="J15" s="10" t="s">
        <v>481</v>
      </c>
      <c r="K15">
        <f>GETPIVOTDATA("customer_segment",$G$14,"customer_segment",G15)</f>
        <v>154</v>
      </c>
    </row>
    <row r="16" spans="1:11" x14ac:dyDescent="0.2">
      <c r="A16" t="s">
        <v>20</v>
      </c>
      <c r="B16" s="6">
        <v>326819.48</v>
      </c>
      <c r="C16" t="s">
        <v>465</v>
      </c>
      <c r="G16" s="10" t="s">
        <v>466</v>
      </c>
      <c r="H16" s="11">
        <v>110</v>
      </c>
      <c r="J16" s="10" t="s">
        <v>480</v>
      </c>
      <c r="K16">
        <f t="shared" ref="K16:K18" si="0">GETPIVOTDATA("customer_segment",$G$14,"customer_segment",G16)</f>
        <v>110</v>
      </c>
    </row>
    <row r="17" spans="1:11" x14ac:dyDescent="0.2">
      <c r="A17" t="s">
        <v>6</v>
      </c>
      <c r="B17" s="6">
        <v>300694.78999999998</v>
      </c>
      <c r="C17" t="s">
        <v>465</v>
      </c>
      <c r="G17" s="10" t="s">
        <v>468</v>
      </c>
      <c r="H17" s="11">
        <v>78</v>
      </c>
      <c r="J17" s="10" t="s">
        <v>479</v>
      </c>
      <c r="K17">
        <f t="shared" si="0"/>
        <v>78</v>
      </c>
    </row>
    <row r="18" spans="1:11" x14ac:dyDescent="0.2">
      <c r="A18" t="s">
        <v>45</v>
      </c>
      <c r="B18" s="6">
        <v>293861.14</v>
      </c>
      <c r="C18" t="s">
        <v>465</v>
      </c>
      <c r="G18" s="10" t="s">
        <v>465</v>
      </c>
      <c r="H18" s="11">
        <v>8</v>
      </c>
      <c r="J18" s="10" t="s">
        <v>478</v>
      </c>
      <c r="K18">
        <f t="shared" si="0"/>
        <v>8</v>
      </c>
    </row>
    <row r="19" spans="1:11" x14ac:dyDescent="0.2">
      <c r="A19" t="s">
        <v>1</v>
      </c>
      <c r="B19" s="6">
        <v>291047.25</v>
      </c>
      <c r="C19" t="s">
        <v>465</v>
      </c>
      <c r="G19" s="10" t="s">
        <v>472</v>
      </c>
      <c r="H19" s="11">
        <v>350</v>
      </c>
    </row>
    <row r="20" spans="1:11" x14ac:dyDescent="0.2">
      <c r="A20" t="s">
        <v>4</v>
      </c>
      <c r="B20" s="6">
        <v>281018.36</v>
      </c>
      <c r="C20" t="s">
        <v>465</v>
      </c>
    </row>
    <row r="21" spans="1:11" x14ac:dyDescent="0.2">
      <c r="A21" t="s">
        <v>2</v>
      </c>
      <c r="B21" s="6">
        <v>278575.64</v>
      </c>
      <c r="C21" t="s">
        <v>465</v>
      </c>
    </row>
    <row r="22" spans="1:11" x14ac:dyDescent="0.2">
      <c r="A22" t="s">
        <v>3</v>
      </c>
      <c r="B22" s="6">
        <v>275288.3</v>
      </c>
      <c r="C22" t="s">
        <v>466</v>
      </c>
    </row>
    <row r="23" spans="1:11" x14ac:dyDescent="0.2">
      <c r="A23" t="s">
        <v>7</v>
      </c>
      <c r="B23" s="6">
        <v>272672.84000000003</v>
      </c>
      <c r="C23" t="s">
        <v>466</v>
      </c>
    </row>
    <row r="24" spans="1:11" x14ac:dyDescent="0.2">
      <c r="A24" t="s">
        <v>8</v>
      </c>
      <c r="B24" s="6">
        <v>269155.34000000003</v>
      </c>
      <c r="C24" t="s">
        <v>466</v>
      </c>
      <c r="H24" t="s">
        <v>485</v>
      </c>
    </row>
    <row r="25" spans="1:11" x14ac:dyDescent="0.2">
      <c r="A25" t="s">
        <v>163</v>
      </c>
      <c r="B25" s="6">
        <v>255319.18</v>
      </c>
      <c r="C25" t="s">
        <v>466</v>
      </c>
    </row>
    <row r="26" spans="1:11" x14ac:dyDescent="0.2">
      <c r="A26" t="s">
        <v>21</v>
      </c>
      <c r="B26" s="6">
        <v>253635.75</v>
      </c>
      <c r="C26" t="s">
        <v>466</v>
      </c>
    </row>
    <row r="27" spans="1:11" x14ac:dyDescent="0.2">
      <c r="A27" t="s">
        <v>9</v>
      </c>
      <c r="B27" s="6">
        <v>251299.77</v>
      </c>
      <c r="C27" t="s">
        <v>466</v>
      </c>
    </row>
    <row r="28" spans="1:11" x14ac:dyDescent="0.2">
      <c r="A28" t="s">
        <v>10</v>
      </c>
      <c r="B28" s="6">
        <v>244695.99</v>
      </c>
      <c r="C28" t="s">
        <v>466</v>
      </c>
    </row>
    <row r="29" spans="1:11" x14ac:dyDescent="0.2">
      <c r="A29" t="s">
        <v>16</v>
      </c>
      <c r="B29" s="6">
        <v>241711.25</v>
      </c>
      <c r="C29" t="s">
        <v>466</v>
      </c>
    </row>
    <row r="30" spans="1:11" x14ac:dyDescent="0.2">
      <c r="A30" t="s">
        <v>17</v>
      </c>
      <c r="B30" s="6">
        <v>238962.47</v>
      </c>
      <c r="C30" t="s">
        <v>466</v>
      </c>
    </row>
    <row r="31" spans="1:11" x14ac:dyDescent="0.2">
      <c r="A31" t="s">
        <v>42</v>
      </c>
      <c r="B31" s="6">
        <v>237781.3</v>
      </c>
      <c r="C31" t="s">
        <v>466</v>
      </c>
    </row>
    <row r="32" spans="1:11" x14ac:dyDescent="0.2">
      <c r="A32" t="s">
        <v>25</v>
      </c>
      <c r="B32" s="6">
        <v>235051.07</v>
      </c>
      <c r="C32" t="s">
        <v>466</v>
      </c>
    </row>
    <row r="33" spans="1:3" x14ac:dyDescent="0.2">
      <c r="A33" t="s">
        <v>14</v>
      </c>
      <c r="B33" s="6">
        <v>234225.65</v>
      </c>
      <c r="C33" t="s">
        <v>466</v>
      </c>
    </row>
    <row r="34" spans="1:3" x14ac:dyDescent="0.2">
      <c r="A34" t="s">
        <v>36</v>
      </c>
      <c r="B34" s="6">
        <v>231856.98</v>
      </c>
      <c r="C34" t="s">
        <v>466</v>
      </c>
    </row>
    <row r="35" spans="1:3" x14ac:dyDescent="0.2">
      <c r="A35" t="s">
        <v>39</v>
      </c>
      <c r="B35" s="6">
        <v>217473.85</v>
      </c>
      <c r="C35" t="s">
        <v>466</v>
      </c>
    </row>
    <row r="36" spans="1:3" x14ac:dyDescent="0.2">
      <c r="A36" t="s">
        <v>31</v>
      </c>
      <c r="B36" s="6">
        <v>205886.97</v>
      </c>
      <c r="C36" t="s">
        <v>466</v>
      </c>
    </row>
    <row r="37" spans="1:3" x14ac:dyDescent="0.2">
      <c r="A37" t="s">
        <v>47</v>
      </c>
      <c r="B37" s="6">
        <v>200174.66</v>
      </c>
      <c r="C37" t="s">
        <v>466</v>
      </c>
    </row>
    <row r="38" spans="1:3" x14ac:dyDescent="0.2">
      <c r="A38" t="s">
        <v>51</v>
      </c>
      <c r="B38" s="6">
        <v>188457.46</v>
      </c>
      <c r="C38" t="s">
        <v>466</v>
      </c>
    </row>
    <row r="39" spans="1:3" x14ac:dyDescent="0.2">
      <c r="A39" t="s">
        <v>57</v>
      </c>
      <c r="B39" s="6">
        <v>185463.76</v>
      </c>
      <c r="C39" t="s">
        <v>466</v>
      </c>
    </row>
    <row r="40" spans="1:3" x14ac:dyDescent="0.2">
      <c r="A40" t="s">
        <v>52</v>
      </c>
      <c r="B40" s="6">
        <v>179761.43</v>
      </c>
      <c r="C40" t="s">
        <v>466</v>
      </c>
    </row>
    <row r="41" spans="1:3" x14ac:dyDescent="0.2">
      <c r="A41" t="s">
        <v>55</v>
      </c>
      <c r="B41" s="6">
        <v>167717.4</v>
      </c>
      <c r="C41" t="s">
        <v>466</v>
      </c>
    </row>
    <row r="42" spans="1:3" x14ac:dyDescent="0.2">
      <c r="A42" t="s">
        <v>109</v>
      </c>
      <c r="B42" s="6">
        <v>167271.79999999999</v>
      </c>
      <c r="C42" t="s">
        <v>466</v>
      </c>
    </row>
    <row r="43" spans="1:3" x14ac:dyDescent="0.2">
      <c r="A43" t="s">
        <v>26</v>
      </c>
      <c r="B43" s="6">
        <v>163887.39000000001</v>
      </c>
      <c r="C43" t="s">
        <v>466</v>
      </c>
    </row>
    <row r="44" spans="1:3" x14ac:dyDescent="0.2">
      <c r="A44" t="s">
        <v>22</v>
      </c>
      <c r="B44" s="6">
        <v>163579.18</v>
      </c>
      <c r="C44" t="s">
        <v>466</v>
      </c>
    </row>
    <row r="45" spans="1:3" x14ac:dyDescent="0.2">
      <c r="A45" t="s">
        <v>49</v>
      </c>
      <c r="B45" s="6">
        <v>161294.62</v>
      </c>
      <c r="C45" t="s">
        <v>466</v>
      </c>
    </row>
    <row r="46" spans="1:3" x14ac:dyDescent="0.2">
      <c r="A46" t="s">
        <v>27</v>
      </c>
      <c r="B46" s="6">
        <v>160051.04</v>
      </c>
      <c r="C46" t="s">
        <v>466</v>
      </c>
    </row>
    <row r="47" spans="1:3" x14ac:dyDescent="0.2">
      <c r="A47" t="s">
        <v>58</v>
      </c>
      <c r="B47" s="6">
        <v>157782.51999999999</v>
      </c>
      <c r="C47" t="s">
        <v>466</v>
      </c>
    </row>
    <row r="48" spans="1:3" x14ac:dyDescent="0.2">
      <c r="A48" t="s">
        <v>62</v>
      </c>
      <c r="B48" s="6">
        <v>157523.24</v>
      </c>
      <c r="C48" t="s">
        <v>466</v>
      </c>
    </row>
    <row r="49" spans="1:3" x14ac:dyDescent="0.2">
      <c r="A49" t="s">
        <v>80</v>
      </c>
      <c r="B49" s="6">
        <v>156582.24</v>
      </c>
      <c r="C49" t="s">
        <v>466</v>
      </c>
    </row>
    <row r="50" spans="1:3" x14ac:dyDescent="0.2">
      <c r="A50" t="s">
        <v>64</v>
      </c>
      <c r="B50" s="6">
        <v>154811.43</v>
      </c>
      <c r="C50" t="s">
        <v>466</v>
      </c>
    </row>
    <row r="51" spans="1:3" x14ac:dyDescent="0.2">
      <c r="A51" t="s">
        <v>24</v>
      </c>
      <c r="B51" s="6">
        <v>153705.1</v>
      </c>
      <c r="C51" t="s">
        <v>466</v>
      </c>
    </row>
    <row r="52" spans="1:3" x14ac:dyDescent="0.2">
      <c r="A52" t="s">
        <v>32</v>
      </c>
      <c r="B52" s="6">
        <v>153015.87</v>
      </c>
      <c r="C52" t="s">
        <v>466</v>
      </c>
    </row>
    <row r="53" spans="1:3" x14ac:dyDescent="0.2">
      <c r="A53" t="s">
        <v>28</v>
      </c>
      <c r="B53" s="6">
        <v>147599.56</v>
      </c>
      <c r="C53" t="s">
        <v>466</v>
      </c>
    </row>
    <row r="54" spans="1:3" x14ac:dyDescent="0.2">
      <c r="A54" t="s">
        <v>76</v>
      </c>
      <c r="B54" s="6">
        <v>144865.82999999999</v>
      </c>
      <c r="C54" t="s">
        <v>466</v>
      </c>
    </row>
    <row r="55" spans="1:3" x14ac:dyDescent="0.2">
      <c r="A55" t="s">
        <v>63</v>
      </c>
      <c r="B55" s="6">
        <v>143471.26</v>
      </c>
      <c r="C55" t="s">
        <v>466</v>
      </c>
    </row>
    <row r="56" spans="1:3" x14ac:dyDescent="0.2">
      <c r="A56" t="s">
        <v>46</v>
      </c>
      <c r="B56" s="6">
        <v>140046.68</v>
      </c>
      <c r="C56" t="s">
        <v>466</v>
      </c>
    </row>
    <row r="57" spans="1:3" x14ac:dyDescent="0.2">
      <c r="A57" t="s">
        <v>77</v>
      </c>
      <c r="B57" s="6">
        <v>139015.09</v>
      </c>
      <c r="C57" t="s">
        <v>466</v>
      </c>
    </row>
    <row r="58" spans="1:3" x14ac:dyDescent="0.2">
      <c r="A58" t="s">
        <v>29</v>
      </c>
      <c r="B58" s="6">
        <v>138323.59</v>
      </c>
      <c r="C58" t="s">
        <v>466</v>
      </c>
    </row>
    <row r="59" spans="1:3" x14ac:dyDescent="0.2">
      <c r="A59" t="s">
        <v>11</v>
      </c>
      <c r="B59" s="6">
        <v>137600.67000000001</v>
      </c>
      <c r="C59" t="s">
        <v>466</v>
      </c>
    </row>
    <row r="60" spans="1:3" x14ac:dyDescent="0.2">
      <c r="A60" t="s">
        <v>15</v>
      </c>
      <c r="B60" s="6">
        <v>137227.88</v>
      </c>
      <c r="C60" t="s">
        <v>466</v>
      </c>
    </row>
    <row r="61" spans="1:3" x14ac:dyDescent="0.2">
      <c r="A61" t="s">
        <v>30</v>
      </c>
      <c r="B61" s="6">
        <v>135924.15</v>
      </c>
      <c r="C61" t="s">
        <v>466</v>
      </c>
    </row>
    <row r="62" spans="1:3" x14ac:dyDescent="0.2">
      <c r="A62" t="s">
        <v>37</v>
      </c>
      <c r="B62" s="6">
        <v>135822.85</v>
      </c>
      <c r="C62" t="s">
        <v>466</v>
      </c>
    </row>
    <row r="63" spans="1:3" x14ac:dyDescent="0.2">
      <c r="A63" t="s">
        <v>65</v>
      </c>
      <c r="B63" s="6">
        <v>135730.44</v>
      </c>
      <c r="C63" t="s">
        <v>466</v>
      </c>
    </row>
    <row r="64" spans="1:3" x14ac:dyDescent="0.2">
      <c r="A64" t="s">
        <v>41</v>
      </c>
      <c r="B64" s="6">
        <v>135517.95000000001</v>
      </c>
      <c r="C64" t="s">
        <v>466</v>
      </c>
    </row>
    <row r="65" spans="1:3" x14ac:dyDescent="0.2">
      <c r="A65" t="s">
        <v>73</v>
      </c>
      <c r="B65" s="6">
        <v>134039.25</v>
      </c>
      <c r="C65" t="s">
        <v>466</v>
      </c>
    </row>
    <row r="66" spans="1:3" x14ac:dyDescent="0.2">
      <c r="A66" t="s">
        <v>18</v>
      </c>
      <c r="B66" s="6">
        <v>132868.82</v>
      </c>
      <c r="C66" t="s">
        <v>466</v>
      </c>
    </row>
    <row r="67" spans="1:3" x14ac:dyDescent="0.2">
      <c r="A67" t="s">
        <v>88</v>
      </c>
      <c r="B67" s="6">
        <v>131318.64000000001</v>
      </c>
      <c r="C67" t="s">
        <v>466</v>
      </c>
    </row>
    <row r="68" spans="1:3" x14ac:dyDescent="0.2">
      <c r="A68" t="s">
        <v>68</v>
      </c>
      <c r="B68" s="6">
        <v>131173.41</v>
      </c>
      <c r="C68" t="s">
        <v>466</v>
      </c>
    </row>
    <row r="69" spans="1:3" x14ac:dyDescent="0.2">
      <c r="A69" t="s">
        <v>33</v>
      </c>
      <c r="B69" s="6">
        <v>130964.11</v>
      </c>
      <c r="C69" t="s">
        <v>466</v>
      </c>
    </row>
    <row r="70" spans="1:3" x14ac:dyDescent="0.2">
      <c r="A70" t="s">
        <v>19</v>
      </c>
      <c r="B70" s="6">
        <v>130917</v>
      </c>
      <c r="C70" t="s">
        <v>466</v>
      </c>
    </row>
    <row r="71" spans="1:3" x14ac:dyDescent="0.2">
      <c r="A71" t="s">
        <v>23</v>
      </c>
      <c r="B71" s="6">
        <v>130893.51</v>
      </c>
      <c r="C71" t="s">
        <v>466</v>
      </c>
    </row>
    <row r="72" spans="1:3" x14ac:dyDescent="0.2">
      <c r="A72" t="s">
        <v>40</v>
      </c>
      <c r="B72" s="6">
        <v>130153.59</v>
      </c>
      <c r="C72" t="s">
        <v>466</v>
      </c>
    </row>
    <row r="73" spans="1:3" x14ac:dyDescent="0.2">
      <c r="A73" t="s">
        <v>85</v>
      </c>
      <c r="B73" s="6">
        <v>127945.1</v>
      </c>
      <c r="C73" t="s">
        <v>466</v>
      </c>
    </row>
    <row r="74" spans="1:3" x14ac:dyDescent="0.2">
      <c r="A74" t="s">
        <v>59</v>
      </c>
      <c r="B74" s="6">
        <v>127671.94</v>
      </c>
      <c r="C74" t="s">
        <v>466</v>
      </c>
    </row>
    <row r="75" spans="1:3" x14ac:dyDescent="0.2">
      <c r="A75" t="s">
        <v>38</v>
      </c>
      <c r="B75" s="6">
        <v>126898.91</v>
      </c>
      <c r="C75" t="s">
        <v>466</v>
      </c>
    </row>
    <row r="76" spans="1:3" x14ac:dyDescent="0.2">
      <c r="A76" t="s">
        <v>43</v>
      </c>
      <c r="B76" s="6">
        <v>125968.04</v>
      </c>
      <c r="C76" t="s">
        <v>466</v>
      </c>
    </row>
    <row r="77" spans="1:3" x14ac:dyDescent="0.2">
      <c r="A77" t="s">
        <v>86</v>
      </c>
      <c r="B77" s="6">
        <v>124014.87</v>
      </c>
      <c r="C77" t="s">
        <v>466</v>
      </c>
    </row>
    <row r="78" spans="1:3" x14ac:dyDescent="0.2">
      <c r="A78" t="s">
        <v>95</v>
      </c>
      <c r="B78" s="6">
        <v>123847.32</v>
      </c>
      <c r="C78" t="s">
        <v>466</v>
      </c>
    </row>
    <row r="79" spans="1:3" x14ac:dyDescent="0.2">
      <c r="A79" t="s">
        <v>34</v>
      </c>
      <c r="B79" s="6">
        <v>123503.18</v>
      </c>
      <c r="C79" t="s">
        <v>466</v>
      </c>
    </row>
    <row r="80" spans="1:3" x14ac:dyDescent="0.2">
      <c r="A80" t="s">
        <v>48</v>
      </c>
      <c r="B80" s="6">
        <v>122957.11</v>
      </c>
      <c r="C80" t="s">
        <v>466</v>
      </c>
    </row>
    <row r="81" spans="1:3" x14ac:dyDescent="0.2">
      <c r="A81" t="s">
        <v>78</v>
      </c>
      <c r="B81" s="6">
        <v>120523.91</v>
      </c>
      <c r="C81" t="s">
        <v>466</v>
      </c>
    </row>
    <row r="82" spans="1:3" x14ac:dyDescent="0.2">
      <c r="A82" t="s">
        <v>35</v>
      </c>
      <c r="B82" s="6">
        <v>119965.08</v>
      </c>
      <c r="C82" t="s">
        <v>466</v>
      </c>
    </row>
    <row r="83" spans="1:3" x14ac:dyDescent="0.2">
      <c r="A83" t="s">
        <v>81</v>
      </c>
      <c r="B83" s="6">
        <v>119173.59</v>
      </c>
      <c r="C83" t="s">
        <v>466</v>
      </c>
    </row>
    <row r="84" spans="1:3" x14ac:dyDescent="0.2">
      <c r="A84" t="s">
        <v>12</v>
      </c>
      <c r="B84" s="6">
        <v>118879.76</v>
      </c>
      <c r="C84" t="s">
        <v>466</v>
      </c>
    </row>
    <row r="85" spans="1:3" x14ac:dyDescent="0.2">
      <c r="A85" t="s">
        <v>74</v>
      </c>
      <c r="B85" s="6">
        <v>118867.17</v>
      </c>
      <c r="C85" t="s">
        <v>466</v>
      </c>
    </row>
    <row r="86" spans="1:3" x14ac:dyDescent="0.2">
      <c r="A86" t="s">
        <v>66</v>
      </c>
      <c r="B86" s="6">
        <v>117862.77</v>
      </c>
      <c r="C86" t="s">
        <v>466</v>
      </c>
    </row>
    <row r="87" spans="1:3" x14ac:dyDescent="0.2">
      <c r="A87" t="s">
        <v>44</v>
      </c>
      <c r="B87" s="6">
        <v>116165.15</v>
      </c>
      <c r="C87" t="s">
        <v>466</v>
      </c>
    </row>
    <row r="88" spans="1:3" x14ac:dyDescent="0.2">
      <c r="A88" t="s">
        <v>89</v>
      </c>
      <c r="B88" s="6">
        <v>115376.17</v>
      </c>
      <c r="C88" t="s">
        <v>466</v>
      </c>
    </row>
    <row r="89" spans="1:3" x14ac:dyDescent="0.2">
      <c r="A89" t="s">
        <v>82</v>
      </c>
      <c r="B89" s="6">
        <v>112176.03</v>
      </c>
      <c r="C89" t="s">
        <v>466</v>
      </c>
    </row>
    <row r="90" spans="1:3" x14ac:dyDescent="0.2">
      <c r="A90" t="s">
        <v>209</v>
      </c>
      <c r="B90" s="6">
        <v>111810.55</v>
      </c>
      <c r="C90" t="s">
        <v>466</v>
      </c>
    </row>
    <row r="91" spans="1:3" x14ac:dyDescent="0.2">
      <c r="A91" t="s">
        <v>224</v>
      </c>
      <c r="B91" s="6">
        <v>110027.29</v>
      </c>
      <c r="C91" t="s">
        <v>466</v>
      </c>
    </row>
    <row r="92" spans="1:3" x14ac:dyDescent="0.2">
      <c r="A92" t="s">
        <v>60</v>
      </c>
      <c r="B92" s="6">
        <v>108579.84</v>
      </c>
      <c r="C92" t="s">
        <v>466</v>
      </c>
    </row>
    <row r="93" spans="1:3" x14ac:dyDescent="0.2">
      <c r="A93" t="s">
        <v>67</v>
      </c>
      <c r="B93" s="6">
        <v>107142.63</v>
      </c>
      <c r="C93" t="s">
        <v>466</v>
      </c>
    </row>
    <row r="94" spans="1:3" x14ac:dyDescent="0.2">
      <c r="A94" t="s">
        <v>102</v>
      </c>
      <c r="B94" s="6">
        <v>105115.44</v>
      </c>
      <c r="C94" t="s">
        <v>466</v>
      </c>
    </row>
    <row r="95" spans="1:3" x14ac:dyDescent="0.2">
      <c r="A95" t="s">
        <v>90</v>
      </c>
      <c r="B95" s="6">
        <v>101553.15</v>
      </c>
      <c r="C95" t="s">
        <v>466</v>
      </c>
    </row>
    <row r="96" spans="1:3" x14ac:dyDescent="0.2">
      <c r="A96" t="s">
        <v>110</v>
      </c>
      <c r="B96" s="6">
        <v>99125.759999999995</v>
      </c>
      <c r="C96" t="s">
        <v>466</v>
      </c>
    </row>
    <row r="97" spans="1:3" x14ac:dyDescent="0.2">
      <c r="A97" t="s">
        <v>96</v>
      </c>
      <c r="B97" s="6">
        <v>98474.44</v>
      </c>
      <c r="C97" t="s">
        <v>466</v>
      </c>
    </row>
    <row r="98" spans="1:3" x14ac:dyDescent="0.2">
      <c r="A98" t="s">
        <v>79</v>
      </c>
      <c r="B98" s="6">
        <v>96819.92</v>
      </c>
      <c r="C98" t="s">
        <v>466</v>
      </c>
    </row>
    <row r="99" spans="1:3" x14ac:dyDescent="0.2">
      <c r="A99" t="s">
        <v>97</v>
      </c>
      <c r="B99" s="6">
        <v>96779.18</v>
      </c>
      <c r="C99" t="s">
        <v>466</v>
      </c>
    </row>
    <row r="100" spans="1:3" x14ac:dyDescent="0.2">
      <c r="A100" t="s">
        <v>98</v>
      </c>
      <c r="B100" s="6">
        <v>96593.53</v>
      </c>
      <c r="C100" t="s">
        <v>466</v>
      </c>
    </row>
    <row r="101" spans="1:3" x14ac:dyDescent="0.2">
      <c r="A101" t="s">
        <v>50</v>
      </c>
      <c r="B101" s="6">
        <v>96376.94</v>
      </c>
      <c r="C101" t="s">
        <v>466</v>
      </c>
    </row>
    <row r="102" spans="1:3" x14ac:dyDescent="0.2">
      <c r="A102" t="s">
        <v>116</v>
      </c>
      <c r="B102" s="6">
        <v>94725.92</v>
      </c>
      <c r="C102" t="s">
        <v>466</v>
      </c>
    </row>
    <row r="103" spans="1:3" x14ac:dyDescent="0.2">
      <c r="A103" t="s">
        <v>53</v>
      </c>
      <c r="B103" s="6">
        <v>94684.25</v>
      </c>
      <c r="C103" t="s">
        <v>466</v>
      </c>
    </row>
    <row r="104" spans="1:3" x14ac:dyDescent="0.2">
      <c r="A104" t="s">
        <v>69</v>
      </c>
      <c r="B104" s="6">
        <v>94244.44</v>
      </c>
      <c r="C104" t="s">
        <v>466</v>
      </c>
    </row>
    <row r="105" spans="1:3" x14ac:dyDescent="0.2">
      <c r="A105" t="s">
        <v>103</v>
      </c>
      <c r="B105" s="6">
        <v>93217.8</v>
      </c>
      <c r="C105" t="s">
        <v>466</v>
      </c>
    </row>
    <row r="106" spans="1:3" x14ac:dyDescent="0.2">
      <c r="A106" t="s">
        <v>232</v>
      </c>
      <c r="B106" s="6">
        <v>90105.16</v>
      </c>
      <c r="C106" t="s">
        <v>466</v>
      </c>
    </row>
    <row r="107" spans="1:3" x14ac:dyDescent="0.2">
      <c r="A107" t="s">
        <v>99</v>
      </c>
      <c r="B107" s="6">
        <v>88946.14</v>
      </c>
      <c r="C107" t="s">
        <v>466</v>
      </c>
    </row>
    <row r="108" spans="1:3" x14ac:dyDescent="0.2">
      <c r="A108" t="s">
        <v>72</v>
      </c>
      <c r="B108" s="6">
        <v>86362.7</v>
      </c>
      <c r="C108" t="s">
        <v>466</v>
      </c>
    </row>
    <row r="109" spans="1:3" x14ac:dyDescent="0.2">
      <c r="A109" t="s">
        <v>61</v>
      </c>
      <c r="B109" s="6">
        <v>84768.94</v>
      </c>
      <c r="C109" t="s">
        <v>466</v>
      </c>
    </row>
    <row r="110" spans="1:3" x14ac:dyDescent="0.2">
      <c r="A110" t="s">
        <v>70</v>
      </c>
      <c r="B110" s="6">
        <v>83419.38</v>
      </c>
      <c r="C110" t="s">
        <v>466</v>
      </c>
    </row>
    <row r="111" spans="1:3" x14ac:dyDescent="0.2">
      <c r="A111" t="s">
        <v>121</v>
      </c>
      <c r="B111" s="6">
        <v>82013.05</v>
      </c>
      <c r="C111" t="s">
        <v>466</v>
      </c>
    </row>
    <row r="112" spans="1:3" x14ac:dyDescent="0.2">
      <c r="A112" t="s">
        <v>144</v>
      </c>
      <c r="B112" s="6">
        <v>81700.33</v>
      </c>
      <c r="C112" t="s">
        <v>466</v>
      </c>
    </row>
    <row r="113" spans="1:3" x14ac:dyDescent="0.2">
      <c r="A113" t="s">
        <v>145</v>
      </c>
      <c r="B113" s="6">
        <v>81697.27</v>
      </c>
      <c r="C113" t="s">
        <v>466</v>
      </c>
    </row>
    <row r="114" spans="1:3" x14ac:dyDescent="0.2">
      <c r="A114" t="s">
        <v>100</v>
      </c>
      <c r="B114" s="6">
        <v>80328.56</v>
      </c>
      <c r="C114" t="s">
        <v>466</v>
      </c>
    </row>
    <row r="115" spans="1:3" x14ac:dyDescent="0.2">
      <c r="A115" t="s">
        <v>128</v>
      </c>
      <c r="B115" s="6">
        <v>79488.37</v>
      </c>
      <c r="C115" t="s">
        <v>466</v>
      </c>
    </row>
    <row r="116" spans="1:3" x14ac:dyDescent="0.2">
      <c r="A116" t="s">
        <v>117</v>
      </c>
      <c r="B116" s="6">
        <v>79246.929999999993</v>
      </c>
      <c r="C116" t="s">
        <v>466</v>
      </c>
    </row>
    <row r="117" spans="1:3" x14ac:dyDescent="0.2">
      <c r="A117" t="s">
        <v>129</v>
      </c>
      <c r="B117" s="6">
        <v>77628.11</v>
      </c>
      <c r="C117" t="s">
        <v>466</v>
      </c>
    </row>
    <row r="118" spans="1:3" x14ac:dyDescent="0.2">
      <c r="A118" t="s">
        <v>140</v>
      </c>
      <c r="B118" s="6">
        <v>76630.92</v>
      </c>
      <c r="C118" t="s">
        <v>466</v>
      </c>
    </row>
    <row r="119" spans="1:3" x14ac:dyDescent="0.2">
      <c r="A119" t="s">
        <v>141</v>
      </c>
      <c r="B119" s="6">
        <v>75600.490000000005</v>
      </c>
      <c r="C119" t="s">
        <v>466</v>
      </c>
    </row>
    <row r="120" spans="1:3" x14ac:dyDescent="0.2">
      <c r="A120" t="s">
        <v>135</v>
      </c>
      <c r="B120" s="6">
        <v>75130.5</v>
      </c>
      <c r="C120" t="s">
        <v>466</v>
      </c>
    </row>
    <row r="121" spans="1:3" x14ac:dyDescent="0.2">
      <c r="A121" t="s">
        <v>157</v>
      </c>
      <c r="B121" s="6">
        <v>75110.81</v>
      </c>
      <c r="C121" t="s">
        <v>466</v>
      </c>
    </row>
    <row r="122" spans="1:3" x14ac:dyDescent="0.2">
      <c r="A122" t="s">
        <v>174</v>
      </c>
      <c r="B122" s="6">
        <v>73833.009999999995</v>
      </c>
      <c r="C122" t="s">
        <v>466</v>
      </c>
    </row>
    <row r="123" spans="1:3" x14ac:dyDescent="0.2">
      <c r="A123" t="s">
        <v>75</v>
      </c>
      <c r="B123" s="6">
        <v>72875.839999999997</v>
      </c>
      <c r="C123" t="s">
        <v>466</v>
      </c>
    </row>
    <row r="124" spans="1:3" x14ac:dyDescent="0.2">
      <c r="A124" t="s">
        <v>71</v>
      </c>
      <c r="B124" s="6">
        <v>72788.52</v>
      </c>
      <c r="C124" t="s">
        <v>466</v>
      </c>
    </row>
    <row r="125" spans="1:3" x14ac:dyDescent="0.2">
      <c r="A125" t="s">
        <v>130</v>
      </c>
      <c r="B125" s="6">
        <v>72595.009999999995</v>
      </c>
      <c r="C125" t="s">
        <v>466</v>
      </c>
    </row>
    <row r="126" spans="1:3" x14ac:dyDescent="0.2">
      <c r="A126" t="s">
        <v>136</v>
      </c>
      <c r="B126" s="6">
        <v>69479.06</v>
      </c>
      <c r="C126" t="s">
        <v>466</v>
      </c>
    </row>
    <row r="127" spans="1:3" x14ac:dyDescent="0.2">
      <c r="A127" t="s">
        <v>83</v>
      </c>
      <c r="B127" s="6">
        <v>67909.960000000006</v>
      </c>
      <c r="C127" t="s">
        <v>466</v>
      </c>
    </row>
    <row r="128" spans="1:3" x14ac:dyDescent="0.2">
      <c r="A128" t="s">
        <v>87</v>
      </c>
      <c r="B128" s="6">
        <v>67459.649999999994</v>
      </c>
      <c r="C128" t="s">
        <v>466</v>
      </c>
    </row>
    <row r="129" spans="1:3" x14ac:dyDescent="0.2">
      <c r="A129" t="s">
        <v>186</v>
      </c>
      <c r="B129" s="6">
        <v>67439.95</v>
      </c>
      <c r="C129" t="s">
        <v>466</v>
      </c>
    </row>
    <row r="130" spans="1:3" x14ac:dyDescent="0.2">
      <c r="A130" t="s">
        <v>151</v>
      </c>
      <c r="B130" s="6">
        <v>66812.240000000005</v>
      </c>
      <c r="C130" t="s">
        <v>466</v>
      </c>
    </row>
    <row r="131" spans="1:3" x14ac:dyDescent="0.2">
      <c r="A131" t="s">
        <v>137</v>
      </c>
      <c r="B131" s="6">
        <v>66381.570000000007</v>
      </c>
      <c r="C131" t="s">
        <v>466</v>
      </c>
    </row>
    <row r="132" spans="1:3" x14ac:dyDescent="0.2">
      <c r="A132" t="s">
        <v>146</v>
      </c>
      <c r="B132" s="6">
        <v>65958.070000000007</v>
      </c>
      <c r="C132" t="s">
        <v>467</v>
      </c>
    </row>
    <row r="133" spans="1:3" x14ac:dyDescent="0.2">
      <c r="A133" t="s">
        <v>152</v>
      </c>
      <c r="B133" s="6">
        <v>65091.39</v>
      </c>
      <c r="C133" t="s">
        <v>467</v>
      </c>
    </row>
    <row r="134" spans="1:3" x14ac:dyDescent="0.2">
      <c r="A134" t="s">
        <v>122</v>
      </c>
      <c r="B134" s="6">
        <v>64604</v>
      </c>
      <c r="C134" t="s">
        <v>467</v>
      </c>
    </row>
    <row r="135" spans="1:3" x14ac:dyDescent="0.2">
      <c r="A135" t="s">
        <v>91</v>
      </c>
      <c r="B135" s="6">
        <v>64536.17</v>
      </c>
      <c r="C135" t="s">
        <v>467</v>
      </c>
    </row>
    <row r="136" spans="1:3" x14ac:dyDescent="0.2">
      <c r="A136" t="s">
        <v>142</v>
      </c>
      <c r="B136" s="6">
        <v>64251.56</v>
      </c>
      <c r="C136" t="s">
        <v>467</v>
      </c>
    </row>
    <row r="137" spans="1:3" x14ac:dyDescent="0.2">
      <c r="A137" t="s">
        <v>210</v>
      </c>
      <c r="B137" s="6">
        <v>63743.89</v>
      </c>
      <c r="C137" t="s">
        <v>467</v>
      </c>
    </row>
    <row r="138" spans="1:3" x14ac:dyDescent="0.2">
      <c r="A138" t="s">
        <v>153</v>
      </c>
      <c r="B138" s="6">
        <v>62504.05</v>
      </c>
      <c r="C138" t="s">
        <v>467</v>
      </c>
    </row>
    <row r="139" spans="1:3" x14ac:dyDescent="0.2">
      <c r="A139" t="s">
        <v>92</v>
      </c>
      <c r="B139" s="6">
        <v>62148.87</v>
      </c>
      <c r="C139" t="s">
        <v>467</v>
      </c>
    </row>
    <row r="140" spans="1:3" x14ac:dyDescent="0.2">
      <c r="A140" t="s">
        <v>175</v>
      </c>
      <c r="B140" s="6">
        <v>61561.440000000002</v>
      </c>
      <c r="C140" t="s">
        <v>467</v>
      </c>
    </row>
    <row r="141" spans="1:3" x14ac:dyDescent="0.2">
      <c r="A141" t="s">
        <v>154</v>
      </c>
      <c r="B141" s="6">
        <v>61255.5</v>
      </c>
      <c r="C141" t="s">
        <v>467</v>
      </c>
    </row>
    <row r="142" spans="1:3" x14ac:dyDescent="0.2">
      <c r="A142" t="s">
        <v>84</v>
      </c>
      <c r="B142" s="6">
        <v>60936.18</v>
      </c>
      <c r="C142" t="s">
        <v>467</v>
      </c>
    </row>
    <row r="143" spans="1:3" x14ac:dyDescent="0.2">
      <c r="A143" t="s">
        <v>131</v>
      </c>
      <c r="B143" s="6">
        <v>59946.400000000001</v>
      </c>
      <c r="C143" t="s">
        <v>467</v>
      </c>
    </row>
    <row r="144" spans="1:3" x14ac:dyDescent="0.2">
      <c r="A144" t="s">
        <v>147</v>
      </c>
      <c r="B144" s="6">
        <v>59727.21</v>
      </c>
      <c r="C144" t="s">
        <v>467</v>
      </c>
    </row>
    <row r="145" spans="1:3" x14ac:dyDescent="0.2">
      <c r="A145" t="s">
        <v>158</v>
      </c>
      <c r="B145" s="6">
        <v>59086.76</v>
      </c>
      <c r="C145" t="s">
        <v>467</v>
      </c>
    </row>
    <row r="146" spans="1:3" x14ac:dyDescent="0.2">
      <c r="A146" t="s">
        <v>176</v>
      </c>
      <c r="B146" s="6">
        <v>57130.53</v>
      </c>
      <c r="C146" t="s">
        <v>467</v>
      </c>
    </row>
    <row r="147" spans="1:3" x14ac:dyDescent="0.2">
      <c r="A147" t="s">
        <v>197</v>
      </c>
      <c r="B147" s="6">
        <v>57059.76</v>
      </c>
      <c r="C147" t="s">
        <v>467</v>
      </c>
    </row>
    <row r="148" spans="1:3" x14ac:dyDescent="0.2">
      <c r="A148" t="s">
        <v>148</v>
      </c>
      <c r="B148" s="6">
        <v>57035.05</v>
      </c>
      <c r="C148" t="s">
        <v>467</v>
      </c>
    </row>
    <row r="149" spans="1:3" x14ac:dyDescent="0.2">
      <c r="A149" t="s">
        <v>187</v>
      </c>
      <c r="B149" s="6">
        <v>56644.6</v>
      </c>
      <c r="C149" t="s">
        <v>467</v>
      </c>
    </row>
    <row r="150" spans="1:3" x14ac:dyDescent="0.2">
      <c r="A150" t="s">
        <v>177</v>
      </c>
      <c r="B150" s="6">
        <v>56179.21</v>
      </c>
      <c r="C150" t="s">
        <v>467</v>
      </c>
    </row>
    <row r="151" spans="1:3" x14ac:dyDescent="0.2">
      <c r="A151" t="s">
        <v>138</v>
      </c>
      <c r="B151" s="6">
        <v>56162.34</v>
      </c>
      <c r="C151" t="s">
        <v>467</v>
      </c>
    </row>
    <row r="152" spans="1:3" x14ac:dyDescent="0.2">
      <c r="A152" t="s">
        <v>104</v>
      </c>
      <c r="B152" s="6">
        <v>55883.55</v>
      </c>
      <c r="C152" t="s">
        <v>467</v>
      </c>
    </row>
    <row r="153" spans="1:3" x14ac:dyDescent="0.2">
      <c r="A153" t="s">
        <v>105</v>
      </c>
      <c r="B153" s="6">
        <v>54891.56</v>
      </c>
      <c r="C153" t="s">
        <v>467</v>
      </c>
    </row>
    <row r="154" spans="1:3" x14ac:dyDescent="0.2">
      <c r="A154" t="s">
        <v>111</v>
      </c>
      <c r="B154" s="6">
        <v>54792.72</v>
      </c>
      <c r="C154" t="s">
        <v>467</v>
      </c>
    </row>
    <row r="155" spans="1:3" x14ac:dyDescent="0.2">
      <c r="A155" t="s">
        <v>101</v>
      </c>
      <c r="B155" s="6">
        <v>54443.06</v>
      </c>
      <c r="C155" t="s">
        <v>467</v>
      </c>
    </row>
    <row r="156" spans="1:3" x14ac:dyDescent="0.2">
      <c r="A156" t="s">
        <v>106</v>
      </c>
      <c r="B156" s="6">
        <v>54114.02</v>
      </c>
      <c r="C156" t="s">
        <v>467</v>
      </c>
    </row>
    <row r="157" spans="1:3" x14ac:dyDescent="0.2">
      <c r="A157" t="s">
        <v>164</v>
      </c>
      <c r="B157" s="6">
        <v>52020.6</v>
      </c>
      <c r="C157" t="s">
        <v>467</v>
      </c>
    </row>
    <row r="158" spans="1:3" x14ac:dyDescent="0.2">
      <c r="A158" t="s">
        <v>54</v>
      </c>
      <c r="B158" s="6">
        <v>51647.76</v>
      </c>
      <c r="C158" t="s">
        <v>467</v>
      </c>
    </row>
    <row r="159" spans="1:3" x14ac:dyDescent="0.2">
      <c r="A159" t="s">
        <v>132</v>
      </c>
      <c r="B159" s="6">
        <v>51477.19</v>
      </c>
      <c r="C159" t="s">
        <v>467</v>
      </c>
    </row>
    <row r="160" spans="1:3" x14ac:dyDescent="0.2">
      <c r="A160" t="s">
        <v>178</v>
      </c>
      <c r="B160" s="6">
        <v>50888.03</v>
      </c>
      <c r="C160" t="s">
        <v>467</v>
      </c>
    </row>
    <row r="161" spans="1:3" x14ac:dyDescent="0.2">
      <c r="A161" t="s">
        <v>123</v>
      </c>
      <c r="B161" s="6">
        <v>49975.93</v>
      </c>
      <c r="C161" t="s">
        <v>467</v>
      </c>
    </row>
    <row r="162" spans="1:3" x14ac:dyDescent="0.2">
      <c r="A162" t="s">
        <v>112</v>
      </c>
      <c r="B162" s="6">
        <v>49930.29</v>
      </c>
      <c r="C162" t="s">
        <v>467</v>
      </c>
    </row>
    <row r="163" spans="1:3" x14ac:dyDescent="0.2">
      <c r="A163" t="s">
        <v>179</v>
      </c>
      <c r="B163" s="6">
        <v>49162.7</v>
      </c>
      <c r="C163" t="s">
        <v>467</v>
      </c>
    </row>
    <row r="164" spans="1:3" x14ac:dyDescent="0.2">
      <c r="A164" t="s">
        <v>180</v>
      </c>
      <c r="B164" s="6">
        <v>48578.16</v>
      </c>
      <c r="C164" t="s">
        <v>467</v>
      </c>
    </row>
    <row r="165" spans="1:3" x14ac:dyDescent="0.2">
      <c r="A165" t="s">
        <v>118</v>
      </c>
      <c r="B165" s="6">
        <v>47645.86</v>
      </c>
      <c r="C165" t="s">
        <v>467</v>
      </c>
    </row>
    <row r="166" spans="1:3" x14ac:dyDescent="0.2">
      <c r="A166" t="s">
        <v>119</v>
      </c>
      <c r="B166" s="6">
        <v>47487.78</v>
      </c>
      <c r="C166" t="s">
        <v>467</v>
      </c>
    </row>
    <row r="167" spans="1:3" x14ac:dyDescent="0.2">
      <c r="A167" t="s">
        <v>56</v>
      </c>
      <c r="B167" s="6">
        <v>47417.760000000002</v>
      </c>
      <c r="C167" t="s">
        <v>467</v>
      </c>
    </row>
    <row r="168" spans="1:3" x14ac:dyDescent="0.2">
      <c r="A168" t="s">
        <v>165</v>
      </c>
      <c r="B168" s="6">
        <v>47258.13</v>
      </c>
      <c r="C168" t="s">
        <v>467</v>
      </c>
    </row>
    <row r="169" spans="1:3" x14ac:dyDescent="0.2">
      <c r="A169" t="s">
        <v>211</v>
      </c>
      <c r="B169" s="6">
        <v>46822.63</v>
      </c>
      <c r="C169" t="s">
        <v>467</v>
      </c>
    </row>
    <row r="170" spans="1:3" x14ac:dyDescent="0.2">
      <c r="A170" t="s">
        <v>166</v>
      </c>
      <c r="B170" s="6">
        <v>46725.41</v>
      </c>
      <c r="C170" t="s">
        <v>467</v>
      </c>
    </row>
    <row r="171" spans="1:3" x14ac:dyDescent="0.2">
      <c r="A171" t="s">
        <v>113</v>
      </c>
      <c r="B171" s="6">
        <v>46208.37</v>
      </c>
      <c r="C171" t="s">
        <v>467</v>
      </c>
    </row>
    <row r="172" spans="1:3" x14ac:dyDescent="0.2">
      <c r="A172" t="s">
        <v>188</v>
      </c>
      <c r="B172" s="6">
        <v>45967.25</v>
      </c>
      <c r="C172" t="s">
        <v>467</v>
      </c>
    </row>
    <row r="173" spans="1:3" x14ac:dyDescent="0.2">
      <c r="A173" t="s">
        <v>133</v>
      </c>
      <c r="B173" s="6">
        <v>45873.47</v>
      </c>
      <c r="C173" t="s">
        <v>467</v>
      </c>
    </row>
    <row r="174" spans="1:3" x14ac:dyDescent="0.2">
      <c r="A174" t="s">
        <v>114</v>
      </c>
      <c r="B174" s="6">
        <v>45557.51</v>
      </c>
      <c r="C174" t="s">
        <v>467</v>
      </c>
    </row>
    <row r="175" spans="1:3" x14ac:dyDescent="0.2">
      <c r="A175" t="s">
        <v>244</v>
      </c>
      <c r="B175" s="6">
        <v>44535.040000000001</v>
      </c>
      <c r="C175" t="s">
        <v>467</v>
      </c>
    </row>
    <row r="176" spans="1:3" x14ac:dyDescent="0.2">
      <c r="A176" t="s">
        <v>198</v>
      </c>
      <c r="B176" s="6">
        <v>44534.95</v>
      </c>
      <c r="C176" t="s">
        <v>467</v>
      </c>
    </row>
    <row r="177" spans="1:3" x14ac:dyDescent="0.2">
      <c r="A177" t="s">
        <v>199</v>
      </c>
      <c r="B177" s="6">
        <v>44407.22</v>
      </c>
      <c r="C177" t="s">
        <v>467</v>
      </c>
    </row>
    <row r="178" spans="1:3" x14ac:dyDescent="0.2">
      <c r="A178" t="s">
        <v>107</v>
      </c>
      <c r="B178" s="6">
        <v>43692.29</v>
      </c>
      <c r="C178" t="s">
        <v>467</v>
      </c>
    </row>
    <row r="179" spans="1:3" x14ac:dyDescent="0.2">
      <c r="A179" t="s">
        <v>124</v>
      </c>
      <c r="B179" s="6">
        <v>42881.21</v>
      </c>
      <c r="C179" t="s">
        <v>467</v>
      </c>
    </row>
    <row r="180" spans="1:3" x14ac:dyDescent="0.2">
      <c r="A180" t="s">
        <v>93</v>
      </c>
      <c r="B180" s="6">
        <v>42065.82</v>
      </c>
      <c r="C180" t="s">
        <v>467</v>
      </c>
    </row>
    <row r="181" spans="1:3" x14ac:dyDescent="0.2">
      <c r="A181" t="s">
        <v>189</v>
      </c>
      <c r="B181" s="6">
        <v>41242.06</v>
      </c>
      <c r="C181" t="s">
        <v>467</v>
      </c>
    </row>
    <row r="182" spans="1:3" x14ac:dyDescent="0.2">
      <c r="A182" t="s">
        <v>125</v>
      </c>
      <c r="B182" s="6">
        <v>41161.06</v>
      </c>
      <c r="C182" t="s">
        <v>467</v>
      </c>
    </row>
    <row r="183" spans="1:3" x14ac:dyDescent="0.2">
      <c r="A183" t="s">
        <v>181</v>
      </c>
      <c r="B183" s="6">
        <v>40607.07</v>
      </c>
      <c r="C183" t="s">
        <v>467</v>
      </c>
    </row>
    <row r="184" spans="1:3" x14ac:dyDescent="0.2">
      <c r="A184" t="s">
        <v>182</v>
      </c>
      <c r="B184" s="6">
        <v>38851.15</v>
      </c>
      <c r="C184" t="s">
        <v>467</v>
      </c>
    </row>
    <row r="185" spans="1:3" x14ac:dyDescent="0.2">
      <c r="A185" t="s">
        <v>274</v>
      </c>
      <c r="B185" s="6">
        <v>38741.81</v>
      </c>
      <c r="C185" t="s">
        <v>467</v>
      </c>
    </row>
    <row r="186" spans="1:3" x14ac:dyDescent="0.2">
      <c r="A186" t="s">
        <v>94</v>
      </c>
      <c r="B186" s="6">
        <v>38648.01</v>
      </c>
      <c r="C186" t="s">
        <v>467</v>
      </c>
    </row>
    <row r="187" spans="1:3" x14ac:dyDescent="0.2">
      <c r="A187" t="s">
        <v>225</v>
      </c>
      <c r="B187" s="6">
        <v>38569.85</v>
      </c>
      <c r="C187" t="s">
        <v>467</v>
      </c>
    </row>
    <row r="188" spans="1:3" x14ac:dyDescent="0.2">
      <c r="A188" t="s">
        <v>167</v>
      </c>
      <c r="B188" s="6">
        <v>38469.65</v>
      </c>
      <c r="C188" t="s">
        <v>467</v>
      </c>
    </row>
    <row r="189" spans="1:3" x14ac:dyDescent="0.2">
      <c r="A189" t="s">
        <v>120</v>
      </c>
      <c r="B189" s="6">
        <v>38204.46</v>
      </c>
      <c r="C189" t="s">
        <v>467</v>
      </c>
    </row>
    <row r="190" spans="1:3" x14ac:dyDescent="0.2">
      <c r="A190" t="s">
        <v>200</v>
      </c>
      <c r="B190" s="6">
        <v>38198.82</v>
      </c>
      <c r="C190" t="s">
        <v>467</v>
      </c>
    </row>
    <row r="191" spans="1:3" x14ac:dyDescent="0.2">
      <c r="A191" t="s">
        <v>126</v>
      </c>
      <c r="B191" s="6">
        <v>37796.28</v>
      </c>
      <c r="C191" t="s">
        <v>467</v>
      </c>
    </row>
    <row r="192" spans="1:3" x14ac:dyDescent="0.2">
      <c r="A192" t="s">
        <v>226</v>
      </c>
      <c r="B192" s="6">
        <v>37653.96</v>
      </c>
      <c r="C192" t="s">
        <v>467</v>
      </c>
    </row>
    <row r="193" spans="1:3" x14ac:dyDescent="0.2">
      <c r="A193" t="s">
        <v>212</v>
      </c>
      <c r="B193" s="6">
        <v>37465.370000000003</v>
      </c>
      <c r="C193" t="s">
        <v>467</v>
      </c>
    </row>
    <row r="194" spans="1:3" x14ac:dyDescent="0.2">
      <c r="A194" t="s">
        <v>260</v>
      </c>
      <c r="B194" s="6">
        <v>37010.949999999997</v>
      </c>
      <c r="C194" t="s">
        <v>467</v>
      </c>
    </row>
    <row r="195" spans="1:3" x14ac:dyDescent="0.2">
      <c r="A195" t="s">
        <v>213</v>
      </c>
      <c r="B195" s="6">
        <v>36982.120000000003</v>
      </c>
      <c r="C195" t="s">
        <v>467</v>
      </c>
    </row>
    <row r="196" spans="1:3" x14ac:dyDescent="0.2">
      <c r="A196" t="s">
        <v>183</v>
      </c>
      <c r="B196" s="6">
        <v>36294.269999999997</v>
      </c>
      <c r="C196" t="s">
        <v>467</v>
      </c>
    </row>
    <row r="197" spans="1:3" x14ac:dyDescent="0.2">
      <c r="A197" t="s">
        <v>159</v>
      </c>
      <c r="B197" s="6">
        <v>36218.43</v>
      </c>
      <c r="C197" t="s">
        <v>467</v>
      </c>
    </row>
    <row r="198" spans="1:3" x14ac:dyDescent="0.2">
      <c r="A198" t="s">
        <v>201</v>
      </c>
      <c r="B198" s="6">
        <v>35961.760000000002</v>
      </c>
      <c r="C198" t="s">
        <v>467</v>
      </c>
    </row>
    <row r="199" spans="1:3" x14ac:dyDescent="0.2">
      <c r="A199" t="s">
        <v>233</v>
      </c>
      <c r="B199" s="6">
        <v>35759.699999999997</v>
      </c>
      <c r="C199" t="s">
        <v>467</v>
      </c>
    </row>
    <row r="200" spans="1:3" x14ac:dyDescent="0.2">
      <c r="A200" t="s">
        <v>227</v>
      </c>
      <c r="B200" s="6">
        <v>35487.339999999997</v>
      </c>
      <c r="C200" t="s">
        <v>467</v>
      </c>
    </row>
    <row r="201" spans="1:3" x14ac:dyDescent="0.2">
      <c r="A201" t="s">
        <v>202</v>
      </c>
      <c r="B201" s="6">
        <v>34839.82</v>
      </c>
      <c r="C201" t="s">
        <v>467</v>
      </c>
    </row>
    <row r="202" spans="1:3" x14ac:dyDescent="0.2">
      <c r="A202" t="s">
        <v>203</v>
      </c>
      <c r="B202" s="6">
        <v>34675.03</v>
      </c>
      <c r="C202" t="s">
        <v>467</v>
      </c>
    </row>
    <row r="203" spans="1:3" x14ac:dyDescent="0.2">
      <c r="A203" t="s">
        <v>139</v>
      </c>
      <c r="B203" s="6">
        <v>33982.78</v>
      </c>
      <c r="C203" t="s">
        <v>467</v>
      </c>
    </row>
    <row r="204" spans="1:3" x14ac:dyDescent="0.2">
      <c r="A204" t="s">
        <v>160</v>
      </c>
      <c r="B204" s="6">
        <v>33673.86</v>
      </c>
      <c r="C204" t="s">
        <v>467</v>
      </c>
    </row>
    <row r="205" spans="1:3" x14ac:dyDescent="0.2">
      <c r="A205" t="s">
        <v>228</v>
      </c>
      <c r="B205" s="6">
        <v>33028.080000000002</v>
      </c>
      <c r="C205" t="s">
        <v>467</v>
      </c>
    </row>
    <row r="206" spans="1:3" x14ac:dyDescent="0.2">
      <c r="A206" t="s">
        <v>155</v>
      </c>
      <c r="B206" s="6">
        <v>32965.129999999997</v>
      </c>
      <c r="C206" t="s">
        <v>467</v>
      </c>
    </row>
    <row r="207" spans="1:3" x14ac:dyDescent="0.2">
      <c r="A207" t="s">
        <v>161</v>
      </c>
      <c r="B207" s="6">
        <v>32937.93</v>
      </c>
      <c r="C207" t="s">
        <v>467</v>
      </c>
    </row>
    <row r="208" spans="1:3" x14ac:dyDescent="0.2">
      <c r="A208" t="s">
        <v>245</v>
      </c>
      <c r="B208" s="6">
        <v>32645.38</v>
      </c>
      <c r="C208" t="s">
        <v>467</v>
      </c>
    </row>
    <row r="209" spans="1:3" x14ac:dyDescent="0.2">
      <c r="A209" t="s">
        <v>168</v>
      </c>
      <c r="B209" s="6">
        <v>32226.37</v>
      </c>
      <c r="C209" t="s">
        <v>467</v>
      </c>
    </row>
    <row r="210" spans="1:3" x14ac:dyDescent="0.2">
      <c r="A210" t="s">
        <v>143</v>
      </c>
      <c r="B210" s="6">
        <v>32044.55</v>
      </c>
      <c r="C210" t="s">
        <v>467</v>
      </c>
    </row>
    <row r="211" spans="1:3" x14ac:dyDescent="0.2">
      <c r="A211" t="s">
        <v>234</v>
      </c>
      <c r="B211" s="6">
        <v>31971.72</v>
      </c>
      <c r="C211" t="s">
        <v>467</v>
      </c>
    </row>
    <row r="212" spans="1:3" x14ac:dyDescent="0.2">
      <c r="A212" t="s">
        <v>229</v>
      </c>
      <c r="B212" s="6">
        <v>31273.02</v>
      </c>
      <c r="C212" t="s">
        <v>467</v>
      </c>
    </row>
    <row r="213" spans="1:3" x14ac:dyDescent="0.2">
      <c r="A213" t="s">
        <v>235</v>
      </c>
      <c r="B213" s="6">
        <v>31231.56</v>
      </c>
      <c r="C213" t="s">
        <v>467</v>
      </c>
    </row>
    <row r="214" spans="1:3" x14ac:dyDescent="0.2">
      <c r="A214" t="s">
        <v>246</v>
      </c>
      <c r="B214" s="6">
        <v>30741.01</v>
      </c>
      <c r="C214" t="s">
        <v>467</v>
      </c>
    </row>
    <row r="215" spans="1:3" x14ac:dyDescent="0.2">
      <c r="A215" t="s">
        <v>169</v>
      </c>
      <c r="B215" s="6">
        <v>30708.92</v>
      </c>
      <c r="C215" t="s">
        <v>467</v>
      </c>
    </row>
    <row r="216" spans="1:3" x14ac:dyDescent="0.2">
      <c r="A216" t="s">
        <v>236</v>
      </c>
      <c r="B216" s="6">
        <v>30095.72</v>
      </c>
      <c r="C216" t="s">
        <v>467</v>
      </c>
    </row>
    <row r="217" spans="1:3" x14ac:dyDescent="0.2">
      <c r="A217" t="s">
        <v>190</v>
      </c>
      <c r="B217" s="6">
        <v>30083.18</v>
      </c>
      <c r="C217" t="s">
        <v>467</v>
      </c>
    </row>
    <row r="218" spans="1:3" x14ac:dyDescent="0.2">
      <c r="A218" t="s">
        <v>162</v>
      </c>
      <c r="B218" s="6">
        <v>29151.21</v>
      </c>
      <c r="C218" t="s">
        <v>467</v>
      </c>
    </row>
    <row r="219" spans="1:3" x14ac:dyDescent="0.2">
      <c r="A219" t="s">
        <v>230</v>
      </c>
      <c r="B219" s="6">
        <v>28678.06</v>
      </c>
      <c r="C219" t="s">
        <v>467</v>
      </c>
    </row>
    <row r="220" spans="1:3" x14ac:dyDescent="0.2">
      <c r="A220" t="s">
        <v>156</v>
      </c>
      <c r="B220" s="6">
        <v>28296.53</v>
      </c>
      <c r="C220" t="s">
        <v>467</v>
      </c>
    </row>
    <row r="221" spans="1:3" x14ac:dyDescent="0.2">
      <c r="A221" t="s">
        <v>108</v>
      </c>
      <c r="B221" s="6">
        <v>28012.07</v>
      </c>
      <c r="C221" t="s">
        <v>467</v>
      </c>
    </row>
    <row r="222" spans="1:3" x14ac:dyDescent="0.2">
      <c r="A222" t="s">
        <v>184</v>
      </c>
      <c r="B222" s="6">
        <v>27733.33</v>
      </c>
      <c r="C222" t="s">
        <v>467</v>
      </c>
    </row>
    <row r="223" spans="1:3" x14ac:dyDescent="0.2">
      <c r="A223" t="s">
        <v>115</v>
      </c>
      <c r="B223" s="6">
        <v>27558.3</v>
      </c>
      <c r="C223" t="s">
        <v>467</v>
      </c>
    </row>
    <row r="224" spans="1:3" x14ac:dyDescent="0.2">
      <c r="A224" t="s">
        <v>237</v>
      </c>
      <c r="B224" s="6">
        <v>27074.63</v>
      </c>
      <c r="C224" t="s">
        <v>467</v>
      </c>
    </row>
    <row r="225" spans="1:3" x14ac:dyDescent="0.2">
      <c r="A225" t="s">
        <v>247</v>
      </c>
      <c r="B225" s="6">
        <v>26641.71</v>
      </c>
      <c r="C225" t="s">
        <v>467</v>
      </c>
    </row>
    <row r="226" spans="1:3" x14ac:dyDescent="0.2">
      <c r="A226" t="s">
        <v>238</v>
      </c>
      <c r="B226" s="6">
        <v>26514.93</v>
      </c>
      <c r="C226" t="s">
        <v>467</v>
      </c>
    </row>
    <row r="227" spans="1:3" x14ac:dyDescent="0.2">
      <c r="A227" t="s">
        <v>248</v>
      </c>
      <c r="B227" s="6">
        <v>26485.87</v>
      </c>
      <c r="C227" t="s">
        <v>467</v>
      </c>
    </row>
    <row r="228" spans="1:3" x14ac:dyDescent="0.2">
      <c r="A228" t="s">
        <v>191</v>
      </c>
      <c r="B228" s="6">
        <v>26339.7</v>
      </c>
      <c r="C228" t="s">
        <v>467</v>
      </c>
    </row>
    <row r="229" spans="1:3" x14ac:dyDescent="0.2">
      <c r="A229" t="s">
        <v>249</v>
      </c>
      <c r="B229" s="6">
        <v>25765.95</v>
      </c>
      <c r="C229" t="s">
        <v>467</v>
      </c>
    </row>
    <row r="230" spans="1:3" x14ac:dyDescent="0.2">
      <c r="A230" t="s">
        <v>170</v>
      </c>
      <c r="B230" s="6">
        <v>25765.17</v>
      </c>
      <c r="C230" t="s">
        <v>467</v>
      </c>
    </row>
    <row r="231" spans="1:3" x14ac:dyDescent="0.2">
      <c r="A231" t="s">
        <v>171</v>
      </c>
      <c r="B231" s="6">
        <v>25526.3</v>
      </c>
      <c r="C231" t="s">
        <v>467</v>
      </c>
    </row>
    <row r="232" spans="1:3" x14ac:dyDescent="0.2">
      <c r="A232" t="s">
        <v>185</v>
      </c>
      <c r="B232" s="6">
        <v>25507.06</v>
      </c>
      <c r="C232" t="s">
        <v>467</v>
      </c>
    </row>
    <row r="233" spans="1:3" x14ac:dyDescent="0.2">
      <c r="A233" t="s">
        <v>134</v>
      </c>
      <c r="B233" s="6">
        <v>25335.68</v>
      </c>
      <c r="C233" t="s">
        <v>467</v>
      </c>
    </row>
    <row r="234" spans="1:3" x14ac:dyDescent="0.2">
      <c r="A234" t="s">
        <v>214</v>
      </c>
      <c r="B234" s="6">
        <v>25198.55</v>
      </c>
      <c r="C234" t="s">
        <v>467</v>
      </c>
    </row>
    <row r="235" spans="1:3" x14ac:dyDescent="0.2">
      <c r="A235" t="s">
        <v>204</v>
      </c>
      <c r="B235" s="6">
        <v>25107.81</v>
      </c>
      <c r="C235" t="s">
        <v>467</v>
      </c>
    </row>
    <row r="236" spans="1:3" x14ac:dyDescent="0.2">
      <c r="A236" t="s">
        <v>192</v>
      </c>
      <c r="B236" s="6">
        <v>24961.87</v>
      </c>
      <c r="C236" t="s">
        <v>467</v>
      </c>
    </row>
    <row r="237" spans="1:3" x14ac:dyDescent="0.2">
      <c r="A237" t="s">
        <v>127</v>
      </c>
      <c r="B237" s="6">
        <v>23718.31</v>
      </c>
      <c r="C237" t="s">
        <v>467</v>
      </c>
    </row>
    <row r="238" spans="1:3" x14ac:dyDescent="0.2">
      <c r="A238" t="s">
        <v>250</v>
      </c>
      <c r="B238" s="6">
        <v>23667.51</v>
      </c>
      <c r="C238" t="s">
        <v>467</v>
      </c>
    </row>
    <row r="239" spans="1:3" x14ac:dyDescent="0.2">
      <c r="A239" t="s">
        <v>275</v>
      </c>
      <c r="B239" s="6">
        <v>23522.79</v>
      </c>
      <c r="C239" t="s">
        <v>467</v>
      </c>
    </row>
    <row r="240" spans="1:3" x14ac:dyDescent="0.2">
      <c r="A240" t="s">
        <v>239</v>
      </c>
      <c r="B240" s="6">
        <v>22961.03</v>
      </c>
      <c r="C240" t="s">
        <v>467</v>
      </c>
    </row>
    <row r="241" spans="1:3" x14ac:dyDescent="0.2">
      <c r="A241" t="s">
        <v>215</v>
      </c>
      <c r="B241" s="6">
        <v>22734.13</v>
      </c>
      <c r="C241" t="s">
        <v>467</v>
      </c>
    </row>
    <row r="242" spans="1:3" x14ac:dyDescent="0.2">
      <c r="A242" t="s">
        <v>216</v>
      </c>
      <c r="B242" s="6">
        <v>22681.17</v>
      </c>
      <c r="C242" t="s">
        <v>467</v>
      </c>
    </row>
    <row r="243" spans="1:3" x14ac:dyDescent="0.2">
      <c r="A243" t="s">
        <v>205</v>
      </c>
      <c r="B243" s="6">
        <v>22484.81</v>
      </c>
      <c r="C243" t="s">
        <v>467</v>
      </c>
    </row>
    <row r="244" spans="1:3" x14ac:dyDescent="0.2">
      <c r="A244" t="s">
        <v>193</v>
      </c>
      <c r="B244" s="6">
        <v>22266.77</v>
      </c>
      <c r="C244" t="s">
        <v>467</v>
      </c>
    </row>
    <row r="245" spans="1:3" x14ac:dyDescent="0.2">
      <c r="A245" t="s">
        <v>217</v>
      </c>
      <c r="B245" s="6">
        <v>22100.01</v>
      </c>
      <c r="C245" t="s">
        <v>467</v>
      </c>
    </row>
    <row r="246" spans="1:3" x14ac:dyDescent="0.2">
      <c r="A246" t="s">
        <v>251</v>
      </c>
      <c r="B246" s="6">
        <v>21960.880000000001</v>
      </c>
      <c r="C246" t="s">
        <v>467</v>
      </c>
    </row>
    <row r="247" spans="1:3" x14ac:dyDescent="0.2">
      <c r="A247" t="s">
        <v>218</v>
      </c>
      <c r="B247" s="6">
        <v>21937.08</v>
      </c>
      <c r="C247" t="s">
        <v>467</v>
      </c>
    </row>
    <row r="248" spans="1:3" x14ac:dyDescent="0.2">
      <c r="A248" t="s">
        <v>231</v>
      </c>
      <c r="B248" s="6">
        <v>21692.01</v>
      </c>
      <c r="C248" t="s">
        <v>467</v>
      </c>
    </row>
    <row r="249" spans="1:3" x14ac:dyDescent="0.2">
      <c r="A249" t="s">
        <v>206</v>
      </c>
      <c r="B249" s="6">
        <v>20767.150000000001</v>
      </c>
      <c r="C249" t="s">
        <v>467</v>
      </c>
    </row>
    <row r="250" spans="1:3" x14ac:dyDescent="0.2">
      <c r="A250" t="s">
        <v>219</v>
      </c>
      <c r="B250" s="6">
        <v>20277.57</v>
      </c>
      <c r="C250" t="s">
        <v>467</v>
      </c>
    </row>
    <row r="251" spans="1:3" x14ac:dyDescent="0.2">
      <c r="A251" t="s">
        <v>207</v>
      </c>
      <c r="B251" s="6">
        <v>20257.43</v>
      </c>
      <c r="C251" t="s">
        <v>467</v>
      </c>
    </row>
    <row r="252" spans="1:3" x14ac:dyDescent="0.2">
      <c r="A252" t="s">
        <v>220</v>
      </c>
      <c r="B252" s="6">
        <v>20240.66</v>
      </c>
      <c r="C252" t="s">
        <v>467</v>
      </c>
    </row>
    <row r="253" spans="1:3" x14ac:dyDescent="0.2">
      <c r="A253" t="s">
        <v>276</v>
      </c>
      <c r="B253" s="6">
        <v>20232.97</v>
      </c>
      <c r="C253" t="s">
        <v>467</v>
      </c>
    </row>
    <row r="254" spans="1:3" x14ac:dyDescent="0.2">
      <c r="A254" t="s">
        <v>252</v>
      </c>
      <c r="B254" s="6">
        <v>20092.349999999999</v>
      </c>
      <c r="C254" t="s">
        <v>467</v>
      </c>
    </row>
    <row r="255" spans="1:3" x14ac:dyDescent="0.2">
      <c r="A255" t="s">
        <v>253</v>
      </c>
      <c r="B255" s="6">
        <v>19975.91</v>
      </c>
      <c r="C255" t="s">
        <v>467</v>
      </c>
    </row>
    <row r="256" spans="1:3" x14ac:dyDescent="0.2">
      <c r="A256" t="s">
        <v>149</v>
      </c>
      <c r="B256" s="6">
        <v>19963.61</v>
      </c>
      <c r="C256" t="s">
        <v>467</v>
      </c>
    </row>
    <row r="257" spans="1:3" x14ac:dyDescent="0.2">
      <c r="A257" t="s">
        <v>194</v>
      </c>
      <c r="B257" s="6">
        <v>19882.16</v>
      </c>
      <c r="C257" t="s">
        <v>467</v>
      </c>
    </row>
    <row r="258" spans="1:3" x14ac:dyDescent="0.2">
      <c r="A258" t="s">
        <v>254</v>
      </c>
      <c r="B258" s="6">
        <v>19539.86</v>
      </c>
      <c r="C258" t="s">
        <v>467</v>
      </c>
    </row>
    <row r="259" spans="1:3" x14ac:dyDescent="0.2">
      <c r="A259" t="s">
        <v>255</v>
      </c>
      <c r="B259" s="6">
        <v>19409.95</v>
      </c>
      <c r="C259" t="s">
        <v>467</v>
      </c>
    </row>
    <row r="260" spans="1:3" x14ac:dyDescent="0.2">
      <c r="A260" t="s">
        <v>261</v>
      </c>
      <c r="B260" s="6">
        <v>19386.53</v>
      </c>
      <c r="C260" t="s">
        <v>467</v>
      </c>
    </row>
    <row r="261" spans="1:3" x14ac:dyDescent="0.2">
      <c r="A261" t="s">
        <v>221</v>
      </c>
      <c r="B261" s="6">
        <v>19218.88</v>
      </c>
      <c r="C261" t="s">
        <v>467</v>
      </c>
    </row>
    <row r="262" spans="1:3" x14ac:dyDescent="0.2">
      <c r="A262" t="s">
        <v>262</v>
      </c>
      <c r="B262" s="6">
        <v>19142.48</v>
      </c>
      <c r="C262" t="s">
        <v>467</v>
      </c>
    </row>
    <row r="263" spans="1:3" x14ac:dyDescent="0.2">
      <c r="A263" t="s">
        <v>277</v>
      </c>
      <c r="B263" s="6">
        <v>19090.45</v>
      </c>
      <c r="C263" t="s">
        <v>467</v>
      </c>
    </row>
    <row r="264" spans="1:3" x14ac:dyDescent="0.2">
      <c r="A264" t="s">
        <v>256</v>
      </c>
      <c r="B264" s="6">
        <v>19023.36</v>
      </c>
      <c r="C264" t="s">
        <v>467</v>
      </c>
    </row>
    <row r="265" spans="1:3" x14ac:dyDescent="0.2">
      <c r="A265" t="s">
        <v>222</v>
      </c>
      <c r="B265" s="6">
        <v>18491.509999999998</v>
      </c>
      <c r="C265" t="s">
        <v>467</v>
      </c>
    </row>
    <row r="266" spans="1:3" x14ac:dyDescent="0.2">
      <c r="A266" t="s">
        <v>150</v>
      </c>
      <c r="B266" s="6">
        <v>18285.93</v>
      </c>
      <c r="C266" t="s">
        <v>467</v>
      </c>
    </row>
    <row r="267" spans="1:3" x14ac:dyDescent="0.2">
      <c r="A267" t="s">
        <v>278</v>
      </c>
      <c r="B267" s="6">
        <v>18251.39</v>
      </c>
      <c r="C267" t="s">
        <v>467</v>
      </c>
    </row>
    <row r="268" spans="1:3" x14ac:dyDescent="0.2">
      <c r="A268" t="s">
        <v>279</v>
      </c>
      <c r="B268" s="6">
        <v>18242.740000000002</v>
      </c>
      <c r="C268" t="s">
        <v>467</v>
      </c>
    </row>
    <row r="269" spans="1:3" x14ac:dyDescent="0.2">
      <c r="A269" t="s">
        <v>280</v>
      </c>
      <c r="B269" s="6">
        <v>17439.25</v>
      </c>
      <c r="C269" t="s">
        <v>467</v>
      </c>
    </row>
    <row r="270" spans="1:3" x14ac:dyDescent="0.2">
      <c r="A270" t="s">
        <v>281</v>
      </c>
      <c r="B270" s="6">
        <v>16976.759999999998</v>
      </c>
      <c r="C270" t="s">
        <v>467</v>
      </c>
    </row>
    <row r="271" spans="1:3" x14ac:dyDescent="0.2">
      <c r="A271" t="s">
        <v>282</v>
      </c>
      <c r="B271" s="6">
        <v>16923.55</v>
      </c>
      <c r="C271" t="s">
        <v>467</v>
      </c>
    </row>
    <row r="272" spans="1:3" x14ac:dyDescent="0.2">
      <c r="A272" t="s">
        <v>263</v>
      </c>
      <c r="B272" s="6">
        <v>16791.91</v>
      </c>
      <c r="C272" t="s">
        <v>467</v>
      </c>
    </row>
    <row r="273" spans="1:3" x14ac:dyDescent="0.2">
      <c r="A273" t="s">
        <v>223</v>
      </c>
      <c r="B273" s="6">
        <v>16626.599999999999</v>
      </c>
      <c r="C273" t="s">
        <v>467</v>
      </c>
    </row>
    <row r="274" spans="1:3" x14ac:dyDescent="0.2">
      <c r="A274" t="s">
        <v>264</v>
      </c>
      <c r="B274" s="6">
        <v>16303.42</v>
      </c>
      <c r="C274" t="s">
        <v>467</v>
      </c>
    </row>
    <row r="275" spans="1:3" x14ac:dyDescent="0.2">
      <c r="A275" t="s">
        <v>283</v>
      </c>
      <c r="B275" s="6">
        <v>16257.21</v>
      </c>
      <c r="C275" t="s">
        <v>467</v>
      </c>
    </row>
    <row r="276" spans="1:3" x14ac:dyDescent="0.2">
      <c r="A276" t="s">
        <v>240</v>
      </c>
      <c r="B276" s="6">
        <v>15782.23</v>
      </c>
      <c r="C276" t="s">
        <v>467</v>
      </c>
    </row>
    <row r="277" spans="1:3" x14ac:dyDescent="0.2">
      <c r="A277" t="s">
        <v>195</v>
      </c>
      <c r="B277" s="6">
        <v>15727.19</v>
      </c>
      <c r="C277" t="s">
        <v>467</v>
      </c>
    </row>
    <row r="278" spans="1:3" x14ac:dyDescent="0.2">
      <c r="A278" t="s">
        <v>241</v>
      </c>
      <c r="B278" s="6">
        <v>15716.26</v>
      </c>
      <c r="C278" t="s">
        <v>467</v>
      </c>
    </row>
    <row r="279" spans="1:3" x14ac:dyDescent="0.2">
      <c r="A279" t="s">
        <v>257</v>
      </c>
      <c r="B279" s="6">
        <v>15578.4</v>
      </c>
      <c r="C279" t="s">
        <v>467</v>
      </c>
    </row>
    <row r="280" spans="1:3" x14ac:dyDescent="0.2">
      <c r="A280" t="s">
        <v>172</v>
      </c>
      <c r="B280" s="6">
        <v>15454.01</v>
      </c>
      <c r="C280" t="s">
        <v>467</v>
      </c>
    </row>
    <row r="281" spans="1:3" x14ac:dyDescent="0.2">
      <c r="A281" t="s">
        <v>265</v>
      </c>
      <c r="B281" s="6">
        <v>15184.46</v>
      </c>
      <c r="C281" t="s">
        <v>467</v>
      </c>
    </row>
    <row r="282" spans="1:3" x14ac:dyDescent="0.2">
      <c r="A282" t="s">
        <v>242</v>
      </c>
      <c r="B282" s="6">
        <v>15177.8</v>
      </c>
      <c r="C282" t="s">
        <v>467</v>
      </c>
    </row>
    <row r="283" spans="1:3" x14ac:dyDescent="0.2">
      <c r="A283" t="s">
        <v>308</v>
      </c>
      <c r="B283" s="6">
        <v>14875.19</v>
      </c>
      <c r="C283" t="s">
        <v>467</v>
      </c>
    </row>
    <row r="284" spans="1:3" x14ac:dyDescent="0.2">
      <c r="A284" t="s">
        <v>173</v>
      </c>
      <c r="B284" s="6">
        <v>14629.16</v>
      </c>
      <c r="C284" t="s">
        <v>467</v>
      </c>
    </row>
    <row r="285" spans="1:3" x14ac:dyDescent="0.2">
      <c r="A285" t="s">
        <v>284</v>
      </c>
      <c r="B285" s="6">
        <v>14482.6</v>
      </c>
      <c r="C285" t="s">
        <v>467</v>
      </c>
    </row>
    <row r="286" spans="1:3" x14ac:dyDescent="0.2">
      <c r="A286" t="s">
        <v>208</v>
      </c>
      <c r="B286" s="6">
        <v>13507.23</v>
      </c>
      <c r="C286" t="s">
        <v>468</v>
      </c>
    </row>
    <row r="287" spans="1:3" x14ac:dyDescent="0.2">
      <c r="A287" t="s">
        <v>196</v>
      </c>
      <c r="B287" s="6">
        <v>13282.42</v>
      </c>
      <c r="C287" t="s">
        <v>468</v>
      </c>
    </row>
    <row r="288" spans="1:3" x14ac:dyDescent="0.2">
      <c r="A288" t="s">
        <v>298</v>
      </c>
      <c r="B288" s="6">
        <v>13038.64</v>
      </c>
      <c r="C288" t="s">
        <v>468</v>
      </c>
    </row>
    <row r="289" spans="1:3" x14ac:dyDescent="0.2">
      <c r="A289" t="s">
        <v>243</v>
      </c>
      <c r="B289" s="6">
        <v>12868.38</v>
      </c>
      <c r="C289" t="s">
        <v>468</v>
      </c>
    </row>
    <row r="290" spans="1:3" x14ac:dyDescent="0.2">
      <c r="A290" t="s">
        <v>258</v>
      </c>
      <c r="B290" s="6">
        <v>11862.92</v>
      </c>
      <c r="C290" t="s">
        <v>468</v>
      </c>
    </row>
    <row r="291" spans="1:3" x14ac:dyDescent="0.2">
      <c r="A291" t="s">
        <v>285</v>
      </c>
      <c r="B291" s="6">
        <v>11814.55</v>
      </c>
      <c r="C291" t="s">
        <v>468</v>
      </c>
    </row>
    <row r="292" spans="1:3" x14ac:dyDescent="0.2">
      <c r="A292" t="s">
        <v>266</v>
      </c>
      <c r="B292" s="6">
        <v>11531.7</v>
      </c>
      <c r="C292" t="s">
        <v>468</v>
      </c>
    </row>
    <row r="293" spans="1:3" x14ac:dyDescent="0.2">
      <c r="A293" t="s">
        <v>267</v>
      </c>
      <c r="B293" s="6">
        <v>11501.84</v>
      </c>
      <c r="C293" t="s">
        <v>468</v>
      </c>
    </row>
    <row r="294" spans="1:3" x14ac:dyDescent="0.2">
      <c r="A294" t="s">
        <v>299</v>
      </c>
      <c r="B294" s="6">
        <v>11243.63</v>
      </c>
      <c r="C294" t="s">
        <v>468</v>
      </c>
    </row>
    <row r="295" spans="1:3" x14ac:dyDescent="0.2">
      <c r="A295" t="s">
        <v>268</v>
      </c>
      <c r="B295" s="6">
        <v>10959.77</v>
      </c>
      <c r="C295" t="s">
        <v>468</v>
      </c>
    </row>
    <row r="296" spans="1:3" x14ac:dyDescent="0.2">
      <c r="A296" t="s">
        <v>286</v>
      </c>
      <c r="B296" s="6">
        <v>10833.11</v>
      </c>
      <c r="C296" t="s">
        <v>468</v>
      </c>
    </row>
    <row r="297" spans="1:3" x14ac:dyDescent="0.2">
      <c r="A297" t="s">
        <v>309</v>
      </c>
      <c r="B297" s="6">
        <v>10779.77</v>
      </c>
      <c r="C297" t="s">
        <v>468</v>
      </c>
    </row>
    <row r="298" spans="1:3" x14ac:dyDescent="0.2">
      <c r="A298" t="s">
        <v>269</v>
      </c>
      <c r="B298" s="6">
        <v>10699.35</v>
      </c>
      <c r="C298" t="s">
        <v>468</v>
      </c>
    </row>
    <row r="299" spans="1:3" x14ac:dyDescent="0.2">
      <c r="A299" t="s">
        <v>310</v>
      </c>
      <c r="B299" s="6">
        <v>10678.77</v>
      </c>
      <c r="C299" t="s">
        <v>468</v>
      </c>
    </row>
    <row r="300" spans="1:3" x14ac:dyDescent="0.2">
      <c r="A300" t="s">
        <v>300</v>
      </c>
      <c r="B300" s="6">
        <v>10667.46</v>
      </c>
      <c r="C300" t="s">
        <v>468</v>
      </c>
    </row>
    <row r="301" spans="1:3" x14ac:dyDescent="0.2">
      <c r="A301" t="s">
        <v>301</v>
      </c>
      <c r="B301" s="6">
        <v>10555.35</v>
      </c>
      <c r="C301" t="s">
        <v>468</v>
      </c>
    </row>
    <row r="302" spans="1:3" x14ac:dyDescent="0.2">
      <c r="A302" t="s">
        <v>311</v>
      </c>
      <c r="B302" s="6">
        <v>10323.23</v>
      </c>
      <c r="C302" t="s">
        <v>468</v>
      </c>
    </row>
    <row r="303" spans="1:3" x14ac:dyDescent="0.2">
      <c r="A303" t="s">
        <v>302</v>
      </c>
      <c r="B303" s="6">
        <v>10282.959999999999</v>
      </c>
      <c r="C303" t="s">
        <v>468</v>
      </c>
    </row>
    <row r="304" spans="1:3" x14ac:dyDescent="0.2">
      <c r="A304" t="s">
        <v>287</v>
      </c>
      <c r="B304" s="6">
        <v>10264.51</v>
      </c>
      <c r="C304" t="s">
        <v>468</v>
      </c>
    </row>
    <row r="305" spans="1:3" x14ac:dyDescent="0.2">
      <c r="A305" t="s">
        <v>288</v>
      </c>
      <c r="B305" s="6">
        <v>10212.06</v>
      </c>
      <c r="C305" t="s">
        <v>468</v>
      </c>
    </row>
    <row r="306" spans="1:3" x14ac:dyDescent="0.2">
      <c r="A306" t="s">
        <v>312</v>
      </c>
      <c r="B306" s="6">
        <v>10187.64</v>
      </c>
      <c r="C306" t="s">
        <v>468</v>
      </c>
    </row>
    <row r="307" spans="1:3" x14ac:dyDescent="0.2">
      <c r="A307" t="s">
        <v>313</v>
      </c>
      <c r="B307" s="6">
        <v>10067.870000000001</v>
      </c>
      <c r="C307" t="s">
        <v>468</v>
      </c>
    </row>
    <row r="308" spans="1:3" x14ac:dyDescent="0.2">
      <c r="A308" t="s">
        <v>314</v>
      </c>
      <c r="B308" s="6">
        <v>9995.0499999999993</v>
      </c>
      <c r="C308" t="s">
        <v>468</v>
      </c>
    </row>
    <row r="309" spans="1:3" x14ac:dyDescent="0.2">
      <c r="A309" t="s">
        <v>315</v>
      </c>
      <c r="B309" s="6">
        <v>9980.93</v>
      </c>
      <c r="C309" t="s">
        <v>468</v>
      </c>
    </row>
    <row r="310" spans="1:3" x14ac:dyDescent="0.2">
      <c r="A310" t="s">
        <v>303</v>
      </c>
      <c r="B310" s="6">
        <v>9914.23</v>
      </c>
      <c r="C310" t="s">
        <v>468</v>
      </c>
    </row>
    <row r="311" spans="1:3" x14ac:dyDescent="0.2">
      <c r="A311" t="s">
        <v>316</v>
      </c>
      <c r="B311" s="6">
        <v>9743.1299999999992</v>
      </c>
      <c r="C311" t="s">
        <v>468</v>
      </c>
    </row>
    <row r="312" spans="1:3" x14ac:dyDescent="0.2">
      <c r="A312" t="s">
        <v>317</v>
      </c>
      <c r="B312" s="6">
        <v>9715.7099999999991</v>
      </c>
      <c r="C312" t="s">
        <v>468</v>
      </c>
    </row>
    <row r="313" spans="1:3" x14ac:dyDescent="0.2">
      <c r="A313" t="s">
        <v>270</v>
      </c>
      <c r="B313" s="6">
        <v>9618.81</v>
      </c>
      <c r="C313" t="s">
        <v>468</v>
      </c>
    </row>
    <row r="314" spans="1:3" x14ac:dyDescent="0.2">
      <c r="A314" t="s">
        <v>289</v>
      </c>
      <c r="B314" s="6">
        <v>9613.32</v>
      </c>
      <c r="C314" t="s">
        <v>468</v>
      </c>
    </row>
    <row r="315" spans="1:3" x14ac:dyDescent="0.2">
      <c r="A315" t="s">
        <v>318</v>
      </c>
      <c r="B315" s="6">
        <v>9536.5499999999993</v>
      </c>
      <c r="C315" t="s">
        <v>468</v>
      </c>
    </row>
    <row r="316" spans="1:3" x14ac:dyDescent="0.2">
      <c r="A316" t="s">
        <v>319</v>
      </c>
      <c r="B316" s="6">
        <v>9339.2000000000007</v>
      </c>
      <c r="C316" t="s">
        <v>468</v>
      </c>
    </row>
    <row r="317" spans="1:3" x14ac:dyDescent="0.2">
      <c r="A317" t="s">
        <v>290</v>
      </c>
      <c r="B317" s="6">
        <v>8759.93</v>
      </c>
      <c r="C317" t="s">
        <v>468</v>
      </c>
    </row>
    <row r="318" spans="1:3" x14ac:dyDescent="0.2">
      <c r="A318" t="s">
        <v>333</v>
      </c>
      <c r="B318" s="6">
        <v>8648.07</v>
      </c>
      <c r="C318" t="s">
        <v>468</v>
      </c>
    </row>
    <row r="319" spans="1:3" x14ac:dyDescent="0.2">
      <c r="A319" t="s">
        <v>320</v>
      </c>
      <c r="B319" s="6">
        <v>8431.81</v>
      </c>
      <c r="C319" t="s">
        <v>468</v>
      </c>
    </row>
    <row r="320" spans="1:3" x14ac:dyDescent="0.2">
      <c r="A320" t="s">
        <v>321</v>
      </c>
      <c r="B320" s="6">
        <v>8384.61</v>
      </c>
      <c r="C320" t="s">
        <v>468</v>
      </c>
    </row>
    <row r="321" spans="1:3" x14ac:dyDescent="0.2">
      <c r="A321" t="s">
        <v>322</v>
      </c>
      <c r="B321" s="6">
        <v>8364.4</v>
      </c>
      <c r="C321" t="s">
        <v>468</v>
      </c>
    </row>
    <row r="322" spans="1:3" x14ac:dyDescent="0.2">
      <c r="A322" t="s">
        <v>323</v>
      </c>
      <c r="B322" s="6">
        <v>8133.47</v>
      </c>
      <c r="C322" t="s">
        <v>468</v>
      </c>
    </row>
    <row r="323" spans="1:3" x14ac:dyDescent="0.2">
      <c r="A323" t="s">
        <v>291</v>
      </c>
      <c r="B323" s="6">
        <v>7971.51</v>
      </c>
      <c r="C323" t="s">
        <v>468</v>
      </c>
    </row>
    <row r="324" spans="1:3" x14ac:dyDescent="0.2">
      <c r="A324" t="s">
        <v>271</v>
      </c>
      <c r="B324" s="6">
        <v>7940.37</v>
      </c>
      <c r="C324" t="s">
        <v>468</v>
      </c>
    </row>
    <row r="325" spans="1:3" x14ac:dyDescent="0.2">
      <c r="A325" t="s">
        <v>304</v>
      </c>
      <c r="B325" s="6">
        <v>7615.47</v>
      </c>
      <c r="C325" t="s">
        <v>468</v>
      </c>
    </row>
    <row r="326" spans="1:3" x14ac:dyDescent="0.2">
      <c r="A326" t="s">
        <v>334</v>
      </c>
      <c r="B326" s="6">
        <v>7474.32</v>
      </c>
      <c r="C326" t="s">
        <v>468</v>
      </c>
    </row>
    <row r="327" spans="1:3" x14ac:dyDescent="0.2">
      <c r="A327" t="s">
        <v>324</v>
      </c>
      <c r="B327" s="6">
        <v>7460.32</v>
      </c>
      <c r="C327" t="s">
        <v>468</v>
      </c>
    </row>
    <row r="328" spans="1:3" x14ac:dyDescent="0.2">
      <c r="A328" t="s">
        <v>305</v>
      </c>
      <c r="B328" s="6">
        <v>7313.08</v>
      </c>
      <c r="C328" t="s">
        <v>468</v>
      </c>
    </row>
    <row r="329" spans="1:3" x14ac:dyDescent="0.2">
      <c r="A329" t="s">
        <v>292</v>
      </c>
      <c r="B329" s="6">
        <v>7210.91</v>
      </c>
      <c r="C329" t="s">
        <v>468</v>
      </c>
    </row>
    <row r="330" spans="1:3" x14ac:dyDescent="0.2">
      <c r="A330" t="s">
        <v>293</v>
      </c>
      <c r="B330" s="6">
        <v>7192.13</v>
      </c>
      <c r="C330" t="s">
        <v>468</v>
      </c>
    </row>
    <row r="331" spans="1:3" x14ac:dyDescent="0.2">
      <c r="A331" t="s">
        <v>294</v>
      </c>
      <c r="B331" s="6">
        <v>6962.07</v>
      </c>
      <c r="C331" t="s">
        <v>468</v>
      </c>
    </row>
    <row r="332" spans="1:3" x14ac:dyDescent="0.2">
      <c r="A332" t="s">
        <v>295</v>
      </c>
      <c r="B332" s="6">
        <v>6497.7</v>
      </c>
      <c r="C332" t="s">
        <v>468</v>
      </c>
    </row>
    <row r="333" spans="1:3" x14ac:dyDescent="0.2">
      <c r="A333" t="s">
        <v>306</v>
      </c>
      <c r="B333" s="6">
        <v>6402.38</v>
      </c>
      <c r="C333" t="s">
        <v>468</v>
      </c>
    </row>
    <row r="334" spans="1:3" x14ac:dyDescent="0.2">
      <c r="A334" t="s">
        <v>296</v>
      </c>
      <c r="B334" s="6">
        <v>5739.63</v>
      </c>
      <c r="C334" t="s">
        <v>468</v>
      </c>
    </row>
    <row r="335" spans="1:3" x14ac:dyDescent="0.2">
      <c r="A335" t="s">
        <v>272</v>
      </c>
      <c r="B335" s="6">
        <v>5735.41</v>
      </c>
      <c r="C335" t="s">
        <v>468</v>
      </c>
    </row>
    <row r="336" spans="1:3" x14ac:dyDescent="0.2">
      <c r="A336" t="s">
        <v>307</v>
      </c>
      <c r="B336" s="6">
        <v>5616.9</v>
      </c>
      <c r="C336" t="s">
        <v>468</v>
      </c>
    </row>
    <row r="337" spans="1:3" x14ac:dyDescent="0.2">
      <c r="A337" t="s">
        <v>273</v>
      </c>
      <c r="B337" s="6">
        <v>5321.23</v>
      </c>
      <c r="C337" t="s">
        <v>468</v>
      </c>
    </row>
    <row r="338" spans="1:3" x14ac:dyDescent="0.2">
      <c r="A338" t="s">
        <v>325</v>
      </c>
      <c r="B338" s="6">
        <v>5269.51</v>
      </c>
      <c r="C338" t="s">
        <v>468</v>
      </c>
    </row>
    <row r="339" spans="1:3" x14ac:dyDescent="0.2">
      <c r="A339" t="s">
        <v>326</v>
      </c>
      <c r="B339" s="6">
        <v>4521.3599999999997</v>
      </c>
      <c r="C339" t="s">
        <v>468</v>
      </c>
    </row>
    <row r="340" spans="1:3" x14ac:dyDescent="0.2">
      <c r="A340" t="s">
        <v>259</v>
      </c>
      <c r="B340" s="6">
        <v>3927.05</v>
      </c>
      <c r="C340" t="s">
        <v>468</v>
      </c>
    </row>
    <row r="341" spans="1:3" x14ac:dyDescent="0.2">
      <c r="A341" t="s">
        <v>327</v>
      </c>
      <c r="B341" s="6">
        <v>3780.53</v>
      </c>
      <c r="C341" t="s">
        <v>468</v>
      </c>
    </row>
    <row r="342" spans="1:3" x14ac:dyDescent="0.2">
      <c r="A342" t="s">
        <v>297</v>
      </c>
      <c r="B342" s="6">
        <v>3253.04</v>
      </c>
      <c r="C342" t="s">
        <v>468</v>
      </c>
    </row>
    <row r="343" spans="1:3" x14ac:dyDescent="0.2">
      <c r="A343" t="s">
        <v>328</v>
      </c>
      <c r="B343" s="6">
        <v>3093.95</v>
      </c>
      <c r="C343" t="s">
        <v>468</v>
      </c>
    </row>
    <row r="344" spans="1:3" x14ac:dyDescent="0.2">
      <c r="A344" t="s">
        <v>335</v>
      </c>
      <c r="B344" s="6">
        <v>3025.65</v>
      </c>
      <c r="C344" t="s">
        <v>468</v>
      </c>
    </row>
    <row r="345" spans="1:3" x14ac:dyDescent="0.2">
      <c r="A345" t="s">
        <v>329</v>
      </c>
      <c r="B345" s="6">
        <v>2844.46</v>
      </c>
      <c r="C345" t="s">
        <v>468</v>
      </c>
    </row>
    <row r="346" spans="1:3" x14ac:dyDescent="0.2">
      <c r="A346" t="s">
        <v>336</v>
      </c>
      <c r="B346" s="6">
        <v>2734.59</v>
      </c>
      <c r="C346" t="s">
        <v>468</v>
      </c>
    </row>
    <row r="347" spans="1:3" x14ac:dyDescent="0.2">
      <c r="A347" t="s">
        <v>330</v>
      </c>
      <c r="B347" s="6">
        <v>2674.04</v>
      </c>
      <c r="C347" t="s">
        <v>468</v>
      </c>
    </row>
    <row r="348" spans="1:3" x14ac:dyDescent="0.2">
      <c r="A348" t="s">
        <v>337</v>
      </c>
      <c r="B348" s="6">
        <v>2670.97</v>
      </c>
      <c r="C348" t="s">
        <v>468</v>
      </c>
    </row>
    <row r="349" spans="1:3" x14ac:dyDescent="0.2">
      <c r="A349" t="s">
        <v>338</v>
      </c>
      <c r="B349" s="6">
        <v>2566.2199999999998</v>
      </c>
      <c r="C349" t="s">
        <v>468</v>
      </c>
    </row>
    <row r="350" spans="1:3" x14ac:dyDescent="0.2">
      <c r="A350" t="s">
        <v>339</v>
      </c>
      <c r="B350" s="6">
        <v>2440.31</v>
      </c>
      <c r="C350" t="s">
        <v>468</v>
      </c>
    </row>
    <row r="351" spans="1:3" x14ac:dyDescent="0.2">
      <c r="A351" t="s">
        <v>331</v>
      </c>
      <c r="B351" s="6">
        <v>2438.5100000000002</v>
      </c>
      <c r="C351" t="s">
        <v>468</v>
      </c>
    </row>
    <row r="352" spans="1:3" x14ac:dyDescent="0.2">
      <c r="A352" t="s">
        <v>332</v>
      </c>
      <c r="B352" s="6">
        <v>2372.9499999999998</v>
      </c>
      <c r="C352" t="s">
        <v>468</v>
      </c>
    </row>
    <row r="353" spans="1:3" x14ac:dyDescent="0.2">
      <c r="A353" t="s">
        <v>340</v>
      </c>
      <c r="B353" s="6">
        <v>2372.11</v>
      </c>
      <c r="C353" t="s">
        <v>468</v>
      </c>
    </row>
    <row r="354" spans="1:3" x14ac:dyDescent="0.2">
      <c r="A354" t="s">
        <v>341</v>
      </c>
      <c r="B354" s="6">
        <v>2155.98</v>
      </c>
      <c r="C354" t="s">
        <v>468</v>
      </c>
    </row>
    <row r="355" spans="1:3" x14ac:dyDescent="0.2">
      <c r="A355" t="s">
        <v>342</v>
      </c>
      <c r="B355" s="6">
        <v>2129.2399999999998</v>
      </c>
      <c r="C355" t="s">
        <v>468</v>
      </c>
    </row>
    <row r="356" spans="1:3" x14ac:dyDescent="0.2">
      <c r="A356" t="s">
        <v>343</v>
      </c>
      <c r="B356" s="6">
        <v>1982.74</v>
      </c>
      <c r="C356" t="s">
        <v>468</v>
      </c>
    </row>
    <row r="357" spans="1:3" x14ac:dyDescent="0.2">
      <c r="A357" t="s">
        <v>344</v>
      </c>
      <c r="B357" s="6">
        <v>1235.81</v>
      </c>
      <c r="C357" t="s">
        <v>468</v>
      </c>
    </row>
    <row r="358" spans="1:3" x14ac:dyDescent="0.2">
      <c r="A358" t="s">
        <v>345</v>
      </c>
      <c r="B358" s="6">
        <v>1113.29</v>
      </c>
      <c r="C358" t="s">
        <v>468</v>
      </c>
    </row>
    <row r="359" spans="1:3" x14ac:dyDescent="0.2">
      <c r="A359" t="s">
        <v>346</v>
      </c>
      <c r="B359" s="6">
        <v>1069.6400000000001</v>
      </c>
      <c r="C359" t="s">
        <v>468</v>
      </c>
    </row>
    <row r="360" spans="1:3" x14ac:dyDescent="0.2">
      <c r="A360" t="s">
        <v>347</v>
      </c>
      <c r="B360" s="6">
        <v>1036.57</v>
      </c>
      <c r="C360" t="s">
        <v>468</v>
      </c>
    </row>
    <row r="361" spans="1:3" x14ac:dyDescent="0.2">
      <c r="A361" t="s">
        <v>348</v>
      </c>
      <c r="B361" s="6">
        <v>881.73</v>
      </c>
      <c r="C361" t="s">
        <v>468</v>
      </c>
    </row>
    <row r="362" spans="1:3" x14ac:dyDescent="0.2">
      <c r="A362" t="s">
        <v>349</v>
      </c>
      <c r="B362" s="6">
        <v>859.64</v>
      </c>
      <c r="C362" t="s">
        <v>468</v>
      </c>
    </row>
    <row r="363" spans="1:3" x14ac:dyDescent="0.2">
      <c r="A363" t="s">
        <v>350</v>
      </c>
      <c r="B363" s="6">
        <v>390.25</v>
      </c>
      <c r="C363" t="s">
        <v>468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15D7C-40E2-448C-8058-D828B252871C}">
  <dimension ref="A1:M353"/>
  <sheetViews>
    <sheetView workbookViewId="0">
      <selection activeCell="G23" sqref="G23"/>
    </sheetView>
  </sheetViews>
  <sheetFormatPr defaultRowHeight="15" x14ac:dyDescent="0.2"/>
  <cols>
    <col min="1" max="1" width="34.16796875" bestFit="1" customWidth="1"/>
    <col min="2" max="2" width="12.64453125" bestFit="1" customWidth="1"/>
    <col min="3" max="3" width="11.1640625" style="6" bestFit="1" customWidth="1"/>
    <col min="4" max="4" width="25.828125" bestFit="1" customWidth="1"/>
    <col min="6" max="9" width="20.984375" bestFit="1" customWidth="1"/>
    <col min="10" max="10" width="20.58203125" bestFit="1" customWidth="1"/>
    <col min="11" max="11" width="24.75" bestFit="1" customWidth="1"/>
    <col min="12" max="12" width="25.828125" bestFit="1" customWidth="1"/>
    <col min="13" max="13" width="11.296875" bestFit="1" customWidth="1"/>
  </cols>
  <sheetData>
    <row r="1" spans="1:13" x14ac:dyDescent="0.2">
      <c r="A1" s="1" t="s">
        <v>470</v>
      </c>
    </row>
    <row r="3" spans="1:13" x14ac:dyDescent="0.2">
      <c r="A3" s="1" t="s">
        <v>462</v>
      </c>
      <c r="B3" s="1" t="s">
        <v>469</v>
      </c>
      <c r="C3" s="8" t="s">
        <v>463</v>
      </c>
      <c r="D3" s="1" t="s">
        <v>464</v>
      </c>
    </row>
    <row r="4" spans="1:13" x14ac:dyDescent="0.2">
      <c r="A4" t="s">
        <v>13</v>
      </c>
      <c r="B4" t="s">
        <v>366</v>
      </c>
      <c r="C4" s="6">
        <v>382873.3</v>
      </c>
      <c r="D4" t="s">
        <v>465</v>
      </c>
      <c r="H4" s="9" t="s">
        <v>475</v>
      </c>
      <c r="I4" s="9" t="s">
        <v>474</v>
      </c>
    </row>
    <row r="5" spans="1:13" x14ac:dyDescent="0.2">
      <c r="A5" t="s">
        <v>5</v>
      </c>
      <c r="B5" t="s">
        <v>366</v>
      </c>
      <c r="C5" s="6">
        <v>345618.59</v>
      </c>
      <c r="D5" t="s">
        <v>465</v>
      </c>
      <c r="H5" s="9" t="s">
        <v>471</v>
      </c>
      <c r="I5" t="s">
        <v>466</v>
      </c>
      <c r="J5" t="s">
        <v>468</v>
      </c>
      <c r="K5" t="s">
        <v>467</v>
      </c>
      <c r="L5" t="s">
        <v>465</v>
      </c>
      <c r="M5" t="s">
        <v>472</v>
      </c>
    </row>
    <row r="6" spans="1:13" x14ac:dyDescent="0.2">
      <c r="A6" t="s">
        <v>20</v>
      </c>
      <c r="B6" t="s">
        <v>364</v>
      </c>
      <c r="C6" s="6">
        <v>326819.48</v>
      </c>
      <c r="D6" t="s">
        <v>465</v>
      </c>
      <c r="H6" s="10" t="s">
        <v>364</v>
      </c>
      <c r="I6" s="11">
        <v>37</v>
      </c>
      <c r="J6" s="11">
        <v>23</v>
      </c>
      <c r="K6" s="11">
        <v>42</v>
      </c>
      <c r="L6" s="11">
        <v>3</v>
      </c>
      <c r="M6" s="11">
        <v>105</v>
      </c>
    </row>
    <row r="7" spans="1:13" x14ac:dyDescent="0.2">
      <c r="A7" t="s">
        <v>6</v>
      </c>
      <c r="B7" t="s">
        <v>364</v>
      </c>
      <c r="C7" s="6">
        <v>300694.78999999998</v>
      </c>
      <c r="D7" t="s">
        <v>465</v>
      </c>
      <c r="H7" s="10" t="s">
        <v>366</v>
      </c>
      <c r="I7" s="11">
        <v>28</v>
      </c>
      <c r="J7" s="11">
        <v>32</v>
      </c>
      <c r="K7" s="11">
        <v>38</v>
      </c>
      <c r="L7" s="11">
        <v>3</v>
      </c>
      <c r="M7" s="11">
        <v>101</v>
      </c>
    </row>
    <row r="8" spans="1:13" x14ac:dyDescent="0.2">
      <c r="A8" t="s">
        <v>45</v>
      </c>
      <c r="B8" t="s">
        <v>366</v>
      </c>
      <c r="C8" s="6">
        <v>293861.14</v>
      </c>
      <c r="D8" t="s">
        <v>465</v>
      </c>
      <c r="H8" s="10" t="s">
        <v>365</v>
      </c>
      <c r="I8" s="11">
        <v>30</v>
      </c>
      <c r="J8" s="11">
        <v>16</v>
      </c>
      <c r="K8" s="11">
        <v>49</v>
      </c>
      <c r="L8" s="11">
        <v>1</v>
      </c>
      <c r="M8" s="11">
        <v>96</v>
      </c>
    </row>
    <row r="9" spans="1:13" x14ac:dyDescent="0.2">
      <c r="A9" t="s">
        <v>1</v>
      </c>
      <c r="B9" t="s">
        <v>365</v>
      </c>
      <c r="C9" s="6">
        <v>291047.25</v>
      </c>
      <c r="D9" t="s">
        <v>465</v>
      </c>
      <c r="H9" s="10" t="s">
        <v>367</v>
      </c>
      <c r="I9" s="11">
        <v>15</v>
      </c>
      <c r="J9" s="11">
        <v>7</v>
      </c>
      <c r="K9" s="11">
        <v>25</v>
      </c>
      <c r="L9" s="11">
        <v>1</v>
      </c>
      <c r="M9" s="11">
        <v>48</v>
      </c>
    </row>
    <row r="10" spans="1:13" x14ac:dyDescent="0.2">
      <c r="A10" t="s">
        <v>4</v>
      </c>
      <c r="B10" t="s">
        <v>367</v>
      </c>
      <c r="C10" s="6">
        <v>281018.36</v>
      </c>
      <c r="D10" t="s">
        <v>465</v>
      </c>
      <c r="H10" s="10" t="s">
        <v>472</v>
      </c>
      <c r="I10" s="11">
        <v>110</v>
      </c>
      <c r="J10" s="11">
        <v>78</v>
      </c>
      <c r="K10" s="11">
        <v>154</v>
      </c>
      <c r="L10" s="11">
        <v>8</v>
      </c>
      <c r="M10" s="11">
        <v>350</v>
      </c>
    </row>
    <row r="11" spans="1:13" x14ac:dyDescent="0.2">
      <c r="A11" t="s">
        <v>2</v>
      </c>
      <c r="B11" t="s">
        <v>364</v>
      </c>
      <c r="C11" s="6">
        <v>278575.64</v>
      </c>
      <c r="D11" t="s">
        <v>465</v>
      </c>
    </row>
    <row r="12" spans="1:13" x14ac:dyDescent="0.2">
      <c r="A12" t="s">
        <v>3</v>
      </c>
      <c r="B12" t="s">
        <v>365</v>
      </c>
      <c r="C12" s="6">
        <v>275288.3</v>
      </c>
      <c r="D12" t="s">
        <v>466</v>
      </c>
    </row>
    <row r="13" spans="1:13" x14ac:dyDescent="0.2">
      <c r="A13" t="s">
        <v>7</v>
      </c>
      <c r="B13" t="s">
        <v>364</v>
      </c>
      <c r="C13" s="6">
        <v>272672.84000000003</v>
      </c>
      <c r="D13" t="s">
        <v>466</v>
      </c>
      <c r="F13" s="9" t="s">
        <v>475</v>
      </c>
      <c r="G13" t="s">
        <v>474</v>
      </c>
    </row>
    <row r="14" spans="1:13" x14ac:dyDescent="0.2">
      <c r="A14" t="s">
        <v>8</v>
      </c>
      <c r="B14" t="s">
        <v>365</v>
      </c>
      <c r="C14" s="6">
        <v>269155.34000000003</v>
      </c>
      <c r="D14" t="s">
        <v>466</v>
      </c>
      <c r="F14" s="9" t="s">
        <v>471</v>
      </c>
      <c r="G14" s="9" t="s">
        <v>480</v>
      </c>
      <c r="H14" s="9" t="s">
        <v>479</v>
      </c>
      <c r="I14" s="9" t="s">
        <v>484</v>
      </c>
      <c r="J14" s="9" t="s">
        <v>478</v>
      </c>
      <c r="K14" s="9" t="s">
        <v>472</v>
      </c>
      <c r="L14" s="9"/>
      <c r="M14" s="9"/>
    </row>
    <row r="15" spans="1:13" x14ac:dyDescent="0.2">
      <c r="A15" t="s">
        <v>163</v>
      </c>
      <c r="B15" t="s">
        <v>366</v>
      </c>
      <c r="C15" s="6">
        <v>255319.18</v>
      </c>
      <c r="D15" t="s">
        <v>466</v>
      </c>
      <c r="F15" s="10" t="s">
        <v>364</v>
      </c>
      <c r="G15" s="11">
        <v>37</v>
      </c>
      <c r="H15" s="11">
        <v>23</v>
      </c>
      <c r="I15" s="11">
        <v>42</v>
      </c>
      <c r="J15" s="11">
        <v>3</v>
      </c>
      <c r="K15" s="11">
        <v>105</v>
      </c>
    </row>
    <row r="16" spans="1:13" x14ac:dyDescent="0.2">
      <c r="A16" t="s">
        <v>21</v>
      </c>
      <c r="B16" t="s">
        <v>365</v>
      </c>
      <c r="C16" s="6">
        <v>253635.75</v>
      </c>
      <c r="D16" t="s">
        <v>466</v>
      </c>
      <c r="F16" s="10" t="s">
        <v>366</v>
      </c>
      <c r="G16" s="11">
        <v>28</v>
      </c>
      <c r="H16" s="11">
        <v>32</v>
      </c>
      <c r="I16" s="11">
        <v>38</v>
      </c>
      <c r="J16" s="11">
        <v>3</v>
      </c>
      <c r="K16" s="11">
        <v>101</v>
      </c>
    </row>
    <row r="17" spans="1:11" x14ac:dyDescent="0.2">
      <c r="A17" t="s">
        <v>9</v>
      </c>
      <c r="B17" t="s">
        <v>365</v>
      </c>
      <c r="C17" s="6">
        <v>251299.77</v>
      </c>
      <c r="D17" t="s">
        <v>466</v>
      </c>
      <c r="F17" s="10" t="s">
        <v>365</v>
      </c>
      <c r="G17" s="11">
        <v>30</v>
      </c>
      <c r="H17" s="11">
        <v>16</v>
      </c>
      <c r="I17" s="11">
        <v>49</v>
      </c>
      <c r="J17" s="11">
        <v>1</v>
      </c>
      <c r="K17" s="11">
        <v>96</v>
      </c>
    </row>
    <row r="18" spans="1:11" x14ac:dyDescent="0.2">
      <c r="A18" t="s">
        <v>10</v>
      </c>
      <c r="B18" t="s">
        <v>365</v>
      </c>
      <c r="C18" s="6">
        <v>244695.99</v>
      </c>
      <c r="D18" t="s">
        <v>466</v>
      </c>
      <c r="F18" s="10" t="s">
        <v>367</v>
      </c>
      <c r="G18" s="11">
        <v>15</v>
      </c>
      <c r="H18" s="11">
        <v>7</v>
      </c>
      <c r="I18" s="11">
        <v>25</v>
      </c>
      <c r="J18" s="11">
        <v>1</v>
      </c>
      <c r="K18" s="11">
        <v>48</v>
      </c>
    </row>
    <row r="19" spans="1:11" x14ac:dyDescent="0.2">
      <c r="A19" t="s">
        <v>16</v>
      </c>
      <c r="B19" t="s">
        <v>366</v>
      </c>
      <c r="C19" s="6">
        <v>241711.25</v>
      </c>
      <c r="D19" t="s">
        <v>466</v>
      </c>
      <c r="F19" s="10" t="s">
        <v>472</v>
      </c>
      <c r="G19" s="11">
        <v>110</v>
      </c>
      <c r="H19" s="11">
        <v>78</v>
      </c>
      <c r="I19" s="11">
        <v>154</v>
      </c>
      <c r="J19" s="11">
        <v>8</v>
      </c>
      <c r="K19" s="11">
        <v>350</v>
      </c>
    </row>
    <row r="20" spans="1:11" x14ac:dyDescent="0.2">
      <c r="A20" t="s">
        <v>17</v>
      </c>
      <c r="B20" t="s">
        <v>367</v>
      </c>
      <c r="C20" s="6">
        <v>238962.47</v>
      </c>
      <c r="D20" t="s">
        <v>466</v>
      </c>
    </row>
    <row r="21" spans="1:11" x14ac:dyDescent="0.2">
      <c r="A21" t="s">
        <v>42</v>
      </c>
      <c r="B21" t="s">
        <v>364</v>
      </c>
      <c r="C21" s="6">
        <v>237781.3</v>
      </c>
      <c r="D21" t="s">
        <v>466</v>
      </c>
    </row>
    <row r="22" spans="1:11" x14ac:dyDescent="0.2">
      <c r="A22" t="s">
        <v>25</v>
      </c>
      <c r="B22" t="s">
        <v>364</v>
      </c>
      <c r="C22" s="6">
        <v>235051.07</v>
      </c>
      <c r="D22" t="s">
        <v>466</v>
      </c>
    </row>
    <row r="23" spans="1:11" x14ac:dyDescent="0.2">
      <c r="A23" t="s">
        <v>14</v>
      </c>
      <c r="B23" t="s">
        <v>364</v>
      </c>
      <c r="C23" s="6">
        <v>234225.65</v>
      </c>
      <c r="D23" t="s">
        <v>466</v>
      </c>
    </row>
    <row r="24" spans="1:11" x14ac:dyDescent="0.2">
      <c r="A24" t="s">
        <v>36</v>
      </c>
      <c r="B24" t="s">
        <v>366</v>
      </c>
      <c r="C24" s="6">
        <v>231856.98</v>
      </c>
      <c r="D24" t="s">
        <v>466</v>
      </c>
    </row>
    <row r="25" spans="1:11" x14ac:dyDescent="0.2">
      <c r="A25" t="s">
        <v>39</v>
      </c>
      <c r="B25" t="s">
        <v>366</v>
      </c>
      <c r="C25" s="6">
        <v>217473.85</v>
      </c>
      <c r="D25" t="s">
        <v>466</v>
      </c>
    </row>
    <row r="26" spans="1:11" x14ac:dyDescent="0.2">
      <c r="A26" t="s">
        <v>31</v>
      </c>
      <c r="B26" t="s">
        <v>364</v>
      </c>
      <c r="C26" s="6">
        <v>205886.97</v>
      </c>
      <c r="D26" t="s">
        <v>466</v>
      </c>
    </row>
    <row r="27" spans="1:11" x14ac:dyDescent="0.2">
      <c r="A27" t="s">
        <v>47</v>
      </c>
      <c r="B27" t="s">
        <v>364</v>
      </c>
      <c r="C27" s="6">
        <v>200174.66</v>
      </c>
      <c r="D27" t="s">
        <v>466</v>
      </c>
    </row>
    <row r="28" spans="1:11" x14ac:dyDescent="0.2">
      <c r="A28" t="s">
        <v>51</v>
      </c>
      <c r="B28" t="s">
        <v>365</v>
      </c>
      <c r="C28" s="6">
        <v>188457.46</v>
      </c>
      <c r="D28" t="s">
        <v>466</v>
      </c>
    </row>
    <row r="29" spans="1:11" x14ac:dyDescent="0.2">
      <c r="A29" t="s">
        <v>57</v>
      </c>
      <c r="B29" t="s">
        <v>365</v>
      </c>
      <c r="C29" s="6">
        <v>185463.76</v>
      </c>
      <c r="D29" t="s">
        <v>466</v>
      </c>
    </row>
    <row r="30" spans="1:11" x14ac:dyDescent="0.2">
      <c r="A30" t="s">
        <v>52</v>
      </c>
      <c r="B30" t="s">
        <v>366</v>
      </c>
      <c r="C30" s="6">
        <v>179761.43</v>
      </c>
      <c r="D30" t="s">
        <v>466</v>
      </c>
    </row>
    <row r="31" spans="1:11" x14ac:dyDescent="0.2">
      <c r="A31" t="s">
        <v>55</v>
      </c>
      <c r="B31" t="s">
        <v>364</v>
      </c>
      <c r="C31" s="6">
        <v>167717.4</v>
      </c>
      <c r="D31" t="s">
        <v>466</v>
      </c>
    </row>
    <row r="32" spans="1:11" x14ac:dyDescent="0.2">
      <c r="A32" t="s">
        <v>109</v>
      </c>
      <c r="B32" t="s">
        <v>364</v>
      </c>
      <c r="C32" s="6">
        <v>167271.79999999999</v>
      </c>
      <c r="D32" t="s">
        <v>466</v>
      </c>
    </row>
    <row r="33" spans="1:4" x14ac:dyDescent="0.2">
      <c r="A33" t="s">
        <v>26</v>
      </c>
      <c r="B33" t="s">
        <v>364</v>
      </c>
      <c r="C33" s="6">
        <v>163887.39000000001</v>
      </c>
      <c r="D33" t="s">
        <v>466</v>
      </c>
    </row>
    <row r="34" spans="1:4" x14ac:dyDescent="0.2">
      <c r="A34" t="s">
        <v>22</v>
      </c>
      <c r="B34" t="s">
        <v>365</v>
      </c>
      <c r="C34" s="6">
        <v>163579.18</v>
      </c>
      <c r="D34" t="s">
        <v>466</v>
      </c>
    </row>
    <row r="35" spans="1:4" x14ac:dyDescent="0.2">
      <c r="A35" t="s">
        <v>49</v>
      </c>
      <c r="B35" t="s">
        <v>367</v>
      </c>
      <c r="C35" s="6">
        <v>161294.62</v>
      </c>
      <c r="D35" t="s">
        <v>466</v>
      </c>
    </row>
    <row r="36" spans="1:4" x14ac:dyDescent="0.2">
      <c r="A36" t="s">
        <v>27</v>
      </c>
      <c r="B36" t="s">
        <v>364</v>
      </c>
      <c r="C36" s="6">
        <v>160051.04</v>
      </c>
      <c r="D36" t="s">
        <v>466</v>
      </c>
    </row>
    <row r="37" spans="1:4" x14ac:dyDescent="0.2">
      <c r="A37" t="s">
        <v>58</v>
      </c>
      <c r="B37" t="s">
        <v>364</v>
      </c>
      <c r="C37" s="6">
        <v>157782.51999999999</v>
      </c>
      <c r="D37" t="s">
        <v>466</v>
      </c>
    </row>
    <row r="38" spans="1:4" x14ac:dyDescent="0.2">
      <c r="A38" t="s">
        <v>62</v>
      </c>
      <c r="B38" t="s">
        <v>365</v>
      </c>
      <c r="C38" s="6">
        <v>157523.24</v>
      </c>
      <c r="D38" t="s">
        <v>466</v>
      </c>
    </row>
    <row r="39" spans="1:4" x14ac:dyDescent="0.2">
      <c r="A39" t="s">
        <v>80</v>
      </c>
      <c r="B39" t="s">
        <v>364</v>
      </c>
      <c r="C39" s="6">
        <v>156582.24</v>
      </c>
      <c r="D39" t="s">
        <v>466</v>
      </c>
    </row>
    <row r="40" spans="1:4" x14ac:dyDescent="0.2">
      <c r="A40" t="s">
        <v>64</v>
      </c>
      <c r="B40" t="s">
        <v>364</v>
      </c>
      <c r="C40" s="6">
        <v>154811.43</v>
      </c>
      <c r="D40" t="s">
        <v>466</v>
      </c>
    </row>
    <row r="41" spans="1:4" x14ac:dyDescent="0.2">
      <c r="A41" t="s">
        <v>24</v>
      </c>
      <c r="B41" t="s">
        <v>365</v>
      </c>
      <c r="C41" s="6">
        <v>153705.1</v>
      </c>
      <c r="D41" t="s">
        <v>466</v>
      </c>
    </row>
    <row r="42" spans="1:4" x14ac:dyDescent="0.2">
      <c r="A42" t="s">
        <v>32</v>
      </c>
      <c r="B42" t="s">
        <v>366</v>
      </c>
      <c r="C42" s="6">
        <v>153015.87</v>
      </c>
      <c r="D42" t="s">
        <v>466</v>
      </c>
    </row>
    <row r="43" spans="1:4" x14ac:dyDescent="0.2">
      <c r="A43" t="s">
        <v>28</v>
      </c>
      <c r="B43" t="s">
        <v>365</v>
      </c>
      <c r="C43" s="6">
        <v>147599.56</v>
      </c>
      <c r="D43" t="s">
        <v>466</v>
      </c>
    </row>
    <row r="44" spans="1:4" x14ac:dyDescent="0.2">
      <c r="A44" t="s">
        <v>76</v>
      </c>
      <c r="B44" t="s">
        <v>364</v>
      </c>
      <c r="C44" s="6">
        <v>144865.82999999999</v>
      </c>
      <c r="D44" t="s">
        <v>466</v>
      </c>
    </row>
    <row r="45" spans="1:4" x14ac:dyDescent="0.2">
      <c r="A45" t="s">
        <v>63</v>
      </c>
      <c r="B45" t="s">
        <v>367</v>
      </c>
      <c r="C45" s="6">
        <v>143471.26</v>
      </c>
      <c r="D45" t="s">
        <v>466</v>
      </c>
    </row>
    <row r="46" spans="1:4" x14ac:dyDescent="0.2">
      <c r="A46" t="s">
        <v>46</v>
      </c>
      <c r="B46" t="s">
        <v>364</v>
      </c>
      <c r="C46" s="6">
        <v>140046.68</v>
      </c>
      <c r="D46" t="s">
        <v>466</v>
      </c>
    </row>
    <row r="47" spans="1:4" x14ac:dyDescent="0.2">
      <c r="A47" t="s">
        <v>77</v>
      </c>
      <c r="B47" t="s">
        <v>367</v>
      </c>
      <c r="C47" s="6">
        <v>139015.09</v>
      </c>
      <c r="D47" t="s">
        <v>466</v>
      </c>
    </row>
    <row r="48" spans="1:4" x14ac:dyDescent="0.2">
      <c r="A48" t="s">
        <v>29</v>
      </c>
      <c r="B48" t="s">
        <v>365</v>
      </c>
      <c r="C48" s="6">
        <v>138323.59</v>
      </c>
      <c r="D48" t="s">
        <v>466</v>
      </c>
    </row>
    <row r="49" spans="1:4" x14ac:dyDescent="0.2">
      <c r="A49" t="s">
        <v>11</v>
      </c>
      <c r="B49" t="s">
        <v>364</v>
      </c>
      <c r="C49" s="6">
        <v>137600.67000000001</v>
      </c>
      <c r="D49" t="s">
        <v>466</v>
      </c>
    </row>
    <row r="50" spans="1:4" x14ac:dyDescent="0.2">
      <c r="A50" t="s">
        <v>15</v>
      </c>
      <c r="B50" t="s">
        <v>364</v>
      </c>
      <c r="C50" s="6">
        <v>137227.88</v>
      </c>
      <c r="D50" t="s">
        <v>466</v>
      </c>
    </row>
    <row r="51" spans="1:4" x14ac:dyDescent="0.2">
      <c r="A51" t="s">
        <v>30</v>
      </c>
      <c r="B51" t="s">
        <v>366</v>
      </c>
      <c r="C51" s="6">
        <v>135924.15</v>
      </c>
      <c r="D51" t="s">
        <v>466</v>
      </c>
    </row>
    <row r="52" spans="1:4" x14ac:dyDescent="0.2">
      <c r="A52" t="s">
        <v>37</v>
      </c>
      <c r="B52" t="s">
        <v>367</v>
      </c>
      <c r="C52" s="6">
        <v>135822.85</v>
      </c>
      <c r="D52" t="s">
        <v>466</v>
      </c>
    </row>
    <row r="53" spans="1:4" x14ac:dyDescent="0.2">
      <c r="A53" t="s">
        <v>65</v>
      </c>
      <c r="B53" t="s">
        <v>366</v>
      </c>
      <c r="C53" s="6">
        <v>135730.44</v>
      </c>
      <c r="D53" t="s">
        <v>466</v>
      </c>
    </row>
    <row r="54" spans="1:4" x14ac:dyDescent="0.2">
      <c r="A54" t="s">
        <v>41</v>
      </c>
      <c r="B54" t="s">
        <v>365</v>
      </c>
      <c r="C54" s="6">
        <v>135517.95000000001</v>
      </c>
      <c r="D54" t="s">
        <v>466</v>
      </c>
    </row>
    <row r="55" spans="1:4" x14ac:dyDescent="0.2">
      <c r="A55" t="s">
        <v>73</v>
      </c>
      <c r="B55" t="s">
        <v>365</v>
      </c>
      <c r="C55" s="6">
        <v>134039.25</v>
      </c>
      <c r="D55" t="s">
        <v>466</v>
      </c>
    </row>
    <row r="56" spans="1:4" x14ac:dyDescent="0.2">
      <c r="A56" t="s">
        <v>18</v>
      </c>
      <c r="B56" t="s">
        <v>365</v>
      </c>
      <c r="C56" s="6">
        <v>132868.82</v>
      </c>
      <c r="D56" t="s">
        <v>466</v>
      </c>
    </row>
    <row r="57" spans="1:4" x14ac:dyDescent="0.2">
      <c r="A57" t="s">
        <v>88</v>
      </c>
      <c r="B57" t="s">
        <v>365</v>
      </c>
      <c r="C57" s="6">
        <v>131318.64000000001</v>
      </c>
      <c r="D57" t="s">
        <v>466</v>
      </c>
    </row>
    <row r="58" spans="1:4" x14ac:dyDescent="0.2">
      <c r="A58" t="s">
        <v>68</v>
      </c>
      <c r="B58" t="s">
        <v>364</v>
      </c>
      <c r="C58" s="6">
        <v>131173.41</v>
      </c>
      <c r="D58" t="s">
        <v>466</v>
      </c>
    </row>
    <row r="59" spans="1:4" x14ac:dyDescent="0.2">
      <c r="A59" t="s">
        <v>33</v>
      </c>
      <c r="B59" t="s">
        <v>365</v>
      </c>
      <c r="C59" s="6">
        <v>130964.11</v>
      </c>
      <c r="D59" t="s">
        <v>466</v>
      </c>
    </row>
    <row r="60" spans="1:4" x14ac:dyDescent="0.2">
      <c r="A60" t="s">
        <v>19</v>
      </c>
      <c r="B60" t="s">
        <v>364</v>
      </c>
      <c r="C60" s="6">
        <v>130917</v>
      </c>
      <c r="D60" t="s">
        <v>466</v>
      </c>
    </row>
    <row r="61" spans="1:4" x14ac:dyDescent="0.2">
      <c r="A61" t="s">
        <v>23</v>
      </c>
      <c r="B61" t="s">
        <v>365</v>
      </c>
      <c r="C61" s="6">
        <v>130893.51</v>
      </c>
      <c r="D61" t="s">
        <v>466</v>
      </c>
    </row>
    <row r="62" spans="1:4" x14ac:dyDescent="0.2">
      <c r="A62" t="s">
        <v>40</v>
      </c>
      <c r="B62" t="s">
        <v>364</v>
      </c>
      <c r="C62" s="6">
        <v>130153.59</v>
      </c>
      <c r="D62" t="s">
        <v>466</v>
      </c>
    </row>
    <row r="63" spans="1:4" x14ac:dyDescent="0.2">
      <c r="A63" t="s">
        <v>85</v>
      </c>
      <c r="B63" t="s">
        <v>364</v>
      </c>
      <c r="C63" s="6">
        <v>127945.1</v>
      </c>
      <c r="D63" t="s">
        <v>466</v>
      </c>
    </row>
    <row r="64" spans="1:4" x14ac:dyDescent="0.2">
      <c r="A64" t="s">
        <v>59</v>
      </c>
      <c r="B64" t="s">
        <v>364</v>
      </c>
      <c r="C64" s="6">
        <v>127671.94</v>
      </c>
      <c r="D64" t="s">
        <v>466</v>
      </c>
    </row>
    <row r="65" spans="1:4" x14ac:dyDescent="0.2">
      <c r="A65" t="s">
        <v>38</v>
      </c>
      <c r="B65" t="s">
        <v>364</v>
      </c>
      <c r="C65" s="6">
        <v>126898.91</v>
      </c>
      <c r="D65" t="s">
        <v>466</v>
      </c>
    </row>
    <row r="66" spans="1:4" x14ac:dyDescent="0.2">
      <c r="A66" t="s">
        <v>43</v>
      </c>
      <c r="B66" t="s">
        <v>367</v>
      </c>
      <c r="C66" s="6">
        <v>125968.04</v>
      </c>
      <c r="D66" t="s">
        <v>466</v>
      </c>
    </row>
    <row r="67" spans="1:4" x14ac:dyDescent="0.2">
      <c r="A67" t="s">
        <v>86</v>
      </c>
      <c r="B67" t="s">
        <v>364</v>
      </c>
      <c r="C67" s="6">
        <v>124014.87</v>
      </c>
      <c r="D67" t="s">
        <v>466</v>
      </c>
    </row>
    <row r="68" spans="1:4" x14ac:dyDescent="0.2">
      <c r="A68" t="s">
        <v>95</v>
      </c>
      <c r="B68" t="s">
        <v>366</v>
      </c>
      <c r="C68" s="6">
        <v>123847.32</v>
      </c>
      <c r="D68" t="s">
        <v>466</v>
      </c>
    </row>
    <row r="69" spans="1:4" x14ac:dyDescent="0.2">
      <c r="A69" t="s">
        <v>34</v>
      </c>
      <c r="B69" t="s">
        <v>365</v>
      </c>
      <c r="C69" s="6">
        <v>123503.18</v>
      </c>
      <c r="D69" t="s">
        <v>466</v>
      </c>
    </row>
    <row r="70" spans="1:4" x14ac:dyDescent="0.2">
      <c r="A70" t="s">
        <v>48</v>
      </c>
      <c r="B70" t="s">
        <v>366</v>
      </c>
      <c r="C70" s="6">
        <v>122957.11</v>
      </c>
      <c r="D70" t="s">
        <v>466</v>
      </c>
    </row>
    <row r="71" spans="1:4" x14ac:dyDescent="0.2">
      <c r="A71" t="s">
        <v>78</v>
      </c>
      <c r="B71" t="s">
        <v>364</v>
      </c>
      <c r="C71" s="6">
        <v>120523.91</v>
      </c>
      <c r="D71" t="s">
        <v>466</v>
      </c>
    </row>
    <row r="72" spans="1:4" x14ac:dyDescent="0.2">
      <c r="A72" t="s">
        <v>35</v>
      </c>
      <c r="B72" t="s">
        <v>364</v>
      </c>
      <c r="C72" s="6">
        <v>119965.08</v>
      </c>
      <c r="D72" t="s">
        <v>466</v>
      </c>
    </row>
    <row r="73" spans="1:4" x14ac:dyDescent="0.2">
      <c r="A73" t="s">
        <v>81</v>
      </c>
      <c r="B73" t="s">
        <v>366</v>
      </c>
      <c r="C73" s="6">
        <v>119173.59</v>
      </c>
      <c r="D73" t="s">
        <v>466</v>
      </c>
    </row>
    <row r="74" spans="1:4" x14ac:dyDescent="0.2">
      <c r="A74" t="s">
        <v>12</v>
      </c>
      <c r="B74" t="s">
        <v>364</v>
      </c>
      <c r="C74" s="6">
        <v>118879.76</v>
      </c>
      <c r="D74" t="s">
        <v>466</v>
      </c>
    </row>
    <row r="75" spans="1:4" x14ac:dyDescent="0.2">
      <c r="A75" t="s">
        <v>74</v>
      </c>
      <c r="B75" t="s">
        <v>367</v>
      </c>
      <c r="C75" s="6">
        <v>118867.17</v>
      </c>
      <c r="D75" t="s">
        <v>466</v>
      </c>
    </row>
    <row r="76" spans="1:4" x14ac:dyDescent="0.2">
      <c r="A76" t="s">
        <v>66</v>
      </c>
      <c r="B76" t="s">
        <v>367</v>
      </c>
      <c r="C76" s="6">
        <v>117862.77</v>
      </c>
      <c r="D76" t="s">
        <v>466</v>
      </c>
    </row>
    <row r="77" spans="1:4" x14ac:dyDescent="0.2">
      <c r="A77" t="s">
        <v>44</v>
      </c>
      <c r="B77" t="s">
        <v>367</v>
      </c>
      <c r="C77" s="6">
        <v>116165.15</v>
      </c>
      <c r="D77" t="s">
        <v>466</v>
      </c>
    </row>
    <row r="78" spans="1:4" x14ac:dyDescent="0.2">
      <c r="A78" t="s">
        <v>89</v>
      </c>
      <c r="B78" t="s">
        <v>364</v>
      </c>
      <c r="C78" s="6">
        <v>115376.17</v>
      </c>
      <c r="D78" t="s">
        <v>466</v>
      </c>
    </row>
    <row r="79" spans="1:4" x14ac:dyDescent="0.2">
      <c r="A79" t="s">
        <v>82</v>
      </c>
      <c r="B79" t="s">
        <v>366</v>
      </c>
      <c r="C79" s="6">
        <v>112176.03</v>
      </c>
      <c r="D79" t="s">
        <v>466</v>
      </c>
    </row>
    <row r="80" spans="1:4" x14ac:dyDescent="0.2">
      <c r="A80" t="s">
        <v>209</v>
      </c>
      <c r="B80" t="s">
        <v>364</v>
      </c>
      <c r="C80" s="6">
        <v>111810.55</v>
      </c>
      <c r="D80" t="s">
        <v>466</v>
      </c>
    </row>
    <row r="81" spans="1:4" x14ac:dyDescent="0.2">
      <c r="A81" t="s">
        <v>224</v>
      </c>
      <c r="B81" t="s">
        <v>366</v>
      </c>
      <c r="C81" s="6">
        <v>110027.29</v>
      </c>
      <c r="D81" t="s">
        <v>466</v>
      </c>
    </row>
    <row r="82" spans="1:4" x14ac:dyDescent="0.2">
      <c r="A82" t="s">
        <v>60</v>
      </c>
      <c r="B82" t="s">
        <v>366</v>
      </c>
      <c r="C82" s="6">
        <v>108579.84</v>
      </c>
      <c r="D82" t="s">
        <v>466</v>
      </c>
    </row>
    <row r="83" spans="1:4" x14ac:dyDescent="0.2">
      <c r="A83" t="s">
        <v>67</v>
      </c>
      <c r="B83" t="s">
        <v>366</v>
      </c>
      <c r="C83" s="6">
        <v>107142.63</v>
      </c>
      <c r="D83" t="s">
        <v>466</v>
      </c>
    </row>
    <row r="84" spans="1:4" x14ac:dyDescent="0.2">
      <c r="A84" t="s">
        <v>102</v>
      </c>
      <c r="B84" t="s">
        <v>365</v>
      </c>
      <c r="C84" s="6">
        <v>105115.44</v>
      </c>
      <c r="D84" t="s">
        <v>466</v>
      </c>
    </row>
    <row r="85" spans="1:4" x14ac:dyDescent="0.2">
      <c r="A85" t="s">
        <v>90</v>
      </c>
      <c r="B85" t="s">
        <v>365</v>
      </c>
      <c r="C85" s="6">
        <v>101553.15</v>
      </c>
      <c r="D85" t="s">
        <v>466</v>
      </c>
    </row>
    <row r="86" spans="1:4" x14ac:dyDescent="0.2">
      <c r="A86" t="s">
        <v>110</v>
      </c>
      <c r="B86" t="s">
        <v>366</v>
      </c>
      <c r="C86" s="6">
        <v>99125.759999999995</v>
      </c>
      <c r="D86" t="s">
        <v>466</v>
      </c>
    </row>
    <row r="87" spans="1:4" x14ac:dyDescent="0.2">
      <c r="A87" t="s">
        <v>96</v>
      </c>
      <c r="B87" t="s">
        <v>366</v>
      </c>
      <c r="C87" s="6">
        <v>98474.44</v>
      </c>
      <c r="D87" t="s">
        <v>466</v>
      </c>
    </row>
    <row r="88" spans="1:4" x14ac:dyDescent="0.2">
      <c r="A88" t="s">
        <v>79</v>
      </c>
      <c r="B88" t="s">
        <v>367</v>
      </c>
      <c r="C88" s="6">
        <v>96819.92</v>
      </c>
      <c r="D88" t="s">
        <v>466</v>
      </c>
    </row>
    <row r="89" spans="1:4" x14ac:dyDescent="0.2">
      <c r="A89" t="s">
        <v>97</v>
      </c>
      <c r="B89" t="s">
        <v>364</v>
      </c>
      <c r="C89" s="6">
        <v>96779.18</v>
      </c>
      <c r="D89" t="s">
        <v>466</v>
      </c>
    </row>
    <row r="90" spans="1:4" x14ac:dyDescent="0.2">
      <c r="A90" t="s">
        <v>98</v>
      </c>
      <c r="B90" t="s">
        <v>366</v>
      </c>
      <c r="C90" s="6">
        <v>96593.53</v>
      </c>
      <c r="D90" t="s">
        <v>466</v>
      </c>
    </row>
    <row r="91" spans="1:4" x14ac:dyDescent="0.2">
      <c r="A91" t="s">
        <v>50</v>
      </c>
      <c r="B91" t="s">
        <v>365</v>
      </c>
      <c r="C91" s="6">
        <v>96376.94</v>
      </c>
      <c r="D91" t="s">
        <v>466</v>
      </c>
    </row>
    <row r="92" spans="1:4" x14ac:dyDescent="0.2">
      <c r="A92" t="s">
        <v>116</v>
      </c>
      <c r="B92" t="s">
        <v>367</v>
      </c>
      <c r="C92" s="6">
        <v>94725.92</v>
      </c>
      <c r="D92" t="s">
        <v>466</v>
      </c>
    </row>
    <row r="93" spans="1:4" x14ac:dyDescent="0.2">
      <c r="A93" t="s">
        <v>53</v>
      </c>
      <c r="B93" t="s">
        <v>364</v>
      </c>
      <c r="C93" s="6">
        <v>94684.25</v>
      </c>
      <c r="D93" t="s">
        <v>466</v>
      </c>
    </row>
    <row r="94" spans="1:4" x14ac:dyDescent="0.2">
      <c r="A94" t="s">
        <v>69</v>
      </c>
      <c r="B94" t="s">
        <v>366</v>
      </c>
      <c r="C94" s="6">
        <v>94244.44</v>
      </c>
      <c r="D94" t="s">
        <v>466</v>
      </c>
    </row>
    <row r="95" spans="1:4" x14ac:dyDescent="0.2">
      <c r="A95" t="s">
        <v>103</v>
      </c>
      <c r="B95" t="s">
        <v>364</v>
      </c>
      <c r="C95" s="6">
        <v>93217.8</v>
      </c>
      <c r="D95" t="s">
        <v>466</v>
      </c>
    </row>
    <row r="96" spans="1:4" x14ac:dyDescent="0.2">
      <c r="A96" t="s">
        <v>232</v>
      </c>
      <c r="B96" t="s">
        <v>367</v>
      </c>
      <c r="C96" s="6">
        <v>90105.16</v>
      </c>
      <c r="D96" t="s">
        <v>466</v>
      </c>
    </row>
    <row r="97" spans="1:4" x14ac:dyDescent="0.2">
      <c r="A97" t="s">
        <v>99</v>
      </c>
      <c r="B97" t="s">
        <v>366</v>
      </c>
      <c r="C97" s="6">
        <v>88946.14</v>
      </c>
      <c r="D97" t="s">
        <v>466</v>
      </c>
    </row>
    <row r="98" spans="1:4" x14ac:dyDescent="0.2">
      <c r="A98" t="s">
        <v>72</v>
      </c>
      <c r="B98" t="s">
        <v>364</v>
      </c>
      <c r="C98" s="6">
        <v>86362.7</v>
      </c>
      <c r="D98" t="s">
        <v>466</v>
      </c>
    </row>
    <row r="99" spans="1:4" x14ac:dyDescent="0.2">
      <c r="A99" t="s">
        <v>61</v>
      </c>
      <c r="B99" t="s">
        <v>366</v>
      </c>
      <c r="C99" s="6">
        <v>84768.94</v>
      </c>
      <c r="D99" t="s">
        <v>466</v>
      </c>
    </row>
    <row r="100" spans="1:4" x14ac:dyDescent="0.2">
      <c r="A100" t="s">
        <v>70</v>
      </c>
      <c r="B100" t="s">
        <v>365</v>
      </c>
      <c r="C100" s="6">
        <v>83419.38</v>
      </c>
      <c r="D100" t="s">
        <v>466</v>
      </c>
    </row>
    <row r="101" spans="1:4" x14ac:dyDescent="0.2">
      <c r="A101" t="s">
        <v>121</v>
      </c>
      <c r="B101" t="s">
        <v>367</v>
      </c>
      <c r="C101" s="6">
        <v>82013.05</v>
      </c>
      <c r="D101" t="s">
        <v>466</v>
      </c>
    </row>
    <row r="102" spans="1:4" x14ac:dyDescent="0.2">
      <c r="A102" t="s">
        <v>144</v>
      </c>
      <c r="B102" t="s">
        <v>364</v>
      </c>
      <c r="C102" s="6">
        <v>81700.33</v>
      </c>
      <c r="D102" t="s">
        <v>466</v>
      </c>
    </row>
    <row r="103" spans="1:4" x14ac:dyDescent="0.2">
      <c r="A103" t="s">
        <v>145</v>
      </c>
      <c r="B103" t="s">
        <v>365</v>
      </c>
      <c r="C103" s="6">
        <v>81697.27</v>
      </c>
      <c r="D103" t="s">
        <v>466</v>
      </c>
    </row>
    <row r="104" spans="1:4" x14ac:dyDescent="0.2">
      <c r="A104" t="s">
        <v>100</v>
      </c>
      <c r="B104" t="s">
        <v>366</v>
      </c>
      <c r="C104" s="6">
        <v>80328.56</v>
      </c>
      <c r="D104" t="s">
        <v>466</v>
      </c>
    </row>
    <row r="105" spans="1:4" x14ac:dyDescent="0.2">
      <c r="A105" t="s">
        <v>128</v>
      </c>
      <c r="B105" t="s">
        <v>365</v>
      </c>
      <c r="C105" s="6">
        <v>79488.37</v>
      </c>
      <c r="D105" t="s">
        <v>466</v>
      </c>
    </row>
    <row r="106" spans="1:4" x14ac:dyDescent="0.2">
      <c r="A106" t="s">
        <v>117</v>
      </c>
      <c r="B106" t="s">
        <v>365</v>
      </c>
      <c r="C106" s="6">
        <v>79246.929999999993</v>
      </c>
      <c r="D106" t="s">
        <v>466</v>
      </c>
    </row>
    <row r="107" spans="1:4" x14ac:dyDescent="0.2">
      <c r="A107" t="s">
        <v>129</v>
      </c>
      <c r="B107" t="s">
        <v>365</v>
      </c>
      <c r="C107" s="6">
        <v>77628.11</v>
      </c>
      <c r="D107" t="s">
        <v>466</v>
      </c>
    </row>
    <row r="108" spans="1:4" x14ac:dyDescent="0.2">
      <c r="A108" t="s">
        <v>140</v>
      </c>
      <c r="B108" t="s">
        <v>364</v>
      </c>
      <c r="C108" s="6">
        <v>76630.92</v>
      </c>
      <c r="D108" t="s">
        <v>466</v>
      </c>
    </row>
    <row r="109" spans="1:4" x14ac:dyDescent="0.2">
      <c r="A109" t="s">
        <v>141</v>
      </c>
      <c r="B109" t="s">
        <v>365</v>
      </c>
      <c r="C109" s="6">
        <v>75600.490000000005</v>
      </c>
      <c r="D109" t="s">
        <v>466</v>
      </c>
    </row>
    <row r="110" spans="1:4" x14ac:dyDescent="0.2">
      <c r="A110" t="s">
        <v>135</v>
      </c>
      <c r="B110" t="s">
        <v>366</v>
      </c>
      <c r="C110" s="6">
        <v>75130.5</v>
      </c>
      <c r="D110" t="s">
        <v>466</v>
      </c>
    </row>
    <row r="111" spans="1:4" x14ac:dyDescent="0.2">
      <c r="A111" t="s">
        <v>157</v>
      </c>
      <c r="B111" t="s">
        <v>366</v>
      </c>
      <c r="C111" s="6">
        <v>75110.81</v>
      </c>
      <c r="D111" t="s">
        <v>466</v>
      </c>
    </row>
    <row r="112" spans="1:4" x14ac:dyDescent="0.2">
      <c r="A112" t="s">
        <v>174</v>
      </c>
      <c r="B112" t="s">
        <v>366</v>
      </c>
      <c r="C112" s="6">
        <v>73833.009999999995</v>
      </c>
      <c r="D112" t="s">
        <v>466</v>
      </c>
    </row>
    <row r="113" spans="1:4" x14ac:dyDescent="0.2">
      <c r="A113" t="s">
        <v>75</v>
      </c>
      <c r="B113" t="s">
        <v>367</v>
      </c>
      <c r="C113" s="6">
        <v>72875.839999999997</v>
      </c>
      <c r="D113" t="s">
        <v>466</v>
      </c>
    </row>
    <row r="114" spans="1:4" x14ac:dyDescent="0.2">
      <c r="A114" t="s">
        <v>71</v>
      </c>
      <c r="B114" t="s">
        <v>366</v>
      </c>
      <c r="C114" s="6">
        <v>72788.52</v>
      </c>
      <c r="D114" t="s">
        <v>466</v>
      </c>
    </row>
    <row r="115" spans="1:4" x14ac:dyDescent="0.2">
      <c r="A115" t="s">
        <v>130</v>
      </c>
      <c r="B115" t="s">
        <v>367</v>
      </c>
      <c r="C115" s="6">
        <v>72595.009999999995</v>
      </c>
      <c r="D115" t="s">
        <v>466</v>
      </c>
    </row>
    <row r="116" spans="1:4" x14ac:dyDescent="0.2">
      <c r="A116" t="s">
        <v>136</v>
      </c>
      <c r="B116" t="s">
        <v>364</v>
      </c>
      <c r="C116" s="6">
        <v>69479.06</v>
      </c>
      <c r="D116" t="s">
        <v>466</v>
      </c>
    </row>
    <row r="117" spans="1:4" x14ac:dyDescent="0.2">
      <c r="A117" t="s">
        <v>83</v>
      </c>
      <c r="B117" t="s">
        <v>366</v>
      </c>
      <c r="C117" s="6">
        <v>67909.960000000006</v>
      </c>
      <c r="D117" t="s">
        <v>466</v>
      </c>
    </row>
    <row r="118" spans="1:4" x14ac:dyDescent="0.2">
      <c r="A118" t="s">
        <v>87</v>
      </c>
      <c r="B118" t="s">
        <v>366</v>
      </c>
      <c r="C118" s="6">
        <v>67459.649999999994</v>
      </c>
      <c r="D118" t="s">
        <v>466</v>
      </c>
    </row>
    <row r="119" spans="1:4" x14ac:dyDescent="0.2">
      <c r="A119" t="s">
        <v>186</v>
      </c>
      <c r="B119" t="s">
        <v>365</v>
      </c>
      <c r="C119" s="6">
        <v>67439.95</v>
      </c>
      <c r="D119" t="s">
        <v>466</v>
      </c>
    </row>
    <row r="120" spans="1:4" x14ac:dyDescent="0.2">
      <c r="A120" t="s">
        <v>151</v>
      </c>
      <c r="B120" t="s">
        <v>364</v>
      </c>
      <c r="C120" s="6">
        <v>66812.240000000005</v>
      </c>
      <c r="D120" t="s">
        <v>466</v>
      </c>
    </row>
    <row r="121" spans="1:4" x14ac:dyDescent="0.2">
      <c r="A121" t="s">
        <v>137</v>
      </c>
      <c r="B121" t="s">
        <v>365</v>
      </c>
      <c r="C121" s="6">
        <v>66381.570000000007</v>
      </c>
      <c r="D121" t="s">
        <v>466</v>
      </c>
    </row>
    <row r="122" spans="1:4" x14ac:dyDescent="0.2">
      <c r="A122" t="s">
        <v>146</v>
      </c>
      <c r="B122" t="s">
        <v>366</v>
      </c>
      <c r="C122" s="6">
        <v>65958.070000000007</v>
      </c>
      <c r="D122" t="s">
        <v>467</v>
      </c>
    </row>
    <row r="123" spans="1:4" x14ac:dyDescent="0.2">
      <c r="A123" t="s">
        <v>152</v>
      </c>
      <c r="B123" t="s">
        <v>364</v>
      </c>
      <c r="C123" s="6">
        <v>65091.39</v>
      </c>
      <c r="D123" t="s">
        <v>467</v>
      </c>
    </row>
    <row r="124" spans="1:4" x14ac:dyDescent="0.2">
      <c r="A124" t="s">
        <v>122</v>
      </c>
      <c r="B124" t="s">
        <v>365</v>
      </c>
      <c r="C124" s="6">
        <v>64604</v>
      </c>
      <c r="D124" t="s">
        <v>467</v>
      </c>
    </row>
    <row r="125" spans="1:4" x14ac:dyDescent="0.2">
      <c r="A125" t="s">
        <v>91</v>
      </c>
      <c r="B125" t="s">
        <v>364</v>
      </c>
      <c r="C125" s="6">
        <v>64536.17</v>
      </c>
      <c r="D125" t="s">
        <v>467</v>
      </c>
    </row>
    <row r="126" spans="1:4" x14ac:dyDescent="0.2">
      <c r="A126" t="s">
        <v>142</v>
      </c>
      <c r="B126" t="s">
        <v>365</v>
      </c>
      <c r="C126" s="6">
        <v>64251.56</v>
      </c>
      <c r="D126" t="s">
        <v>467</v>
      </c>
    </row>
    <row r="127" spans="1:4" x14ac:dyDescent="0.2">
      <c r="A127" t="s">
        <v>210</v>
      </c>
      <c r="B127" t="s">
        <v>366</v>
      </c>
      <c r="C127" s="6">
        <v>63743.89</v>
      </c>
      <c r="D127" t="s">
        <v>467</v>
      </c>
    </row>
    <row r="128" spans="1:4" x14ac:dyDescent="0.2">
      <c r="A128" t="s">
        <v>153</v>
      </c>
      <c r="B128" t="s">
        <v>365</v>
      </c>
      <c r="C128" s="6">
        <v>62504.05</v>
      </c>
      <c r="D128" t="s">
        <v>467</v>
      </c>
    </row>
    <row r="129" spans="1:4" x14ac:dyDescent="0.2">
      <c r="A129" t="s">
        <v>92</v>
      </c>
      <c r="B129" t="s">
        <v>364</v>
      </c>
      <c r="C129" s="6">
        <v>62148.87</v>
      </c>
      <c r="D129" t="s">
        <v>467</v>
      </c>
    </row>
    <row r="130" spans="1:4" x14ac:dyDescent="0.2">
      <c r="A130" t="s">
        <v>175</v>
      </c>
      <c r="B130" t="s">
        <v>365</v>
      </c>
      <c r="C130" s="6">
        <v>61561.440000000002</v>
      </c>
      <c r="D130" t="s">
        <v>467</v>
      </c>
    </row>
    <row r="131" spans="1:4" x14ac:dyDescent="0.2">
      <c r="A131" t="s">
        <v>154</v>
      </c>
      <c r="B131" t="s">
        <v>365</v>
      </c>
      <c r="C131" s="6">
        <v>61255.5</v>
      </c>
      <c r="D131" t="s">
        <v>467</v>
      </c>
    </row>
    <row r="132" spans="1:4" x14ac:dyDescent="0.2">
      <c r="A132" t="s">
        <v>84</v>
      </c>
      <c r="B132" t="s">
        <v>365</v>
      </c>
      <c r="C132" s="6">
        <v>60936.18</v>
      </c>
      <c r="D132" t="s">
        <v>467</v>
      </c>
    </row>
    <row r="133" spans="1:4" x14ac:dyDescent="0.2">
      <c r="A133" t="s">
        <v>131</v>
      </c>
      <c r="B133" t="s">
        <v>364</v>
      </c>
      <c r="C133" s="6">
        <v>59946.400000000001</v>
      </c>
      <c r="D133" t="s">
        <v>467</v>
      </c>
    </row>
    <row r="134" spans="1:4" x14ac:dyDescent="0.2">
      <c r="A134" t="s">
        <v>147</v>
      </c>
      <c r="B134" t="s">
        <v>365</v>
      </c>
      <c r="C134" s="6">
        <v>59727.21</v>
      </c>
      <c r="D134" t="s">
        <v>467</v>
      </c>
    </row>
    <row r="135" spans="1:4" x14ac:dyDescent="0.2">
      <c r="A135" t="s">
        <v>158</v>
      </c>
      <c r="B135" t="s">
        <v>367</v>
      </c>
      <c r="C135" s="6">
        <v>59086.76</v>
      </c>
      <c r="D135" t="s">
        <v>467</v>
      </c>
    </row>
    <row r="136" spans="1:4" x14ac:dyDescent="0.2">
      <c r="A136" t="s">
        <v>176</v>
      </c>
      <c r="B136" t="s">
        <v>367</v>
      </c>
      <c r="C136" s="6">
        <v>57130.53</v>
      </c>
      <c r="D136" t="s">
        <v>467</v>
      </c>
    </row>
    <row r="137" spans="1:4" x14ac:dyDescent="0.2">
      <c r="A137" t="s">
        <v>197</v>
      </c>
      <c r="B137" t="s">
        <v>366</v>
      </c>
      <c r="C137" s="6">
        <v>57059.76</v>
      </c>
      <c r="D137" t="s">
        <v>467</v>
      </c>
    </row>
    <row r="138" spans="1:4" x14ac:dyDescent="0.2">
      <c r="A138" t="s">
        <v>148</v>
      </c>
      <c r="B138" t="s">
        <v>366</v>
      </c>
      <c r="C138" s="6">
        <v>57035.05</v>
      </c>
      <c r="D138" t="s">
        <v>467</v>
      </c>
    </row>
    <row r="139" spans="1:4" x14ac:dyDescent="0.2">
      <c r="A139" t="s">
        <v>187</v>
      </c>
      <c r="B139" t="s">
        <v>367</v>
      </c>
      <c r="C139" s="6">
        <v>56644.6</v>
      </c>
      <c r="D139" t="s">
        <v>467</v>
      </c>
    </row>
    <row r="140" spans="1:4" x14ac:dyDescent="0.2">
      <c r="A140" t="s">
        <v>177</v>
      </c>
      <c r="B140" t="s">
        <v>365</v>
      </c>
      <c r="C140" s="6">
        <v>56179.21</v>
      </c>
      <c r="D140" t="s">
        <v>467</v>
      </c>
    </row>
    <row r="141" spans="1:4" x14ac:dyDescent="0.2">
      <c r="A141" t="s">
        <v>138</v>
      </c>
      <c r="B141" t="s">
        <v>364</v>
      </c>
      <c r="C141" s="6">
        <v>56162.34</v>
      </c>
      <c r="D141" t="s">
        <v>467</v>
      </c>
    </row>
    <row r="142" spans="1:4" x14ac:dyDescent="0.2">
      <c r="A142" t="s">
        <v>104</v>
      </c>
      <c r="B142" t="s">
        <v>365</v>
      </c>
      <c r="C142" s="6">
        <v>55883.55</v>
      </c>
      <c r="D142" t="s">
        <v>467</v>
      </c>
    </row>
    <row r="143" spans="1:4" x14ac:dyDescent="0.2">
      <c r="A143" t="s">
        <v>105</v>
      </c>
      <c r="B143" t="s">
        <v>365</v>
      </c>
      <c r="C143" s="6">
        <v>54891.56</v>
      </c>
      <c r="D143" t="s">
        <v>467</v>
      </c>
    </row>
    <row r="144" spans="1:4" x14ac:dyDescent="0.2">
      <c r="A144" t="s">
        <v>111</v>
      </c>
      <c r="B144" t="s">
        <v>365</v>
      </c>
      <c r="C144" s="6">
        <v>54792.72</v>
      </c>
      <c r="D144" t="s">
        <v>467</v>
      </c>
    </row>
    <row r="145" spans="1:4" x14ac:dyDescent="0.2">
      <c r="A145" t="s">
        <v>101</v>
      </c>
      <c r="B145" t="s">
        <v>366</v>
      </c>
      <c r="C145" s="6">
        <v>54443.06</v>
      </c>
      <c r="D145" t="s">
        <v>467</v>
      </c>
    </row>
    <row r="146" spans="1:4" x14ac:dyDescent="0.2">
      <c r="A146" t="s">
        <v>106</v>
      </c>
      <c r="B146" t="s">
        <v>367</v>
      </c>
      <c r="C146" s="6">
        <v>54114.02</v>
      </c>
      <c r="D146" t="s">
        <v>467</v>
      </c>
    </row>
    <row r="147" spans="1:4" x14ac:dyDescent="0.2">
      <c r="A147" t="s">
        <v>164</v>
      </c>
      <c r="B147" t="s">
        <v>364</v>
      </c>
      <c r="C147" s="6">
        <v>52020.6</v>
      </c>
      <c r="D147" t="s">
        <v>467</v>
      </c>
    </row>
    <row r="148" spans="1:4" x14ac:dyDescent="0.2">
      <c r="A148" t="s">
        <v>54</v>
      </c>
      <c r="B148" t="s">
        <v>364</v>
      </c>
      <c r="C148" s="6">
        <v>51647.76</v>
      </c>
      <c r="D148" t="s">
        <v>467</v>
      </c>
    </row>
    <row r="149" spans="1:4" x14ac:dyDescent="0.2">
      <c r="A149" t="s">
        <v>132</v>
      </c>
      <c r="B149" t="s">
        <v>365</v>
      </c>
      <c r="C149" s="6">
        <v>51477.19</v>
      </c>
      <c r="D149" t="s">
        <v>467</v>
      </c>
    </row>
    <row r="150" spans="1:4" x14ac:dyDescent="0.2">
      <c r="A150" t="s">
        <v>178</v>
      </c>
      <c r="B150" t="s">
        <v>366</v>
      </c>
      <c r="C150" s="6">
        <v>50888.03</v>
      </c>
      <c r="D150" t="s">
        <v>467</v>
      </c>
    </row>
    <row r="151" spans="1:4" x14ac:dyDescent="0.2">
      <c r="A151" t="s">
        <v>123</v>
      </c>
      <c r="B151" t="s">
        <v>367</v>
      </c>
      <c r="C151" s="6">
        <v>49975.93</v>
      </c>
      <c r="D151" t="s">
        <v>467</v>
      </c>
    </row>
    <row r="152" spans="1:4" x14ac:dyDescent="0.2">
      <c r="A152" t="s">
        <v>112</v>
      </c>
      <c r="B152" t="s">
        <v>366</v>
      </c>
      <c r="C152" s="6">
        <v>49930.29</v>
      </c>
      <c r="D152" t="s">
        <v>467</v>
      </c>
    </row>
    <row r="153" spans="1:4" x14ac:dyDescent="0.2">
      <c r="A153" t="s">
        <v>179</v>
      </c>
      <c r="B153" t="s">
        <v>365</v>
      </c>
      <c r="C153" s="6">
        <v>49162.7</v>
      </c>
      <c r="D153" t="s">
        <v>467</v>
      </c>
    </row>
    <row r="154" spans="1:4" x14ac:dyDescent="0.2">
      <c r="A154" t="s">
        <v>180</v>
      </c>
      <c r="B154" t="s">
        <v>367</v>
      </c>
      <c r="C154" s="6">
        <v>48578.16</v>
      </c>
      <c r="D154" t="s">
        <v>467</v>
      </c>
    </row>
    <row r="155" spans="1:4" x14ac:dyDescent="0.2">
      <c r="A155" t="s">
        <v>118</v>
      </c>
      <c r="B155" t="s">
        <v>365</v>
      </c>
      <c r="C155" s="6">
        <v>47645.86</v>
      </c>
      <c r="D155" t="s">
        <v>467</v>
      </c>
    </row>
    <row r="156" spans="1:4" x14ac:dyDescent="0.2">
      <c r="A156" t="s">
        <v>119</v>
      </c>
      <c r="B156" t="s">
        <v>364</v>
      </c>
      <c r="C156" s="6">
        <v>47487.78</v>
      </c>
      <c r="D156" t="s">
        <v>467</v>
      </c>
    </row>
    <row r="157" spans="1:4" x14ac:dyDescent="0.2">
      <c r="A157" t="s">
        <v>56</v>
      </c>
      <c r="B157" t="s">
        <v>364</v>
      </c>
      <c r="C157" s="6">
        <v>47417.760000000002</v>
      </c>
      <c r="D157" t="s">
        <v>467</v>
      </c>
    </row>
    <row r="158" spans="1:4" x14ac:dyDescent="0.2">
      <c r="A158" t="s">
        <v>165</v>
      </c>
      <c r="B158" t="s">
        <v>367</v>
      </c>
      <c r="C158" s="6">
        <v>47258.13</v>
      </c>
      <c r="D158" t="s">
        <v>467</v>
      </c>
    </row>
    <row r="159" spans="1:4" x14ac:dyDescent="0.2">
      <c r="A159" t="s">
        <v>211</v>
      </c>
      <c r="B159" t="s">
        <v>367</v>
      </c>
      <c r="C159" s="6">
        <v>46822.63</v>
      </c>
      <c r="D159" t="s">
        <v>467</v>
      </c>
    </row>
    <row r="160" spans="1:4" x14ac:dyDescent="0.2">
      <c r="A160" t="s">
        <v>166</v>
      </c>
      <c r="B160" t="s">
        <v>364</v>
      </c>
      <c r="C160" s="6">
        <v>46725.41</v>
      </c>
      <c r="D160" t="s">
        <v>467</v>
      </c>
    </row>
    <row r="161" spans="1:4" x14ac:dyDescent="0.2">
      <c r="A161" t="s">
        <v>113</v>
      </c>
      <c r="B161" t="s">
        <v>365</v>
      </c>
      <c r="C161" s="6">
        <v>46208.37</v>
      </c>
      <c r="D161" t="s">
        <v>467</v>
      </c>
    </row>
    <row r="162" spans="1:4" x14ac:dyDescent="0.2">
      <c r="A162" t="s">
        <v>188</v>
      </c>
      <c r="B162" t="s">
        <v>365</v>
      </c>
      <c r="C162" s="6">
        <v>45967.25</v>
      </c>
      <c r="D162" t="s">
        <v>467</v>
      </c>
    </row>
    <row r="163" spans="1:4" x14ac:dyDescent="0.2">
      <c r="A163" t="s">
        <v>133</v>
      </c>
      <c r="B163" t="s">
        <v>364</v>
      </c>
      <c r="C163" s="6">
        <v>45873.47</v>
      </c>
      <c r="D163" t="s">
        <v>467</v>
      </c>
    </row>
    <row r="164" spans="1:4" x14ac:dyDescent="0.2">
      <c r="A164" t="s">
        <v>114</v>
      </c>
      <c r="B164" t="s">
        <v>364</v>
      </c>
      <c r="C164" s="6">
        <v>45557.51</v>
      </c>
      <c r="D164" t="s">
        <v>467</v>
      </c>
    </row>
    <row r="165" spans="1:4" x14ac:dyDescent="0.2">
      <c r="A165" t="s">
        <v>244</v>
      </c>
      <c r="B165" t="s">
        <v>365</v>
      </c>
      <c r="C165" s="6">
        <v>44535.040000000001</v>
      </c>
      <c r="D165" t="s">
        <v>467</v>
      </c>
    </row>
    <row r="166" spans="1:4" x14ac:dyDescent="0.2">
      <c r="A166" t="s">
        <v>198</v>
      </c>
      <c r="B166" t="s">
        <v>365</v>
      </c>
      <c r="C166" s="6">
        <v>44534.95</v>
      </c>
      <c r="D166" t="s">
        <v>467</v>
      </c>
    </row>
    <row r="167" spans="1:4" x14ac:dyDescent="0.2">
      <c r="A167" t="s">
        <v>199</v>
      </c>
      <c r="B167" t="s">
        <v>364</v>
      </c>
      <c r="C167" s="6">
        <v>44407.22</v>
      </c>
      <c r="D167" t="s">
        <v>467</v>
      </c>
    </row>
    <row r="168" spans="1:4" x14ac:dyDescent="0.2">
      <c r="A168" t="s">
        <v>107</v>
      </c>
      <c r="B168" t="s">
        <v>364</v>
      </c>
      <c r="C168" s="6">
        <v>43692.29</v>
      </c>
      <c r="D168" t="s">
        <v>467</v>
      </c>
    </row>
    <row r="169" spans="1:4" x14ac:dyDescent="0.2">
      <c r="A169" t="s">
        <v>124</v>
      </c>
      <c r="B169" t="s">
        <v>365</v>
      </c>
      <c r="C169" s="6">
        <v>42881.21</v>
      </c>
      <c r="D169" t="s">
        <v>467</v>
      </c>
    </row>
    <row r="170" spans="1:4" x14ac:dyDescent="0.2">
      <c r="A170" t="s">
        <v>93</v>
      </c>
      <c r="B170" t="s">
        <v>364</v>
      </c>
      <c r="C170" s="6">
        <v>42065.82</v>
      </c>
      <c r="D170" t="s">
        <v>467</v>
      </c>
    </row>
    <row r="171" spans="1:4" x14ac:dyDescent="0.2">
      <c r="A171" t="s">
        <v>189</v>
      </c>
      <c r="B171" t="s">
        <v>366</v>
      </c>
      <c r="C171" s="6">
        <v>41242.06</v>
      </c>
      <c r="D171" t="s">
        <v>467</v>
      </c>
    </row>
    <row r="172" spans="1:4" x14ac:dyDescent="0.2">
      <c r="A172" t="s">
        <v>125</v>
      </c>
      <c r="B172" t="s">
        <v>365</v>
      </c>
      <c r="C172" s="6">
        <v>41161.06</v>
      </c>
      <c r="D172" t="s">
        <v>467</v>
      </c>
    </row>
    <row r="173" spans="1:4" x14ac:dyDescent="0.2">
      <c r="A173" t="s">
        <v>181</v>
      </c>
      <c r="B173" t="s">
        <v>365</v>
      </c>
      <c r="C173" s="6">
        <v>40607.07</v>
      </c>
      <c r="D173" t="s">
        <v>467</v>
      </c>
    </row>
    <row r="174" spans="1:4" x14ac:dyDescent="0.2">
      <c r="A174" t="s">
        <v>182</v>
      </c>
      <c r="B174" t="s">
        <v>365</v>
      </c>
      <c r="C174" s="6">
        <v>38851.15</v>
      </c>
      <c r="D174" t="s">
        <v>467</v>
      </c>
    </row>
    <row r="175" spans="1:4" x14ac:dyDescent="0.2">
      <c r="A175" t="s">
        <v>274</v>
      </c>
      <c r="B175" t="s">
        <v>364</v>
      </c>
      <c r="C175" s="6">
        <v>38741.81</v>
      </c>
      <c r="D175" t="s">
        <v>467</v>
      </c>
    </row>
    <row r="176" spans="1:4" x14ac:dyDescent="0.2">
      <c r="A176" t="s">
        <v>94</v>
      </c>
      <c r="B176" t="s">
        <v>366</v>
      </c>
      <c r="C176" s="6">
        <v>38648.01</v>
      </c>
      <c r="D176" t="s">
        <v>467</v>
      </c>
    </row>
    <row r="177" spans="1:4" x14ac:dyDescent="0.2">
      <c r="A177" t="s">
        <v>225</v>
      </c>
      <c r="B177" t="s">
        <v>366</v>
      </c>
      <c r="C177" s="6">
        <v>38569.85</v>
      </c>
      <c r="D177" t="s">
        <v>467</v>
      </c>
    </row>
    <row r="178" spans="1:4" x14ac:dyDescent="0.2">
      <c r="A178" t="s">
        <v>167</v>
      </c>
      <c r="B178" t="s">
        <v>366</v>
      </c>
      <c r="C178" s="6">
        <v>38469.65</v>
      </c>
      <c r="D178" t="s">
        <v>467</v>
      </c>
    </row>
    <row r="179" spans="1:4" x14ac:dyDescent="0.2">
      <c r="A179" t="s">
        <v>120</v>
      </c>
      <c r="B179" t="s">
        <v>366</v>
      </c>
      <c r="C179" s="6">
        <v>38204.46</v>
      </c>
      <c r="D179" t="s">
        <v>467</v>
      </c>
    </row>
    <row r="180" spans="1:4" x14ac:dyDescent="0.2">
      <c r="A180" t="s">
        <v>200</v>
      </c>
      <c r="B180" t="s">
        <v>366</v>
      </c>
      <c r="C180" s="6">
        <v>38198.82</v>
      </c>
      <c r="D180" t="s">
        <v>467</v>
      </c>
    </row>
    <row r="181" spans="1:4" x14ac:dyDescent="0.2">
      <c r="A181" t="s">
        <v>126</v>
      </c>
      <c r="B181" t="s">
        <v>364</v>
      </c>
      <c r="C181" s="6">
        <v>37796.28</v>
      </c>
      <c r="D181" t="s">
        <v>467</v>
      </c>
    </row>
    <row r="182" spans="1:4" x14ac:dyDescent="0.2">
      <c r="A182" t="s">
        <v>226</v>
      </c>
      <c r="B182" t="s">
        <v>366</v>
      </c>
      <c r="C182" s="6">
        <v>37653.96</v>
      </c>
      <c r="D182" t="s">
        <v>467</v>
      </c>
    </row>
    <row r="183" spans="1:4" x14ac:dyDescent="0.2">
      <c r="A183" t="s">
        <v>212</v>
      </c>
      <c r="B183" t="s">
        <v>364</v>
      </c>
      <c r="C183" s="6">
        <v>37465.370000000003</v>
      </c>
      <c r="D183" t="s">
        <v>467</v>
      </c>
    </row>
    <row r="184" spans="1:4" x14ac:dyDescent="0.2">
      <c r="A184" t="s">
        <v>260</v>
      </c>
      <c r="B184" t="s">
        <v>365</v>
      </c>
      <c r="C184" s="6">
        <v>37010.949999999997</v>
      </c>
      <c r="D184" t="s">
        <v>467</v>
      </c>
    </row>
    <row r="185" spans="1:4" x14ac:dyDescent="0.2">
      <c r="A185" t="s">
        <v>213</v>
      </c>
      <c r="B185" t="s">
        <v>367</v>
      </c>
      <c r="C185" s="6">
        <v>36982.120000000003</v>
      </c>
      <c r="D185" t="s">
        <v>467</v>
      </c>
    </row>
    <row r="186" spans="1:4" x14ac:dyDescent="0.2">
      <c r="A186" t="s">
        <v>183</v>
      </c>
      <c r="B186" t="s">
        <v>366</v>
      </c>
      <c r="C186" s="6">
        <v>36294.269999999997</v>
      </c>
      <c r="D186" t="s">
        <v>467</v>
      </c>
    </row>
    <row r="187" spans="1:4" x14ac:dyDescent="0.2">
      <c r="A187" t="s">
        <v>159</v>
      </c>
      <c r="B187" t="s">
        <v>366</v>
      </c>
      <c r="C187" s="6">
        <v>36218.43</v>
      </c>
      <c r="D187" t="s">
        <v>467</v>
      </c>
    </row>
    <row r="188" spans="1:4" x14ac:dyDescent="0.2">
      <c r="A188" t="s">
        <v>201</v>
      </c>
      <c r="B188" t="s">
        <v>366</v>
      </c>
      <c r="C188" s="6">
        <v>35961.760000000002</v>
      </c>
      <c r="D188" t="s">
        <v>467</v>
      </c>
    </row>
    <row r="189" spans="1:4" x14ac:dyDescent="0.2">
      <c r="A189" t="s">
        <v>233</v>
      </c>
      <c r="B189" t="s">
        <v>365</v>
      </c>
      <c r="C189" s="6">
        <v>35759.699999999997</v>
      </c>
      <c r="D189" t="s">
        <v>467</v>
      </c>
    </row>
    <row r="190" spans="1:4" x14ac:dyDescent="0.2">
      <c r="A190" t="s">
        <v>227</v>
      </c>
      <c r="B190" t="s">
        <v>366</v>
      </c>
      <c r="C190" s="6">
        <v>35487.339999999997</v>
      </c>
      <c r="D190" t="s">
        <v>467</v>
      </c>
    </row>
    <row r="191" spans="1:4" x14ac:dyDescent="0.2">
      <c r="A191" t="s">
        <v>202</v>
      </c>
      <c r="B191" t="s">
        <v>367</v>
      </c>
      <c r="C191" s="6">
        <v>34839.82</v>
      </c>
      <c r="D191" t="s">
        <v>467</v>
      </c>
    </row>
    <row r="192" spans="1:4" x14ac:dyDescent="0.2">
      <c r="A192" t="s">
        <v>203</v>
      </c>
      <c r="B192" t="s">
        <v>366</v>
      </c>
      <c r="C192" s="6">
        <v>34675.03</v>
      </c>
      <c r="D192" t="s">
        <v>467</v>
      </c>
    </row>
    <row r="193" spans="1:4" x14ac:dyDescent="0.2">
      <c r="A193" t="s">
        <v>139</v>
      </c>
      <c r="B193" t="s">
        <v>365</v>
      </c>
      <c r="C193" s="6">
        <v>33982.78</v>
      </c>
      <c r="D193" t="s">
        <v>467</v>
      </c>
    </row>
    <row r="194" spans="1:4" x14ac:dyDescent="0.2">
      <c r="A194" t="s">
        <v>160</v>
      </c>
      <c r="B194" t="s">
        <v>365</v>
      </c>
      <c r="C194" s="6">
        <v>33673.86</v>
      </c>
      <c r="D194" t="s">
        <v>467</v>
      </c>
    </row>
    <row r="195" spans="1:4" x14ac:dyDescent="0.2">
      <c r="A195" t="s">
        <v>228</v>
      </c>
      <c r="B195" t="s">
        <v>367</v>
      </c>
      <c r="C195" s="6">
        <v>33028.080000000002</v>
      </c>
      <c r="D195" t="s">
        <v>467</v>
      </c>
    </row>
    <row r="196" spans="1:4" x14ac:dyDescent="0.2">
      <c r="A196" t="s">
        <v>155</v>
      </c>
      <c r="B196" t="s">
        <v>367</v>
      </c>
      <c r="C196" s="6">
        <v>32965.129999999997</v>
      </c>
      <c r="D196" t="s">
        <v>467</v>
      </c>
    </row>
    <row r="197" spans="1:4" x14ac:dyDescent="0.2">
      <c r="A197" t="s">
        <v>161</v>
      </c>
      <c r="B197" t="s">
        <v>364</v>
      </c>
      <c r="C197" s="6">
        <v>32937.93</v>
      </c>
      <c r="D197" t="s">
        <v>467</v>
      </c>
    </row>
    <row r="198" spans="1:4" x14ac:dyDescent="0.2">
      <c r="A198" t="s">
        <v>245</v>
      </c>
      <c r="B198" t="s">
        <v>367</v>
      </c>
      <c r="C198" s="6">
        <v>32645.38</v>
      </c>
      <c r="D198" t="s">
        <v>467</v>
      </c>
    </row>
    <row r="199" spans="1:4" x14ac:dyDescent="0.2">
      <c r="A199" t="s">
        <v>168</v>
      </c>
      <c r="B199" t="s">
        <v>365</v>
      </c>
      <c r="C199" s="6">
        <v>32226.37</v>
      </c>
      <c r="D199" t="s">
        <v>467</v>
      </c>
    </row>
    <row r="200" spans="1:4" x14ac:dyDescent="0.2">
      <c r="A200" t="s">
        <v>143</v>
      </c>
      <c r="B200" t="s">
        <v>365</v>
      </c>
      <c r="C200" s="6">
        <v>32044.55</v>
      </c>
      <c r="D200" t="s">
        <v>467</v>
      </c>
    </row>
    <row r="201" spans="1:4" x14ac:dyDescent="0.2">
      <c r="A201" t="s">
        <v>234</v>
      </c>
      <c r="B201" t="s">
        <v>364</v>
      </c>
      <c r="C201" s="6">
        <v>31971.72</v>
      </c>
      <c r="D201" t="s">
        <v>467</v>
      </c>
    </row>
    <row r="202" spans="1:4" x14ac:dyDescent="0.2">
      <c r="A202" t="s">
        <v>229</v>
      </c>
      <c r="B202" t="s">
        <v>365</v>
      </c>
      <c r="C202" s="6">
        <v>31273.02</v>
      </c>
      <c r="D202" t="s">
        <v>467</v>
      </c>
    </row>
    <row r="203" spans="1:4" x14ac:dyDescent="0.2">
      <c r="A203" t="s">
        <v>235</v>
      </c>
      <c r="B203" t="s">
        <v>364</v>
      </c>
      <c r="C203" s="6">
        <v>31231.56</v>
      </c>
      <c r="D203" t="s">
        <v>467</v>
      </c>
    </row>
    <row r="204" spans="1:4" x14ac:dyDescent="0.2">
      <c r="A204" t="s">
        <v>246</v>
      </c>
      <c r="B204" t="s">
        <v>364</v>
      </c>
      <c r="C204" s="6">
        <v>30741.01</v>
      </c>
      <c r="D204" t="s">
        <v>467</v>
      </c>
    </row>
    <row r="205" spans="1:4" x14ac:dyDescent="0.2">
      <c r="A205" t="s">
        <v>169</v>
      </c>
      <c r="B205" t="s">
        <v>366</v>
      </c>
      <c r="C205" s="6">
        <v>30708.92</v>
      </c>
      <c r="D205" t="s">
        <v>467</v>
      </c>
    </row>
    <row r="206" spans="1:4" x14ac:dyDescent="0.2">
      <c r="A206" t="s">
        <v>236</v>
      </c>
      <c r="B206" t="s">
        <v>364</v>
      </c>
      <c r="C206" s="6">
        <v>30095.72</v>
      </c>
      <c r="D206" t="s">
        <v>467</v>
      </c>
    </row>
    <row r="207" spans="1:4" x14ac:dyDescent="0.2">
      <c r="A207" t="s">
        <v>190</v>
      </c>
      <c r="B207" t="s">
        <v>364</v>
      </c>
      <c r="C207" s="6">
        <v>30083.18</v>
      </c>
      <c r="D207" t="s">
        <v>467</v>
      </c>
    </row>
    <row r="208" spans="1:4" x14ac:dyDescent="0.2">
      <c r="A208" t="s">
        <v>162</v>
      </c>
      <c r="B208" t="s">
        <v>367</v>
      </c>
      <c r="C208" s="6">
        <v>29151.21</v>
      </c>
      <c r="D208" t="s">
        <v>467</v>
      </c>
    </row>
    <row r="209" spans="1:4" x14ac:dyDescent="0.2">
      <c r="A209" t="s">
        <v>230</v>
      </c>
      <c r="B209" t="s">
        <v>364</v>
      </c>
      <c r="C209" s="6">
        <v>28678.06</v>
      </c>
      <c r="D209" t="s">
        <v>467</v>
      </c>
    </row>
    <row r="210" spans="1:4" x14ac:dyDescent="0.2">
      <c r="A210" t="s">
        <v>156</v>
      </c>
      <c r="B210" t="s">
        <v>365</v>
      </c>
      <c r="C210" s="6">
        <v>28296.53</v>
      </c>
      <c r="D210" t="s">
        <v>467</v>
      </c>
    </row>
    <row r="211" spans="1:4" x14ac:dyDescent="0.2">
      <c r="A211" t="s">
        <v>108</v>
      </c>
      <c r="B211" t="s">
        <v>365</v>
      </c>
      <c r="C211" s="6">
        <v>28012.07</v>
      </c>
      <c r="D211" t="s">
        <v>467</v>
      </c>
    </row>
    <row r="212" spans="1:4" x14ac:dyDescent="0.2">
      <c r="A212" t="s">
        <v>184</v>
      </c>
      <c r="B212" t="s">
        <v>365</v>
      </c>
      <c r="C212" s="6">
        <v>27733.33</v>
      </c>
      <c r="D212" t="s">
        <v>467</v>
      </c>
    </row>
    <row r="213" spans="1:4" x14ac:dyDescent="0.2">
      <c r="A213" t="s">
        <v>115</v>
      </c>
      <c r="B213" t="s">
        <v>364</v>
      </c>
      <c r="C213" s="6">
        <v>27558.3</v>
      </c>
      <c r="D213" t="s">
        <v>467</v>
      </c>
    </row>
    <row r="214" spans="1:4" x14ac:dyDescent="0.2">
      <c r="A214" t="s">
        <v>237</v>
      </c>
      <c r="B214" t="s">
        <v>367</v>
      </c>
      <c r="C214" s="6">
        <v>27074.63</v>
      </c>
      <c r="D214" t="s">
        <v>467</v>
      </c>
    </row>
    <row r="215" spans="1:4" x14ac:dyDescent="0.2">
      <c r="A215" t="s">
        <v>247</v>
      </c>
      <c r="B215" t="s">
        <v>367</v>
      </c>
      <c r="C215" s="6">
        <v>26641.71</v>
      </c>
      <c r="D215" t="s">
        <v>467</v>
      </c>
    </row>
    <row r="216" spans="1:4" x14ac:dyDescent="0.2">
      <c r="A216" t="s">
        <v>238</v>
      </c>
      <c r="B216" t="s">
        <v>366</v>
      </c>
      <c r="C216" s="6">
        <v>26514.93</v>
      </c>
      <c r="D216" t="s">
        <v>467</v>
      </c>
    </row>
    <row r="217" spans="1:4" x14ac:dyDescent="0.2">
      <c r="A217" t="s">
        <v>248</v>
      </c>
      <c r="B217" t="s">
        <v>367</v>
      </c>
      <c r="C217" s="6">
        <v>26485.87</v>
      </c>
      <c r="D217" t="s">
        <v>467</v>
      </c>
    </row>
    <row r="218" spans="1:4" x14ac:dyDescent="0.2">
      <c r="A218" t="s">
        <v>191</v>
      </c>
      <c r="B218" t="s">
        <v>365</v>
      </c>
      <c r="C218" s="6">
        <v>26339.7</v>
      </c>
      <c r="D218" t="s">
        <v>467</v>
      </c>
    </row>
    <row r="219" spans="1:4" x14ac:dyDescent="0.2">
      <c r="A219" t="s">
        <v>249</v>
      </c>
      <c r="B219" t="s">
        <v>366</v>
      </c>
      <c r="C219" s="6">
        <v>25765.95</v>
      </c>
      <c r="D219" t="s">
        <v>467</v>
      </c>
    </row>
    <row r="220" spans="1:4" x14ac:dyDescent="0.2">
      <c r="A220" t="s">
        <v>170</v>
      </c>
      <c r="B220" t="s">
        <v>367</v>
      </c>
      <c r="C220" s="6">
        <v>25765.17</v>
      </c>
      <c r="D220" t="s">
        <v>467</v>
      </c>
    </row>
    <row r="221" spans="1:4" x14ac:dyDescent="0.2">
      <c r="A221" t="s">
        <v>171</v>
      </c>
      <c r="B221" t="s">
        <v>364</v>
      </c>
      <c r="C221" s="6">
        <v>25526.3</v>
      </c>
      <c r="D221" t="s">
        <v>467</v>
      </c>
    </row>
    <row r="222" spans="1:4" x14ac:dyDescent="0.2">
      <c r="A222" t="s">
        <v>185</v>
      </c>
      <c r="B222" t="s">
        <v>366</v>
      </c>
      <c r="C222" s="6">
        <v>25507.06</v>
      </c>
      <c r="D222" t="s">
        <v>467</v>
      </c>
    </row>
    <row r="223" spans="1:4" x14ac:dyDescent="0.2">
      <c r="A223" t="s">
        <v>134</v>
      </c>
      <c r="B223" t="s">
        <v>364</v>
      </c>
      <c r="C223" s="6">
        <v>25335.68</v>
      </c>
      <c r="D223" t="s">
        <v>467</v>
      </c>
    </row>
    <row r="224" spans="1:4" x14ac:dyDescent="0.2">
      <c r="A224" t="s">
        <v>214</v>
      </c>
      <c r="B224" t="s">
        <v>364</v>
      </c>
      <c r="C224" s="6">
        <v>25198.55</v>
      </c>
      <c r="D224" t="s">
        <v>467</v>
      </c>
    </row>
    <row r="225" spans="1:4" x14ac:dyDescent="0.2">
      <c r="A225" t="s">
        <v>204</v>
      </c>
      <c r="B225" t="s">
        <v>367</v>
      </c>
      <c r="C225" s="6">
        <v>25107.81</v>
      </c>
      <c r="D225" t="s">
        <v>467</v>
      </c>
    </row>
    <row r="226" spans="1:4" x14ac:dyDescent="0.2">
      <c r="A226" t="s">
        <v>192</v>
      </c>
      <c r="B226" t="s">
        <v>365</v>
      </c>
      <c r="C226" s="6">
        <v>24961.87</v>
      </c>
      <c r="D226" t="s">
        <v>467</v>
      </c>
    </row>
    <row r="227" spans="1:4" x14ac:dyDescent="0.2">
      <c r="A227" t="s">
        <v>127</v>
      </c>
      <c r="B227" t="s">
        <v>367</v>
      </c>
      <c r="C227" s="6">
        <v>23718.31</v>
      </c>
      <c r="D227" t="s">
        <v>467</v>
      </c>
    </row>
    <row r="228" spans="1:4" x14ac:dyDescent="0.2">
      <c r="A228" t="s">
        <v>250</v>
      </c>
      <c r="B228" t="s">
        <v>364</v>
      </c>
      <c r="C228" s="6">
        <v>23667.51</v>
      </c>
      <c r="D228" t="s">
        <v>467</v>
      </c>
    </row>
    <row r="229" spans="1:4" x14ac:dyDescent="0.2">
      <c r="A229" t="s">
        <v>275</v>
      </c>
      <c r="B229" t="s">
        <v>365</v>
      </c>
      <c r="C229" s="6">
        <v>23522.79</v>
      </c>
      <c r="D229" t="s">
        <v>467</v>
      </c>
    </row>
    <row r="230" spans="1:4" x14ac:dyDescent="0.2">
      <c r="A230" t="s">
        <v>239</v>
      </c>
      <c r="B230" t="s">
        <v>364</v>
      </c>
      <c r="C230" s="6">
        <v>22961.03</v>
      </c>
      <c r="D230" t="s">
        <v>467</v>
      </c>
    </row>
    <row r="231" spans="1:4" x14ac:dyDescent="0.2">
      <c r="A231" t="s">
        <v>215</v>
      </c>
      <c r="B231" t="s">
        <v>366</v>
      </c>
      <c r="C231" s="6">
        <v>22734.13</v>
      </c>
      <c r="D231" t="s">
        <v>467</v>
      </c>
    </row>
    <row r="232" spans="1:4" x14ac:dyDescent="0.2">
      <c r="A232" t="s">
        <v>216</v>
      </c>
      <c r="B232" t="s">
        <v>366</v>
      </c>
      <c r="C232" s="6">
        <v>22681.17</v>
      </c>
      <c r="D232" t="s">
        <v>467</v>
      </c>
    </row>
    <row r="233" spans="1:4" x14ac:dyDescent="0.2">
      <c r="A233" t="s">
        <v>205</v>
      </c>
      <c r="B233" t="s">
        <v>366</v>
      </c>
      <c r="C233" s="6">
        <v>22484.81</v>
      </c>
      <c r="D233" t="s">
        <v>467</v>
      </c>
    </row>
    <row r="234" spans="1:4" x14ac:dyDescent="0.2">
      <c r="A234" t="s">
        <v>193</v>
      </c>
      <c r="B234" t="s">
        <v>365</v>
      </c>
      <c r="C234" s="6">
        <v>22266.77</v>
      </c>
      <c r="D234" t="s">
        <v>467</v>
      </c>
    </row>
    <row r="235" spans="1:4" x14ac:dyDescent="0.2">
      <c r="A235" t="s">
        <v>217</v>
      </c>
      <c r="B235" t="s">
        <v>366</v>
      </c>
      <c r="C235" s="6">
        <v>22100.01</v>
      </c>
      <c r="D235" t="s">
        <v>467</v>
      </c>
    </row>
    <row r="236" spans="1:4" x14ac:dyDescent="0.2">
      <c r="A236" t="s">
        <v>251</v>
      </c>
      <c r="B236" t="s">
        <v>365</v>
      </c>
      <c r="C236" s="6">
        <v>21960.880000000001</v>
      </c>
      <c r="D236" t="s">
        <v>467</v>
      </c>
    </row>
    <row r="237" spans="1:4" x14ac:dyDescent="0.2">
      <c r="A237" t="s">
        <v>218</v>
      </c>
      <c r="B237" t="s">
        <v>364</v>
      </c>
      <c r="C237" s="6">
        <v>21937.08</v>
      </c>
      <c r="D237" t="s">
        <v>467</v>
      </c>
    </row>
    <row r="238" spans="1:4" x14ac:dyDescent="0.2">
      <c r="A238" t="s">
        <v>231</v>
      </c>
      <c r="B238" t="s">
        <v>365</v>
      </c>
      <c r="C238" s="6">
        <v>21692.01</v>
      </c>
      <c r="D238" t="s">
        <v>467</v>
      </c>
    </row>
    <row r="239" spans="1:4" x14ac:dyDescent="0.2">
      <c r="A239" t="s">
        <v>206</v>
      </c>
      <c r="B239" t="s">
        <v>364</v>
      </c>
      <c r="C239" s="6">
        <v>20767.150000000001</v>
      </c>
      <c r="D239" t="s">
        <v>467</v>
      </c>
    </row>
    <row r="240" spans="1:4" x14ac:dyDescent="0.2">
      <c r="A240" t="s">
        <v>219</v>
      </c>
      <c r="B240" t="s">
        <v>364</v>
      </c>
      <c r="C240" s="6">
        <v>20277.57</v>
      </c>
      <c r="D240" t="s">
        <v>467</v>
      </c>
    </row>
    <row r="241" spans="1:4" x14ac:dyDescent="0.2">
      <c r="A241" t="s">
        <v>207</v>
      </c>
      <c r="B241" t="s">
        <v>367</v>
      </c>
      <c r="C241" s="6">
        <v>20257.43</v>
      </c>
      <c r="D241" t="s">
        <v>467</v>
      </c>
    </row>
    <row r="242" spans="1:4" x14ac:dyDescent="0.2">
      <c r="A242" t="s">
        <v>220</v>
      </c>
      <c r="B242" t="s">
        <v>365</v>
      </c>
      <c r="C242" s="6">
        <v>20240.66</v>
      </c>
      <c r="D242" t="s">
        <v>467</v>
      </c>
    </row>
    <row r="243" spans="1:4" x14ac:dyDescent="0.2">
      <c r="A243" t="s">
        <v>276</v>
      </c>
      <c r="B243" t="s">
        <v>366</v>
      </c>
      <c r="C243" s="6">
        <v>20232.97</v>
      </c>
      <c r="D243" t="s">
        <v>467</v>
      </c>
    </row>
    <row r="244" spans="1:4" x14ac:dyDescent="0.2">
      <c r="A244" t="s">
        <v>252</v>
      </c>
      <c r="B244" t="s">
        <v>366</v>
      </c>
      <c r="C244" s="6">
        <v>20092.349999999999</v>
      </c>
      <c r="D244" t="s">
        <v>467</v>
      </c>
    </row>
    <row r="245" spans="1:4" x14ac:dyDescent="0.2">
      <c r="A245" t="s">
        <v>253</v>
      </c>
      <c r="B245" t="s">
        <v>366</v>
      </c>
      <c r="C245" s="6">
        <v>19975.91</v>
      </c>
      <c r="D245" t="s">
        <v>467</v>
      </c>
    </row>
    <row r="246" spans="1:4" x14ac:dyDescent="0.2">
      <c r="A246" t="s">
        <v>149</v>
      </c>
      <c r="B246" t="s">
        <v>366</v>
      </c>
      <c r="C246" s="6">
        <v>19963.61</v>
      </c>
      <c r="D246" t="s">
        <v>467</v>
      </c>
    </row>
    <row r="247" spans="1:4" x14ac:dyDescent="0.2">
      <c r="A247" t="s">
        <v>194</v>
      </c>
      <c r="B247" t="s">
        <v>367</v>
      </c>
      <c r="C247" s="6">
        <v>19882.16</v>
      </c>
      <c r="D247" t="s">
        <v>467</v>
      </c>
    </row>
    <row r="248" spans="1:4" x14ac:dyDescent="0.2">
      <c r="A248" t="s">
        <v>254</v>
      </c>
      <c r="B248" t="s">
        <v>364</v>
      </c>
      <c r="C248" s="6">
        <v>19539.86</v>
      </c>
      <c r="D248" t="s">
        <v>467</v>
      </c>
    </row>
    <row r="249" spans="1:4" x14ac:dyDescent="0.2">
      <c r="A249" t="s">
        <v>255</v>
      </c>
      <c r="B249" t="s">
        <v>365</v>
      </c>
      <c r="C249" s="6">
        <v>19409.95</v>
      </c>
      <c r="D249" t="s">
        <v>467</v>
      </c>
    </row>
    <row r="250" spans="1:4" x14ac:dyDescent="0.2">
      <c r="A250" t="s">
        <v>261</v>
      </c>
      <c r="B250" t="s">
        <v>366</v>
      </c>
      <c r="C250" s="6">
        <v>19386.53</v>
      </c>
      <c r="D250" t="s">
        <v>467</v>
      </c>
    </row>
    <row r="251" spans="1:4" x14ac:dyDescent="0.2">
      <c r="A251" t="s">
        <v>221</v>
      </c>
      <c r="B251" t="s">
        <v>367</v>
      </c>
      <c r="C251" s="6">
        <v>19218.88</v>
      </c>
      <c r="D251" t="s">
        <v>467</v>
      </c>
    </row>
    <row r="252" spans="1:4" x14ac:dyDescent="0.2">
      <c r="A252" t="s">
        <v>262</v>
      </c>
      <c r="B252" t="s">
        <v>365</v>
      </c>
      <c r="C252" s="6">
        <v>19142.48</v>
      </c>
      <c r="D252" t="s">
        <v>467</v>
      </c>
    </row>
    <row r="253" spans="1:4" x14ac:dyDescent="0.2">
      <c r="A253" t="s">
        <v>277</v>
      </c>
      <c r="B253" t="s">
        <v>364</v>
      </c>
      <c r="C253" s="6">
        <v>19090.45</v>
      </c>
      <c r="D253" t="s">
        <v>467</v>
      </c>
    </row>
    <row r="254" spans="1:4" x14ac:dyDescent="0.2">
      <c r="A254" t="s">
        <v>256</v>
      </c>
      <c r="B254" t="s">
        <v>366</v>
      </c>
      <c r="C254" s="6">
        <v>19023.36</v>
      </c>
      <c r="D254" t="s">
        <v>467</v>
      </c>
    </row>
    <row r="255" spans="1:4" x14ac:dyDescent="0.2">
      <c r="A255" t="s">
        <v>222</v>
      </c>
      <c r="B255" t="s">
        <v>365</v>
      </c>
      <c r="C255" s="6">
        <v>18491.509999999998</v>
      </c>
      <c r="D255" t="s">
        <v>467</v>
      </c>
    </row>
    <row r="256" spans="1:4" x14ac:dyDescent="0.2">
      <c r="A256" t="s">
        <v>150</v>
      </c>
      <c r="B256" t="s">
        <v>365</v>
      </c>
      <c r="C256" s="6">
        <v>18285.93</v>
      </c>
      <c r="D256" t="s">
        <v>467</v>
      </c>
    </row>
    <row r="257" spans="1:4" x14ac:dyDescent="0.2">
      <c r="A257" t="s">
        <v>278</v>
      </c>
      <c r="B257" t="s">
        <v>365</v>
      </c>
      <c r="C257" s="6">
        <v>18251.39</v>
      </c>
      <c r="D257" t="s">
        <v>467</v>
      </c>
    </row>
    <row r="258" spans="1:4" x14ac:dyDescent="0.2">
      <c r="A258" t="s">
        <v>279</v>
      </c>
      <c r="B258" t="s">
        <v>364</v>
      </c>
      <c r="C258" s="6">
        <v>18242.740000000002</v>
      </c>
      <c r="D258" t="s">
        <v>467</v>
      </c>
    </row>
    <row r="259" spans="1:4" x14ac:dyDescent="0.2">
      <c r="A259" t="s">
        <v>280</v>
      </c>
      <c r="B259" t="s">
        <v>365</v>
      </c>
      <c r="C259" s="6">
        <v>17439.25</v>
      </c>
      <c r="D259" t="s">
        <v>467</v>
      </c>
    </row>
    <row r="260" spans="1:4" x14ac:dyDescent="0.2">
      <c r="A260" t="s">
        <v>281</v>
      </c>
      <c r="B260" t="s">
        <v>366</v>
      </c>
      <c r="C260" s="6">
        <v>16976.759999999998</v>
      </c>
      <c r="D260" t="s">
        <v>467</v>
      </c>
    </row>
    <row r="261" spans="1:4" x14ac:dyDescent="0.2">
      <c r="A261" t="s">
        <v>282</v>
      </c>
      <c r="B261" t="s">
        <v>364</v>
      </c>
      <c r="C261" s="6">
        <v>16923.55</v>
      </c>
      <c r="D261" t="s">
        <v>467</v>
      </c>
    </row>
    <row r="262" spans="1:4" x14ac:dyDescent="0.2">
      <c r="A262" t="s">
        <v>263</v>
      </c>
      <c r="B262" t="s">
        <v>365</v>
      </c>
      <c r="C262" s="6">
        <v>16791.91</v>
      </c>
      <c r="D262" t="s">
        <v>467</v>
      </c>
    </row>
    <row r="263" spans="1:4" x14ac:dyDescent="0.2">
      <c r="A263" t="s">
        <v>223</v>
      </c>
      <c r="B263" t="s">
        <v>366</v>
      </c>
      <c r="C263" s="6">
        <v>16626.599999999999</v>
      </c>
      <c r="D263" t="s">
        <v>467</v>
      </c>
    </row>
    <row r="264" spans="1:4" x14ac:dyDescent="0.2">
      <c r="A264" t="s">
        <v>264</v>
      </c>
      <c r="B264" t="s">
        <v>366</v>
      </c>
      <c r="C264" s="6">
        <v>16303.42</v>
      </c>
      <c r="D264" t="s">
        <v>467</v>
      </c>
    </row>
    <row r="265" spans="1:4" x14ac:dyDescent="0.2">
      <c r="A265" t="s">
        <v>283</v>
      </c>
      <c r="B265" t="s">
        <v>365</v>
      </c>
      <c r="C265" s="6">
        <v>16257.21</v>
      </c>
      <c r="D265" t="s">
        <v>467</v>
      </c>
    </row>
    <row r="266" spans="1:4" x14ac:dyDescent="0.2">
      <c r="A266" t="s">
        <v>240</v>
      </c>
      <c r="B266" t="s">
        <v>366</v>
      </c>
      <c r="C266" s="6">
        <v>15782.23</v>
      </c>
      <c r="D266" t="s">
        <v>467</v>
      </c>
    </row>
    <row r="267" spans="1:4" x14ac:dyDescent="0.2">
      <c r="A267" t="s">
        <v>195</v>
      </c>
      <c r="B267" t="s">
        <v>365</v>
      </c>
      <c r="C267" s="6">
        <v>15727.19</v>
      </c>
      <c r="D267" t="s">
        <v>467</v>
      </c>
    </row>
    <row r="268" spans="1:4" x14ac:dyDescent="0.2">
      <c r="A268" t="s">
        <v>241</v>
      </c>
      <c r="B268" t="s">
        <v>367</v>
      </c>
      <c r="C268" s="6">
        <v>15716.26</v>
      </c>
      <c r="D268" t="s">
        <v>467</v>
      </c>
    </row>
    <row r="269" spans="1:4" x14ac:dyDescent="0.2">
      <c r="A269" t="s">
        <v>257</v>
      </c>
      <c r="B269" t="s">
        <v>364</v>
      </c>
      <c r="C269" s="6">
        <v>15578.4</v>
      </c>
      <c r="D269" t="s">
        <v>467</v>
      </c>
    </row>
    <row r="270" spans="1:4" x14ac:dyDescent="0.2">
      <c r="A270" t="s">
        <v>172</v>
      </c>
      <c r="B270" t="s">
        <v>364</v>
      </c>
      <c r="C270" s="6">
        <v>15454.01</v>
      </c>
      <c r="D270" t="s">
        <v>467</v>
      </c>
    </row>
    <row r="271" spans="1:4" x14ac:dyDescent="0.2">
      <c r="A271" t="s">
        <v>265</v>
      </c>
      <c r="B271" t="s">
        <v>364</v>
      </c>
      <c r="C271" s="6">
        <v>15184.46</v>
      </c>
      <c r="D271" t="s">
        <v>467</v>
      </c>
    </row>
    <row r="272" spans="1:4" x14ac:dyDescent="0.2">
      <c r="A272" t="s">
        <v>242</v>
      </c>
      <c r="B272" t="s">
        <v>365</v>
      </c>
      <c r="C272" s="6">
        <v>15177.8</v>
      </c>
      <c r="D272" t="s">
        <v>467</v>
      </c>
    </row>
    <row r="273" spans="1:4" x14ac:dyDescent="0.2">
      <c r="A273" t="s">
        <v>308</v>
      </c>
      <c r="B273" t="s">
        <v>367</v>
      </c>
      <c r="C273" s="6">
        <v>14875.19</v>
      </c>
      <c r="D273" t="s">
        <v>467</v>
      </c>
    </row>
    <row r="274" spans="1:4" x14ac:dyDescent="0.2">
      <c r="A274" t="s">
        <v>173</v>
      </c>
      <c r="B274" t="s">
        <v>366</v>
      </c>
      <c r="C274" s="6">
        <v>14629.16</v>
      </c>
      <c r="D274" t="s">
        <v>467</v>
      </c>
    </row>
    <row r="275" spans="1:4" x14ac:dyDescent="0.2">
      <c r="A275" t="s">
        <v>284</v>
      </c>
      <c r="B275" t="s">
        <v>364</v>
      </c>
      <c r="C275" s="6">
        <v>14482.6</v>
      </c>
      <c r="D275" t="s">
        <v>467</v>
      </c>
    </row>
    <row r="276" spans="1:4" x14ac:dyDescent="0.2">
      <c r="A276" t="s">
        <v>208</v>
      </c>
      <c r="B276" t="s">
        <v>366</v>
      </c>
      <c r="C276" s="6">
        <v>13507.23</v>
      </c>
      <c r="D276" t="s">
        <v>468</v>
      </c>
    </row>
    <row r="277" spans="1:4" x14ac:dyDescent="0.2">
      <c r="A277" t="s">
        <v>196</v>
      </c>
      <c r="B277" t="s">
        <v>366</v>
      </c>
      <c r="C277" s="6">
        <v>13282.42</v>
      </c>
      <c r="D277" t="s">
        <v>468</v>
      </c>
    </row>
    <row r="278" spans="1:4" x14ac:dyDescent="0.2">
      <c r="A278" t="s">
        <v>298</v>
      </c>
      <c r="B278" t="s">
        <v>365</v>
      </c>
      <c r="C278" s="6">
        <v>13038.64</v>
      </c>
      <c r="D278" t="s">
        <v>468</v>
      </c>
    </row>
    <row r="279" spans="1:4" x14ac:dyDescent="0.2">
      <c r="A279" t="s">
        <v>243</v>
      </c>
      <c r="B279" t="s">
        <v>364</v>
      </c>
      <c r="C279" s="6">
        <v>12868.38</v>
      </c>
      <c r="D279" t="s">
        <v>468</v>
      </c>
    </row>
    <row r="280" spans="1:4" x14ac:dyDescent="0.2">
      <c r="A280" t="s">
        <v>258</v>
      </c>
      <c r="B280" t="s">
        <v>364</v>
      </c>
      <c r="C280" s="6">
        <v>11862.92</v>
      </c>
      <c r="D280" t="s">
        <v>468</v>
      </c>
    </row>
    <row r="281" spans="1:4" x14ac:dyDescent="0.2">
      <c r="A281" t="s">
        <v>285</v>
      </c>
      <c r="B281" t="s">
        <v>366</v>
      </c>
      <c r="C281" s="6">
        <v>11814.55</v>
      </c>
      <c r="D281" t="s">
        <v>468</v>
      </c>
    </row>
    <row r="282" spans="1:4" x14ac:dyDescent="0.2">
      <c r="A282" t="s">
        <v>266</v>
      </c>
      <c r="B282" t="s">
        <v>367</v>
      </c>
      <c r="C282" s="6">
        <v>11531.7</v>
      </c>
      <c r="D282" t="s">
        <v>468</v>
      </c>
    </row>
    <row r="283" spans="1:4" x14ac:dyDescent="0.2">
      <c r="A283" t="s">
        <v>267</v>
      </c>
      <c r="B283" t="s">
        <v>366</v>
      </c>
      <c r="C283" s="6">
        <v>11501.84</v>
      </c>
      <c r="D283" t="s">
        <v>468</v>
      </c>
    </row>
    <row r="284" spans="1:4" x14ac:dyDescent="0.2">
      <c r="A284" t="s">
        <v>299</v>
      </c>
      <c r="B284" t="s">
        <v>367</v>
      </c>
      <c r="C284" s="6">
        <v>11243.63</v>
      </c>
      <c r="D284" t="s">
        <v>468</v>
      </c>
    </row>
    <row r="285" spans="1:4" x14ac:dyDescent="0.2">
      <c r="A285" t="s">
        <v>268</v>
      </c>
      <c r="B285" t="s">
        <v>366</v>
      </c>
      <c r="C285" s="6">
        <v>10959.77</v>
      </c>
      <c r="D285" t="s">
        <v>468</v>
      </c>
    </row>
    <row r="286" spans="1:4" x14ac:dyDescent="0.2">
      <c r="A286" t="s">
        <v>286</v>
      </c>
      <c r="B286" t="s">
        <v>364</v>
      </c>
      <c r="C286" s="6">
        <v>10833.11</v>
      </c>
      <c r="D286" t="s">
        <v>468</v>
      </c>
    </row>
    <row r="287" spans="1:4" x14ac:dyDescent="0.2">
      <c r="A287" t="s">
        <v>309</v>
      </c>
      <c r="B287" t="s">
        <v>365</v>
      </c>
      <c r="C287" s="6">
        <v>10779.77</v>
      </c>
      <c r="D287" t="s">
        <v>468</v>
      </c>
    </row>
    <row r="288" spans="1:4" x14ac:dyDescent="0.2">
      <c r="A288" t="s">
        <v>269</v>
      </c>
      <c r="B288" t="s">
        <v>366</v>
      </c>
      <c r="C288" s="6">
        <v>10699.35</v>
      </c>
      <c r="D288" t="s">
        <v>468</v>
      </c>
    </row>
    <row r="289" spans="1:4" x14ac:dyDescent="0.2">
      <c r="A289" t="s">
        <v>310</v>
      </c>
      <c r="B289" t="s">
        <v>364</v>
      </c>
      <c r="C289" s="6">
        <v>10678.77</v>
      </c>
      <c r="D289" t="s">
        <v>468</v>
      </c>
    </row>
    <row r="290" spans="1:4" x14ac:dyDescent="0.2">
      <c r="A290" t="s">
        <v>300</v>
      </c>
      <c r="B290" t="s">
        <v>364</v>
      </c>
      <c r="C290" s="6">
        <v>10667.46</v>
      </c>
      <c r="D290" t="s">
        <v>468</v>
      </c>
    </row>
    <row r="291" spans="1:4" x14ac:dyDescent="0.2">
      <c r="A291" t="s">
        <v>301</v>
      </c>
      <c r="B291" t="s">
        <v>366</v>
      </c>
      <c r="C291" s="6">
        <v>10555.35</v>
      </c>
      <c r="D291" t="s">
        <v>468</v>
      </c>
    </row>
    <row r="292" spans="1:4" x14ac:dyDescent="0.2">
      <c r="A292" t="s">
        <v>311</v>
      </c>
      <c r="B292" t="s">
        <v>364</v>
      </c>
      <c r="C292" s="6">
        <v>10323.23</v>
      </c>
      <c r="D292" t="s">
        <v>468</v>
      </c>
    </row>
    <row r="293" spans="1:4" x14ac:dyDescent="0.2">
      <c r="A293" t="s">
        <v>302</v>
      </c>
      <c r="B293" t="s">
        <v>366</v>
      </c>
      <c r="C293" s="6">
        <v>10282.959999999999</v>
      </c>
      <c r="D293" t="s">
        <v>468</v>
      </c>
    </row>
    <row r="294" spans="1:4" x14ac:dyDescent="0.2">
      <c r="A294" t="s">
        <v>287</v>
      </c>
      <c r="B294" t="s">
        <v>366</v>
      </c>
      <c r="C294" s="6">
        <v>10264.51</v>
      </c>
      <c r="D294" t="s">
        <v>468</v>
      </c>
    </row>
    <row r="295" spans="1:4" x14ac:dyDescent="0.2">
      <c r="A295" t="s">
        <v>288</v>
      </c>
      <c r="B295" t="s">
        <v>365</v>
      </c>
      <c r="C295" s="6">
        <v>10212.06</v>
      </c>
      <c r="D295" t="s">
        <v>468</v>
      </c>
    </row>
    <row r="296" spans="1:4" x14ac:dyDescent="0.2">
      <c r="A296" t="s">
        <v>312</v>
      </c>
      <c r="B296" t="s">
        <v>366</v>
      </c>
      <c r="C296" s="6">
        <v>10187.64</v>
      </c>
      <c r="D296" t="s">
        <v>468</v>
      </c>
    </row>
    <row r="297" spans="1:4" x14ac:dyDescent="0.2">
      <c r="A297" t="s">
        <v>313</v>
      </c>
      <c r="B297" t="s">
        <v>365</v>
      </c>
      <c r="C297" s="6">
        <v>10067.870000000001</v>
      </c>
      <c r="D297" t="s">
        <v>468</v>
      </c>
    </row>
    <row r="298" spans="1:4" x14ac:dyDescent="0.2">
      <c r="A298" t="s">
        <v>314</v>
      </c>
      <c r="B298" t="s">
        <v>364</v>
      </c>
      <c r="C298" s="6">
        <v>9995.0499999999993</v>
      </c>
      <c r="D298" t="s">
        <v>468</v>
      </c>
    </row>
    <row r="299" spans="1:4" x14ac:dyDescent="0.2">
      <c r="A299" t="s">
        <v>315</v>
      </c>
      <c r="B299" t="s">
        <v>364</v>
      </c>
      <c r="C299" s="6">
        <v>9980.93</v>
      </c>
      <c r="D299" t="s">
        <v>468</v>
      </c>
    </row>
    <row r="300" spans="1:4" x14ac:dyDescent="0.2">
      <c r="A300" t="s">
        <v>303</v>
      </c>
      <c r="B300" t="s">
        <v>366</v>
      </c>
      <c r="C300" s="6">
        <v>9914.23</v>
      </c>
      <c r="D300" t="s">
        <v>468</v>
      </c>
    </row>
    <row r="301" spans="1:4" x14ac:dyDescent="0.2">
      <c r="A301" t="s">
        <v>316</v>
      </c>
      <c r="B301" t="s">
        <v>365</v>
      </c>
      <c r="C301" s="6">
        <v>9743.1299999999992</v>
      </c>
      <c r="D301" t="s">
        <v>468</v>
      </c>
    </row>
    <row r="302" spans="1:4" x14ac:dyDescent="0.2">
      <c r="A302" t="s">
        <v>317</v>
      </c>
      <c r="B302" t="s">
        <v>366</v>
      </c>
      <c r="C302" s="6">
        <v>9715.7099999999991</v>
      </c>
      <c r="D302" t="s">
        <v>468</v>
      </c>
    </row>
    <row r="303" spans="1:4" x14ac:dyDescent="0.2">
      <c r="A303" t="s">
        <v>270</v>
      </c>
      <c r="B303" t="s">
        <v>366</v>
      </c>
      <c r="C303" s="6">
        <v>9618.81</v>
      </c>
      <c r="D303" t="s">
        <v>468</v>
      </c>
    </row>
    <row r="304" spans="1:4" x14ac:dyDescent="0.2">
      <c r="A304" t="s">
        <v>289</v>
      </c>
      <c r="B304" t="s">
        <v>364</v>
      </c>
      <c r="C304" s="6">
        <v>9613.32</v>
      </c>
      <c r="D304" t="s">
        <v>468</v>
      </c>
    </row>
    <row r="305" spans="1:4" x14ac:dyDescent="0.2">
      <c r="A305" t="s">
        <v>318</v>
      </c>
      <c r="B305" t="s">
        <v>365</v>
      </c>
      <c r="C305" s="6">
        <v>9536.5499999999993</v>
      </c>
      <c r="D305" t="s">
        <v>468</v>
      </c>
    </row>
    <row r="306" spans="1:4" x14ac:dyDescent="0.2">
      <c r="A306" t="s">
        <v>319</v>
      </c>
      <c r="B306" t="s">
        <v>367</v>
      </c>
      <c r="C306" s="6">
        <v>9339.2000000000007</v>
      </c>
      <c r="D306" t="s">
        <v>468</v>
      </c>
    </row>
    <row r="307" spans="1:4" x14ac:dyDescent="0.2">
      <c r="A307" t="s">
        <v>290</v>
      </c>
      <c r="B307" t="s">
        <v>367</v>
      </c>
      <c r="C307" s="6">
        <v>8759.93</v>
      </c>
      <c r="D307" t="s">
        <v>468</v>
      </c>
    </row>
    <row r="308" spans="1:4" x14ac:dyDescent="0.2">
      <c r="A308" t="s">
        <v>333</v>
      </c>
      <c r="B308" t="s">
        <v>365</v>
      </c>
      <c r="C308" s="6">
        <v>8648.07</v>
      </c>
      <c r="D308" t="s">
        <v>468</v>
      </c>
    </row>
    <row r="309" spans="1:4" x14ac:dyDescent="0.2">
      <c r="A309" t="s">
        <v>320</v>
      </c>
      <c r="B309" t="s">
        <v>364</v>
      </c>
      <c r="C309" s="6">
        <v>8431.81</v>
      </c>
      <c r="D309" t="s">
        <v>468</v>
      </c>
    </row>
    <row r="310" spans="1:4" x14ac:dyDescent="0.2">
      <c r="A310" t="s">
        <v>321</v>
      </c>
      <c r="B310" t="s">
        <v>366</v>
      </c>
      <c r="C310" s="6">
        <v>8384.61</v>
      </c>
      <c r="D310" t="s">
        <v>468</v>
      </c>
    </row>
    <row r="311" spans="1:4" x14ac:dyDescent="0.2">
      <c r="A311" t="s">
        <v>322</v>
      </c>
      <c r="B311" t="s">
        <v>364</v>
      </c>
      <c r="C311" s="6">
        <v>8364.4</v>
      </c>
      <c r="D311" t="s">
        <v>468</v>
      </c>
    </row>
    <row r="312" spans="1:4" x14ac:dyDescent="0.2">
      <c r="A312" t="s">
        <v>323</v>
      </c>
      <c r="B312" t="s">
        <v>367</v>
      </c>
      <c r="C312" s="6">
        <v>8133.47</v>
      </c>
      <c r="D312" t="s">
        <v>468</v>
      </c>
    </row>
    <row r="313" spans="1:4" x14ac:dyDescent="0.2">
      <c r="A313" t="s">
        <v>291</v>
      </c>
      <c r="B313" t="s">
        <v>364</v>
      </c>
      <c r="C313" s="6">
        <v>7971.51</v>
      </c>
      <c r="D313" t="s">
        <v>468</v>
      </c>
    </row>
    <row r="314" spans="1:4" x14ac:dyDescent="0.2">
      <c r="A314" t="s">
        <v>271</v>
      </c>
      <c r="B314" t="s">
        <v>366</v>
      </c>
      <c r="C314" s="6">
        <v>7940.37</v>
      </c>
      <c r="D314" t="s">
        <v>468</v>
      </c>
    </row>
    <row r="315" spans="1:4" x14ac:dyDescent="0.2">
      <c r="A315" t="s">
        <v>304</v>
      </c>
      <c r="B315" t="s">
        <v>364</v>
      </c>
      <c r="C315" s="6">
        <v>7615.47</v>
      </c>
      <c r="D315" t="s">
        <v>468</v>
      </c>
    </row>
    <row r="316" spans="1:4" x14ac:dyDescent="0.2">
      <c r="A316" t="s">
        <v>334</v>
      </c>
      <c r="B316" t="s">
        <v>364</v>
      </c>
      <c r="C316" s="6">
        <v>7474.32</v>
      </c>
      <c r="D316" t="s">
        <v>468</v>
      </c>
    </row>
    <row r="317" spans="1:4" x14ac:dyDescent="0.2">
      <c r="A317" t="s">
        <v>324</v>
      </c>
      <c r="B317" t="s">
        <v>365</v>
      </c>
      <c r="C317" s="6">
        <v>7460.32</v>
      </c>
      <c r="D317" t="s">
        <v>468</v>
      </c>
    </row>
    <row r="318" spans="1:4" x14ac:dyDescent="0.2">
      <c r="A318" t="s">
        <v>305</v>
      </c>
      <c r="B318" t="s">
        <v>367</v>
      </c>
      <c r="C318" s="6">
        <v>7313.08</v>
      </c>
      <c r="D318" t="s">
        <v>468</v>
      </c>
    </row>
    <row r="319" spans="1:4" x14ac:dyDescent="0.2">
      <c r="A319" t="s">
        <v>292</v>
      </c>
      <c r="B319" t="s">
        <v>364</v>
      </c>
      <c r="C319" s="6">
        <v>7210.91</v>
      </c>
      <c r="D319" t="s">
        <v>468</v>
      </c>
    </row>
    <row r="320" spans="1:4" x14ac:dyDescent="0.2">
      <c r="A320" t="s">
        <v>293</v>
      </c>
      <c r="B320" t="s">
        <v>366</v>
      </c>
      <c r="C320" s="6">
        <v>7192.13</v>
      </c>
      <c r="D320" t="s">
        <v>468</v>
      </c>
    </row>
    <row r="321" spans="1:4" x14ac:dyDescent="0.2">
      <c r="A321" t="s">
        <v>294</v>
      </c>
      <c r="B321" t="s">
        <v>366</v>
      </c>
      <c r="C321" s="6">
        <v>6962.07</v>
      </c>
      <c r="D321" t="s">
        <v>468</v>
      </c>
    </row>
    <row r="322" spans="1:4" x14ac:dyDescent="0.2">
      <c r="A322" t="s">
        <v>295</v>
      </c>
      <c r="B322" t="s">
        <v>366</v>
      </c>
      <c r="C322" s="6">
        <v>6497.7</v>
      </c>
      <c r="D322" t="s">
        <v>468</v>
      </c>
    </row>
    <row r="323" spans="1:4" x14ac:dyDescent="0.2">
      <c r="A323" t="s">
        <v>306</v>
      </c>
      <c r="B323" t="s">
        <v>366</v>
      </c>
      <c r="C323" s="6">
        <v>6402.38</v>
      </c>
      <c r="D323" t="s">
        <v>468</v>
      </c>
    </row>
    <row r="324" spans="1:4" x14ac:dyDescent="0.2">
      <c r="A324" t="s">
        <v>296</v>
      </c>
      <c r="B324" t="s">
        <v>366</v>
      </c>
      <c r="C324" s="6">
        <v>5739.63</v>
      </c>
      <c r="D324" t="s">
        <v>468</v>
      </c>
    </row>
    <row r="325" spans="1:4" x14ac:dyDescent="0.2">
      <c r="A325" t="s">
        <v>272</v>
      </c>
      <c r="B325" t="s">
        <v>366</v>
      </c>
      <c r="C325" s="6">
        <v>5735.41</v>
      </c>
      <c r="D325" t="s">
        <v>468</v>
      </c>
    </row>
    <row r="326" spans="1:4" x14ac:dyDescent="0.2">
      <c r="A326" t="s">
        <v>307</v>
      </c>
      <c r="B326" t="s">
        <v>367</v>
      </c>
      <c r="C326" s="6">
        <v>5616.9</v>
      </c>
      <c r="D326" t="s">
        <v>468</v>
      </c>
    </row>
    <row r="327" spans="1:4" x14ac:dyDescent="0.2">
      <c r="A327" t="s">
        <v>273</v>
      </c>
      <c r="B327" t="s">
        <v>365</v>
      </c>
      <c r="C327" s="6">
        <v>5321.23</v>
      </c>
      <c r="D327" t="s">
        <v>468</v>
      </c>
    </row>
    <row r="328" spans="1:4" x14ac:dyDescent="0.2">
      <c r="A328" t="s">
        <v>325</v>
      </c>
      <c r="B328" t="s">
        <v>366</v>
      </c>
      <c r="C328" s="6">
        <v>5269.51</v>
      </c>
      <c r="D328" t="s">
        <v>468</v>
      </c>
    </row>
    <row r="329" spans="1:4" x14ac:dyDescent="0.2">
      <c r="A329" t="s">
        <v>326</v>
      </c>
      <c r="B329" t="s">
        <v>366</v>
      </c>
      <c r="C329" s="6">
        <v>4521.3599999999997</v>
      </c>
      <c r="D329" t="s">
        <v>468</v>
      </c>
    </row>
    <row r="330" spans="1:4" x14ac:dyDescent="0.2">
      <c r="A330" t="s">
        <v>259</v>
      </c>
      <c r="B330" t="s">
        <v>364</v>
      </c>
      <c r="C330" s="6">
        <v>3927.05</v>
      </c>
      <c r="D330" t="s">
        <v>468</v>
      </c>
    </row>
    <row r="331" spans="1:4" x14ac:dyDescent="0.2">
      <c r="A331" t="s">
        <v>327</v>
      </c>
      <c r="B331" t="s">
        <v>364</v>
      </c>
      <c r="C331" s="6">
        <v>3780.53</v>
      </c>
      <c r="D331" t="s">
        <v>468</v>
      </c>
    </row>
    <row r="332" spans="1:4" x14ac:dyDescent="0.2">
      <c r="A332" t="s">
        <v>297</v>
      </c>
      <c r="B332" t="s">
        <v>365</v>
      </c>
      <c r="C332" s="6">
        <v>3253.04</v>
      </c>
      <c r="D332" t="s">
        <v>468</v>
      </c>
    </row>
    <row r="333" spans="1:4" x14ac:dyDescent="0.2">
      <c r="A333" t="s">
        <v>328</v>
      </c>
      <c r="B333" t="s">
        <v>366</v>
      </c>
      <c r="C333" s="6">
        <v>3093.95</v>
      </c>
      <c r="D333" t="s">
        <v>468</v>
      </c>
    </row>
    <row r="334" spans="1:4" x14ac:dyDescent="0.2">
      <c r="A334" t="s">
        <v>335</v>
      </c>
      <c r="B334" t="s">
        <v>366</v>
      </c>
      <c r="C334" s="6">
        <v>3025.65</v>
      </c>
      <c r="D334" t="s">
        <v>468</v>
      </c>
    </row>
    <row r="335" spans="1:4" x14ac:dyDescent="0.2">
      <c r="A335" t="s">
        <v>329</v>
      </c>
      <c r="B335" t="s">
        <v>366</v>
      </c>
      <c r="C335" s="6">
        <v>2844.46</v>
      </c>
      <c r="D335" t="s">
        <v>468</v>
      </c>
    </row>
    <row r="336" spans="1:4" x14ac:dyDescent="0.2">
      <c r="A336" t="s">
        <v>336</v>
      </c>
      <c r="B336" t="s">
        <v>364</v>
      </c>
      <c r="C336" s="6">
        <v>2734.59</v>
      </c>
      <c r="D336" t="s">
        <v>468</v>
      </c>
    </row>
    <row r="337" spans="1:4" x14ac:dyDescent="0.2">
      <c r="A337" t="s">
        <v>330</v>
      </c>
      <c r="B337" t="s">
        <v>365</v>
      </c>
      <c r="C337" s="6">
        <v>2674.04</v>
      </c>
      <c r="D337" t="s">
        <v>468</v>
      </c>
    </row>
    <row r="338" spans="1:4" x14ac:dyDescent="0.2">
      <c r="A338" t="s">
        <v>337</v>
      </c>
      <c r="B338" t="s">
        <v>366</v>
      </c>
      <c r="C338" s="6">
        <v>2670.97</v>
      </c>
      <c r="D338" t="s">
        <v>468</v>
      </c>
    </row>
    <row r="339" spans="1:4" x14ac:dyDescent="0.2">
      <c r="A339" t="s">
        <v>338</v>
      </c>
      <c r="B339" t="s">
        <v>365</v>
      </c>
      <c r="C339" s="6">
        <v>2566.2199999999998</v>
      </c>
      <c r="D339" t="s">
        <v>468</v>
      </c>
    </row>
    <row r="340" spans="1:4" x14ac:dyDescent="0.2">
      <c r="A340" t="s">
        <v>339</v>
      </c>
      <c r="B340" t="s">
        <v>364</v>
      </c>
      <c r="C340" s="6">
        <v>2440.31</v>
      </c>
      <c r="D340" t="s">
        <v>468</v>
      </c>
    </row>
    <row r="341" spans="1:4" x14ac:dyDescent="0.2">
      <c r="A341" t="s">
        <v>331</v>
      </c>
      <c r="B341" t="s">
        <v>365</v>
      </c>
      <c r="C341" s="6">
        <v>2438.5100000000002</v>
      </c>
      <c r="D341" t="s">
        <v>468</v>
      </c>
    </row>
    <row r="342" spans="1:4" x14ac:dyDescent="0.2">
      <c r="A342" t="s">
        <v>332</v>
      </c>
      <c r="B342" t="s">
        <v>366</v>
      </c>
      <c r="C342" s="6">
        <v>2372.9499999999998</v>
      </c>
      <c r="D342" t="s">
        <v>468</v>
      </c>
    </row>
    <row r="343" spans="1:4" x14ac:dyDescent="0.2">
      <c r="A343" t="s">
        <v>340</v>
      </c>
      <c r="B343" t="s">
        <v>364</v>
      </c>
      <c r="C343" s="6">
        <v>2372.11</v>
      </c>
      <c r="D343" t="s">
        <v>468</v>
      </c>
    </row>
    <row r="344" spans="1:4" x14ac:dyDescent="0.2">
      <c r="A344" t="s">
        <v>341</v>
      </c>
      <c r="B344" t="s">
        <v>365</v>
      </c>
      <c r="C344" s="6">
        <v>2155.98</v>
      </c>
      <c r="D344" t="s">
        <v>468</v>
      </c>
    </row>
    <row r="345" spans="1:4" x14ac:dyDescent="0.2">
      <c r="A345" t="s">
        <v>342</v>
      </c>
      <c r="B345" t="s">
        <v>366</v>
      </c>
      <c r="C345" s="6">
        <v>2129.2399999999998</v>
      </c>
      <c r="D345" t="s">
        <v>468</v>
      </c>
    </row>
    <row r="346" spans="1:4" x14ac:dyDescent="0.2">
      <c r="A346" t="s">
        <v>343</v>
      </c>
      <c r="B346" t="s">
        <v>366</v>
      </c>
      <c r="C346" s="6">
        <v>1982.74</v>
      </c>
      <c r="D346" t="s">
        <v>468</v>
      </c>
    </row>
    <row r="347" spans="1:4" x14ac:dyDescent="0.2">
      <c r="A347" t="s">
        <v>344</v>
      </c>
      <c r="B347" t="s">
        <v>366</v>
      </c>
      <c r="C347" s="6">
        <v>1235.81</v>
      </c>
      <c r="D347" t="s">
        <v>468</v>
      </c>
    </row>
    <row r="348" spans="1:4" x14ac:dyDescent="0.2">
      <c r="A348" t="s">
        <v>345</v>
      </c>
      <c r="B348" t="s">
        <v>365</v>
      </c>
      <c r="C348" s="6">
        <v>1113.29</v>
      </c>
      <c r="D348" t="s">
        <v>468</v>
      </c>
    </row>
    <row r="349" spans="1:4" x14ac:dyDescent="0.2">
      <c r="A349" t="s">
        <v>346</v>
      </c>
      <c r="B349" t="s">
        <v>365</v>
      </c>
      <c r="C349" s="6">
        <v>1069.6400000000001</v>
      </c>
      <c r="D349" t="s">
        <v>468</v>
      </c>
    </row>
    <row r="350" spans="1:4" x14ac:dyDescent="0.2">
      <c r="A350" t="s">
        <v>347</v>
      </c>
      <c r="B350" t="s">
        <v>364</v>
      </c>
      <c r="C350" s="6">
        <v>1036.57</v>
      </c>
      <c r="D350" t="s">
        <v>468</v>
      </c>
    </row>
    <row r="351" spans="1:4" x14ac:dyDescent="0.2">
      <c r="A351" t="s">
        <v>348</v>
      </c>
      <c r="B351" t="s">
        <v>366</v>
      </c>
      <c r="C351" s="6">
        <v>881.73</v>
      </c>
      <c r="D351" t="s">
        <v>468</v>
      </c>
    </row>
    <row r="352" spans="1:4" x14ac:dyDescent="0.2">
      <c r="A352" t="s">
        <v>349</v>
      </c>
      <c r="B352" t="s">
        <v>364</v>
      </c>
      <c r="C352" s="6">
        <v>859.64</v>
      </c>
      <c r="D352" t="s">
        <v>468</v>
      </c>
    </row>
    <row r="353" spans="1:4" x14ac:dyDescent="0.2">
      <c r="A353" t="s">
        <v>350</v>
      </c>
      <c r="B353" t="s">
        <v>364</v>
      </c>
      <c r="C353" s="6">
        <v>390.25</v>
      </c>
      <c r="D353" t="s">
        <v>468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 KPI &amp; Charts</vt:lpstr>
      <vt:lpstr>Dashboard</vt:lpstr>
      <vt:lpstr>Data Model</vt:lpstr>
      <vt:lpstr>Data Model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2023-10-16T05:38:09Z</dcterms:created>
  <dcterms:modified xsi:type="dcterms:W3CDTF">2023-10-17T20:06:41Z</dcterms:modified>
</cp:coreProperties>
</file>