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" sheetId="1" r:id="rId4"/>
    <sheet state="visible" name="Maize_prices_in_Kenya_2022 (fiv" sheetId="2" r:id="rId5"/>
  </sheets>
  <definedNames/>
  <calcPr/>
</workbook>
</file>

<file path=xl/sharedStrings.xml><?xml version="1.0" encoding="utf-8"?>
<sst xmlns="http://schemas.openxmlformats.org/spreadsheetml/2006/main" count="678" uniqueCount="47">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</sst>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6">
    <font>
      <sz val="10.0"/>
      <color rgb="FF000000"/>
      <name val="Arial"/>
      <scheme val="minor"/>
    </font>
    <font>
      <b/>
      <color rgb="FFFFFFFF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2A3140"/>
      </left>
      <top style="thin">
        <color rgb="FF2A3140"/>
      </top>
    </border>
    <border>
      <top style="thin">
        <color rgb="FF2A3140"/>
      </top>
    </border>
    <border>
      <right style="thin">
        <color rgb="FF2A3140"/>
      </right>
      <top style="thin">
        <color rgb="FF2A3140"/>
      </top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3" fontId="2" numFmtId="164" xfId="0" applyAlignment="1" applyFill="1" applyFont="1" applyNumberFormat="1">
      <alignment vertical="bottom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readingOrder="0" vertical="bottom"/>
    </xf>
    <xf borderId="0" fillId="0" fontId="4" numFmtId="2" xfId="0" applyAlignment="1" applyFont="1" applyNumberFormat="1">
      <alignment vertical="bottom"/>
    </xf>
    <xf borderId="1" fillId="0" fontId="5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2" numFmtId="2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5" fillId="0" fontId="2" numFmtId="164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2" numFmtId="2" xfId="0" applyAlignment="1" applyBorder="1" applyFont="1" applyNumberFormat="1">
      <alignment horizontal="right" vertical="bottom"/>
    </xf>
    <xf borderId="8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5.63"/>
    <col customWidth="1" min="6" max="6" width="14.5"/>
    <col customWidth="1" min="9" max="9" width="10.25"/>
    <col customWidth="1" min="10" max="10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6" t="s">
        <v>19</v>
      </c>
    </row>
    <row r="3">
      <c r="A3" s="7">
        <v>44545.0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9">
        <v>52.31</v>
      </c>
      <c r="I3" s="9">
        <v>0.4635</v>
      </c>
      <c r="J3" s="10">
        <f t="shared" ref="J3:J53" si="1">IFERROR(H3/I3, "NaN")</f>
        <v>112.8586839</v>
      </c>
    </row>
    <row r="4">
      <c r="A4" s="11">
        <v>44545.0</v>
      </c>
      <c r="B4" s="4" t="s">
        <v>26</v>
      </c>
      <c r="C4" s="4" t="s">
        <v>21</v>
      </c>
      <c r="D4" s="4" t="s">
        <v>22</v>
      </c>
      <c r="E4" s="4" t="s">
        <v>23</v>
      </c>
      <c r="F4" s="8" t="s">
        <v>24</v>
      </c>
      <c r="G4" s="4" t="s">
        <v>25</v>
      </c>
      <c r="H4" s="12">
        <v>50.0</v>
      </c>
      <c r="I4" s="12">
        <v>0.4431</v>
      </c>
      <c r="J4" s="10">
        <f t="shared" si="1"/>
        <v>112.8413451</v>
      </c>
    </row>
    <row r="5">
      <c r="A5" s="7">
        <v>44545.0</v>
      </c>
      <c r="B5" s="8" t="s">
        <v>27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9">
        <v>50.0</v>
      </c>
      <c r="I5" s="9">
        <v>0.4431</v>
      </c>
      <c r="J5" s="10">
        <f t="shared" si="1"/>
        <v>112.8413451</v>
      </c>
    </row>
    <row r="6">
      <c r="A6" s="7">
        <v>44545.0</v>
      </c>
      <c r="B6" s="8" t="s">
        <v>28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>
        <v>42.5</v>
      </c>
      <c r="I6" s="9">
        <v>0.3766</v>
      </c>
      <c r="J6" s="10">
        <f t="shared" si="1"/>
        <v>112.8518322</v>
      </c>
    </row>
    <row r="7">
      <c r="A7" s="7">
        <v>44545.0</v>
      </c>
      <c r="B7" s="8" t="s">
        <v>29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9">
        <v>46.67</v>
      </c>
      <c r="I7" s="9">
        <v>0.4135</v>
      </c>
      <c r="J7" s="10">
        <f t="shared" si="1"/>
        <v>112.8657799</v>
      </c>
    </row>
    <row r="8">
      <c r="A8" s="7">
        <v>44545.0</v>
      </c>
      <c r="B8" s="8" t="s">
        <v>30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9">
        <v>47.5</v>
      </c>
      <c r="I8" s="9">
        <v>0.4209</v>
      </c>
      <c r="J8" s="10">
        <f t="shared" si="1"/>
        <v>112.8534094</v>
      </c>
    </row>
    <row r="9">
      <c r="A9" s="7">
        <v>44545.0</v>
      </c>
      <c r="B9" s="8" t="s">
        <v>31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>
        <v>50.0</v>
      </c>
      <c r="I9" s="9">
        <v>0.4431</v>
      </c>
      <c r="J9" s="10">
        <f t="shared" si="1"/>
        <v>112.8413451</v>
      </c>
    </row>
    <row r="10">
      <c r="A10" s="7">
        <v>44545.0</v>
      </c>
      <c r="B10" s="8" t="s">
        <v>32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9">
        <v>47.5</v>
      </c>
      <c r="I10" s="9">
        <v>0.4209</v>
      </c>
      <c r="J10" s="10">
        <f t="shared" si="1"/>
        <v>112.8534094</v>
      </c>
    </row>
    <row r="11">
      <c r="A11" s="7">
        <v>44545.0</v>
      </c>
      <c r="B11" s="8" t="s">
        <v>33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9">
        <v>40.0</v>
      </c>
      <c r="I11" s="9">
        <v>0.3545</v>
      </c>
      <c r="J11" s="10">
        <f t="shared" si="1"/>
        <v>112.8349788</v>
      </c>
    </row>
    <row r="12">
      <c r="A12" s="7">
        <v>44545.0</v>
      </c>
      <c r="B12" s="8" t="s">
        <v>34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9">
        <v>25.0</v>
      </c>
      <c r="I12" s="9">
        <v>0.2215</v>
      </c>
      <c r="J12" s="10">
        <f t="shared" si="1"/>
        <v>112.8668172</v>
      </c>
    </row>
    <row r="13">
      <c r="A13" s="11">
        <v>44576.0</v>
      </c>
      <c r="B13" s="4" t="s">
        <v>20</v>
      </c>
      <c r="C13" s="4" t="s">
        <v>21</v>
      </c>
      <c r="D13" s="4" t="s">
        <v>22</v>
      </c>
      <c r="E13" s="4" t="s">
        <v>23</v>
      </c>
      <c r="F13" s="8" t="s">
        <v>24</v>
      </c>
      <c r="G13" s="4" t="s">
        <v>25</v>
      </c>
      <c r="H13" s="12">
        <v>50.0</v>
      </c>
      <c r="I13" s="12">
        <v>0.4411</v>
      </c>
      <c r="J13" s="10">
        <f t="shared" si="1"/>
        <v>113.3529812</v>
      </c>
    </row>
    <row r="14">
      <c r="A14" s="11">
        <v>44576.0</v>
      </c>
      <c r="B14" s="4" t="s">
        <v>26</v>
      </c>
      <c r="C14" s="4" t="s">
        <v>21</v>
      </c>
      <c r="D14" s="4" t="s">
        <v>22</v>
      </c>
      <c r="E14" s="4" t="s">
        <v>35</v>
      </c>
      <c r="F14" s="8" t="s">
        <v>24</v>
      </c>
      <c r="G14" s="4" t="s">
        <v>25</v>
      </c>
      <c r="H14" s="12">
        <v>250.0</v>
      </c>
      <c r="I14" s="12">
        <v>2.2055</v>
      </c>
      <c r="J14" s="10">
        <f t="shared" si="1"/>
        <v>113.3529812</v>
      </c>
    </row>
    <row r="15">
      <c r="A15" s="11">
        <v>44576.0</v>
      </c>
      <c r="B15" s="4" t="s">
        <v>27</v>
      </c>
      <c r="C15" s="4" t="s">
        <v>21</v>
      </c>
      <c r="D15" s="4" t="s">
        <v>22</v>
      </c>
      <c r="E15" s="4" t="s">
        <v>23</v>
      </c>
      <c r="F15" s="8" t="s">
        <v>24</v>
      </c>
      <c r="G15" s="4" t="s">
        <v>25</v>
      </c>
      <c r="H15" s="12">
        <v>50.0</v>
      </c>
      <c r="I15" s="12">
        <v>0.4411</v>
      </c>
      <c r="J15" s="10">
        <f t="shared" si="1"/>
        <v>113.3529812</v>
      </c>
    </row>
    <row r="16">
      <c r="A16" s="11">
        <v>44576.0</v>
      </c>
      <c r="B16" s="4" t="s">
        <v>28</v>
      </c>
      <c r="C16" s="4" t="s">
        <v>21</v>
      </c>
      <c r="D16" s="4" t="s">
        <v>22</v>
      </c>
      <c r="E16" s="4" t="s">
        <v>23</v>
      </c>
      <c r="F16" s="8" t="s">
        <v>24</v>
      </c>
      <c r="G16" s="4" t="s">
        <v>25</v>
      </c>
      <c r="H16" s="12">
        <v>45.0</v>
      </c>
      <c r="I16" s="12">
        <v>0.397</v>
      </c>
      <c r="J16" s="10">
        <f t="shared" si="1"/>
        <v>113.3501259</v>
      </c>
    </row>
    <row r="17">
      <c r="A17" s="11">
        <v>44576.0</v>
      </c>
      <c r="B17" s="4" t="s">
        <v>29</v>
      </c>
      <c r="C17" s="4" t="s">
        <v>21</v>
      </c>
      <c r="D17" s="4" t="s">
        <v>22</v>
      </c>
      <c r="E17" s="4" t="s">
        <v>23</v>
      </c>
      <c r="F17" s="8" t="s">
        <v>24</v>
      </c>
      <c r="G17" s="4" t="s">
        <v>25</v>
      </c>
      <c r="H17" s="12">
        <v>60.0</v>
      </c>
      <c r="I17" s="12">
        <v>0.5293</v>
      </c>
      <c r="J17" s="10">
        <f t="shared" si="1"/>
        <v>113.3572643</v>
      </c>
    </row>
    <row r="18">
      <c r="A18" s="11">
        <v>44576.0</v>
      </c>
      <c r="B18" s="4" t="s">
        <v>30</v>
      </c>
      <c r="C18" s="4" t="s">
        <v>21</v>
      </c>
      <c r="D18" s="4" t="s">
        <v>22</v>
      </c>
      <c r="E18" s="4" t="s">
        <v>23</v>
      </c>
      <c r="F18" s="8" t="s">
        <v>24</v>
      </c>
      <c r="G18" s="4" t="s">
        <v>25</v>
      </c>
      <c r="H18" s="12">
        <v>60.0</v>
      </c>
      <c r="I18" s="12">
        <v>0.5293</v>
      </c>
      <c r="J18" s="10">
        <f t="shared" si="1"/>
        <v>113.3572643</v>
      </c>
    </row>
    <row r="19">
      <c r="A19" s="11">
        <v>44576.0</v>
      </c>
      <c r="B19" s="4" t="s">
        <v>31</v>
      </c>
      <c r="C19" s="4" t="s">
        <v>21</v>
      </c>
      <c r="D19" s="4" t="s">
        <v>22</v>
      </c>
      <c r="E19" s="4" t="s">
        <v>23</v>
      </c>
      <c r="F19" s="8" t="s">
        <v>24</v>
      </c>
      <c r="G19" s="4" t="s">
        <v>25</v>
      </c>
      <c r="H19" s="12">
        <v>68.75</v>
      </c>
      <c r="I19" s="12">
        <v>0.6065</v>
      </c>
      <c r="J19" s="10">
        <f t="shared" si="1"/>
        <v>113.3553174</v>
      </c>
    </row>
    <row r="20">
      <c r="A20" s="11">
        <v>44576.0</v>
      </c>
      <c r="B20" s="4" t="s">
        <v>32</v>
      </c>
      <c r="C20" s="4" t="s">
        <v>21</v>
      </c>
      <c r="D20" s="4" t="s">
        <v>22</v>
      </c>
      <c r="E20" s="4" t="s">
        <v>23</v>
      </c>
      <c r="F20" s="8" t="s">
        <v>24</v>
      </c>
      <c r="G20" s="4" t="s">
        <v>25</v>
      </c>
      <c r="H20" s="12">
        <v>44.38</v>
      </c>
      <c r="I20" s="12">
        <v>0.3915</v>
      </c>
      <c r="J20" s="10">
        <f t="shared" si="1"/>
        <v>113.3588761</v>
      </c>
    </row>
    <row r="21">
      <c r="A21" s="11">
        <v>44576.0</v>
      </c>
      <c r="B21" s="4" t="s">
        <v>33</v>
      </c>
      <c r="C21" s="4" t="s">
        <v>21</v>
      </c>
      <c r="D21" s="4" t="s">
        <v>22</v>
      </c>
      <c r="E21" s="4" t="s">
        <v>23</v>
      </c>
      <c r="F21" s="8" t="s">
        <v>24</v>
      </c>
      <c r="G21" s="4" t="s">
        <v>25</v>
      </c>
      <c r="H21" s="12">
        <v>48.75</v>
      </c>
      <c r="I21" s="12">
        <v>0.4301</v>
      </c>
      <c r="J21" s="10">
        <f t="shared" si="1"/>
        <v>113.3457336</v>
      </c>
    </row>
    <row r="22">
      <c r="A22" s="11">
        <v>44576.0</v>
      </c>
      <c r="B22" s="4" t="s">
        <v>34</v>
      </c>
      <c r="C22" s="4" t="s">
        <v>21</v>
      </c>
      <c r="D22" s="4" t="s">
        <v>22</v>
      </c>
      <c r="E22" s="4" t="s">
        <v>23</v>
      </c>
      <c r="F22" s="8" t="s">
        <v>24</v>
      </c>
      <c r="G22" s="4" t="s">
        <v>25</v>
      </c>
      <c r="H22" s="12">
        <v>47.17</v>
      </c>
      <c r="I22" s="12">
        <v>0.4161</v>
      </c>
      <c r="J22" s="10">
        <f t="shared" si="1"/>
        <v>113.3621726</v>
      </c>
    </row>
    <row r="23">
      <c r="A23" s="11">
        <v>44607.0</v>
      </c>
      <c r="B23" s="4" t="s">
        <v>20</v>
      </c>
      <c r="C23" s="4" t="s">
        <v>21</v>
      </c>
      <c r="D23" s="4" t="s">
        <v>22</v>
      </c>
      <c r="E23" s="4" t="s">
        <v>23</v>
      </c>
      <c r="F23" s="8" t="s">
        <v>24</v>
      </c>
      <c r="G23" s="4" t="s">
        <v>25</v>
      </c>
      <c r="H23" s="12">
        <v>53.62</v>
      </c>
      <c r="I23" s="12">
        <v>0.4731</v>
      </c>
      <c r="J23" s="10">
        <f t="shared" si="1"/>
        <v>113.3375608</v>
      </c>
    </row>
    <row r="24">
      <c r="A24" s="11">
        <v>44607.0</v>
      </c>
      <c r="B24" s="4" t="s">
        <v>26</v>
      </c>
      <c r="C24" s="4" t="s">
        <v>21</v>
      </c>
      <c r="D24" s="4" t="s">
        <v>22</v>
      </c>
      <c r="E24" s="4" t="s">
        <v>23</v>
      </c>
      <c r="F24" s="8" t="s">
        <v>24</v>
      </c>
      <c r="G24" s="4" t="s">
        <v>25</v>
      </c>
      <c r="H24" s="12">
        <v>54.33</v>
      </c>
      <c r="I24" s="12">
        <v>0.4793</v>
      </c>
      <c r="J24" s="10">
        <f t="shared" si="1"/>
        <v>113.3528062</v>
      </c>
    </row>
    <row r="25">
      <c r="A25" s="11">
        <v>44607.0</v>
      </c>
      <c r="B25" s="4" t="s">
        <v>27</v>
      </c>
      <c r="C25" s="4" t="s">
        <v>21</v>
      </c>
      <c r="D25" s="4" t="s">
        <v>22</v>
      </c>
      <c r="E25" s="4" t="s">
        <v>23</v>
      </c>
      <c r="F25" s="8" t="s">
        <v>24</v>
      </c>
      <c r="G25" s="4" t="s">
        <v>25</v>
      </c>
      <c r="H25" s="12">
        <v>47.33</v>
      </c>
      <c r="I25" s="12">
        <v>0.4176</v>
      </c>
      <c r="J25" s="10">
        <f t="shared" si="1"/>
        <v>113.3381226</v>
      </c>
    </row>
    <row r="26">
      <c r="A26" s="11">
        <v>44607.0</v>
      </c>
      <c r="B26" s="4" t="s">
        <v>28</v>
      </c>
      <c r="C26" s="4" t="s">
        <v>21</v>
      </c>
      <c r="D26" s="4" t="s">
        <v>22</v>
      </c>
      <c r="E26" s="4" t="s">
        <v>23</v>
      </c>
      <c r="F26" s="8" t="s">
        <v>24</v>
      </c>
      <c r="G26" s="4" t="s">
        <v>25</v>
      </c>
      <c r="H26" s="12">
        <f>250/5</f>
        <v>50</v>
      </c>
      <c r="I26" s="12">
        <v>0.4411</v>
      </c>
      <c r="J26" s="10">
        <f t="shared" si="1"/>
        <v>113.3529812</v>
      </c>
    </row>
    <row r="27">
      <c r="A27" s="11">
        <v>44607.0</v>
      </c>
      <c r="B27" s="4" t="s">
        <v>29</v>
      </c>
      <c r="C27" s="4" t="s">
        <v>21</v>
      </c>
      <c r="D27" s="4" t="s">
        <v>22</v>
      </c>
      <c r="E27" s="4" t="s">
        <v>23</v>
      </c>
      <c r="F27" s="8" t="s">
        <v>24</v>
      </c>
      <c r="G27" s="4" t="s">
        <v>25</v>
      </c>
      <c r="H27" s="12">
        <v>47.17</v>
      </c>
      <c r="I27" s="12">
        <v>0.4161</v>
      </c>
      <c r="J27" s="10">
        <f t="shared" si="1"/>
        <v>113.3621726</v>
      </c>
    </row>
    <row r="28">
      <c r="A28" s="11">
        <v>44607.0</v>
      </c>
      <c r="B28" s="4" t="s">
        <v>30</v>
      </c>
      <c r="C28" s="4" t="s">
        <v>21</v>
      </c>
      <c r="D28" s="4" t="s">
        <v>22</v>
      </c>
      <c r="E28" s="4" t="s">
        <v>23</v>
      </c>
      <c r="F28" s="8" t="s">
        <v>24</v>
      </c>
      <c r="G28" s="4" t="s">
        <v>25</v>
      </c>
      <c r="H28" s="12">
        <v>50.0</v>
      </c>
      <c r="I28" s="12">
        <v>0.4411</v>
      </c>
      <c r="J28" s="10">
        <f t="shared" si="1"/>
        <v>113.3529812</v>
      </c>
    </row>
    <row r="29">
      <c r="A29" s="11">
        <v>44607.0</v>
      </c>
      <c r="B29" s="4" t="s">
        <v>31</v>
      </c>
      <c r="C29" s="4" t="s">
        <v>21</v>
      </c>
      <c r="D29" s="4" t="s">
        <v>22</v>
      </c>
      <c r="E29" s="4" t="s">
        <v>23</v>
      </c>
      <c r="F29" s="8" t="s">
        <v>24</v>
      </c>
      <c r="G29" s="4" t="s">
        <v>25</v>
      </c>
      <c r="H29" s="12">
        <v>68.75</v>
      </c>
      <c r="I29" s="12">
        <v>0.6103</v>
      </c>
      <c r="J29" s="10">
        <f t="shared" si="1"/>
        <v>112.6495166</v>
      </c>
    </row>
    <row r="30">
      <c r="A30" s="11">
        <v>44607.0</v>
      </c>
      <c r="B30" s="4" t="s">
        <v>32</v>
      </c>
      <c r="C30" s="4" t="s">
        <v>21</v>
      </c>
      <c r="D30" s="4" t="s">
        <v>22</v>
      </c>
      <c r="E30" s="4" t="s">
        <v>23</v>
      </c>
      <c r="F30" s="8" t="s">
        <v>24</v>
      </c>
      <c r="G30" s="4" t="s">
        <v>25</v>
      </c>
      <c r="H30" s="12">
        <v>50.0</v>
      </c>
      <c r="I30" s="12">
        <v>0.4439</v>
      </c>
      <c r="J30" s="10">
        <f t="shared" si="1"/>
        <v>112.6379815</v>
      </c>
    </row>
    <row r="31">
      <c r="A31" s="11">
        <v>44607.0</v>
      </c>
      <c r="B31" s="4" t="s">
        <v>33</v>
      </c>
      <c r="C31" s="4" t="s">
        <v>21</v>
      </c>
      <c r="D31" s="4" t="s">
        <v>22</v>
      </c>
      <c r="E31" s="4" t="s">
        <v>35</v>
      </c>
      <c r="F31" s="8" t="s">
        <v>24</v>
      </c>
      <c r="G31" s="4" t="s">
        <v>25</v>
      </c>
      <c r="H31" s="12">
        <v>200.0</v>
      </c>
      <c r="I31" s="12">
        <v>1.7755</v>
      </c>
      <c r="J31" s="10">
        <f t="shared" si="1"/>
        <v>112.6443255</v>
      </c>
    </row>
    <row r="32">
      <c r="A32" s="11">
        <v>44607.0</v>
      </c>
      <c r="B32" s="4" t="s">
        <v>34</v>
      </c>
      <c r="C32" s="4" t="s">
        <v>21</v>
      </c>
      <c r="D32" s="4" t="s">
        <v>22</v>
      </c>
      <c r="E32" s="4" t="s">
        <v>23</v>
      </c>
      <c r="F32" s="8" t="s">
        <v>24</v>
      </c>
      <c r="G32" s="4" t="s">
        <v>25</v>
      </c>
      <c r="H32" s="12">
        <v>45.38</v>
      </c>
      <c r="I32" s="12">
        <v>0.4029</v>
      </c>
      <c r="J32" s="10">
        <f t="shared" si="1"/>
        <v>112.6334078</v>
      </c>
    </row>
    <row r="33">
      <c r="A33" s="11">
        <v>44635.0</v>
      </c>
      <c r="B33" s="4" t="s">
        <v>20</v>
      </c>
      <c r="C33" s="4" t="s">
        <v>21</v>
      </c>
      <c r="D33" s="4" t="s">
        <v>22</v>
      </c>
      <c r="E33" s="4" t="s">
        <v>23</v>
      </c>
      <c r="F33" s="8" t="s">
        <v>24</v>
      </c>
      <c r="G33" s="4" t="s">
        <v>25</v>
      </c>
      <c r="H33" s="12">
        <v>42.69</v>
      </c>
      <c r="I33" s="12">
        <v>0.379</v>
      </c>
      <c r="J33" s="10">
        <f t="shared" si="1"/>
        <v>112.6385224</v>
      </c>
    </row>
    <row r="34">
      <c r="A34" s="11">
        <v>44635.0</v>
      </c>
      <c r="B34" s="4" t="s">
        <v>26</v>
      </c>
      <c r="C34" s="4" t="s">
        <v>21</v>
      </c>
      <c r="D34" s="4" t="s">
        <v>22</v>
      </c>
      <c r="E34" s="4" t="s">
        <v>23</v>
      </c>
      <c r="F34" s="8" t="s">
        <v>24</v>
      </c>
      <c r="G34" s="4" t="s">
        <v>25</v>
      </c>
      <c r="H34" s="12">
        <v>46.54</v>
      </c>
      <c r="I34" s="12">
        <v>0.4131</v>
      </c>
      <c r="J34" s="10">
        <f t="shared" si="1"/>
        <v>112.6603728</v>
      </c>
    </row>
    <row r="35">
      <c r="A35" s="11">
        <v>44635.0</v>
      </c>
      <c r="B35" s="4" t="s">
        <v>27</v>
      </c>
      <c r="C35" s="4" t="s">
        <v>21</v>
      </c>
      <c r="D35" s="4" t="s">
        <v>22</v>
      </c>
      <c r="E35" s="4" t="s">
        <v>23</v>
      </c>
      <c r="F35" s="8" t="s">
        <v>24</v>
      </c>
      <c r="G35" s="4" t="s">
        <v>25</v>
      </c>
      <c r="H35" s="12">
        <v>42.77</v>
      </c>
      <c r="I35" s="12">
        <v>0.3797</v>
      </c>
      <c r="J35" s="10">
        <f t="shared" si="1"/>
        <v>112.6415591</v>
      </c>
    </row>
    <row r="36">
      <c r="A36" s="11">
        <v>44635.0</v>
      </c>
      <c r="B36" s="4" t="s">
        <v>28</v>
      </c>
      <c r="C36" s="4" t="s">
        <v>21</v>
      </c>
      <c r="D36" s="4" t="s">
        <v>22</v>
      </c>
      <c r="E36" s="4" t="s">
        <v>23</v>
      </c>
      <c r="F36" s="8" t="s">
        <v>24</v>
      </c>
      <c r="G36" s="4" t="s">
        <v>25</v>
      </c>
      <c r="H36" s="12">
        <v>45.0</v>
      </c>
      <c r="I36" s="12">
        <v>0.3995</v>
      </c>
      <c r="J36" s="10">
        <f t="shared" si="1"/>
        <v>112.640801</v>
      </c>
    </row>
    <row r="37">
      <c r="A37" s="11">
        <v>44635.0</v>
      </c>
      <c r="B37" s="4" t="s">
        <v>29</v>
      </c>
      <c r="C37" s="4" t="s">
        <v>21</v>
      </c>
      <c r="D37" s="4" t="s">
        <v>22</v>
      </c>
      <c r="E37" s="4" t="s">
        <v>23</v>
      </c>
      <c r="F37" s="8" t="s">
        <v>24</v>
      </c>
      <c r="G37" s="4" t="s">
        <v>25</v>
      </c>
      <c r="H37" s="12">
        <v>46.35</v>
      </c>
      <c r="I37" s="12">
        <v>0.4114</v>
      </c>
      <c r="J37" s="10">
        <f t="shared" si="1"/>
        <v>112.6640739</v>
      </c>
    </row>
    <row r="38">
      <c r="A38" s="11">
        <v>44635.0</v>
      </c>
      <c r="B38" s="4" t="s">
        <v>30</v>
      </c>
      <c r="C38" s="4" t="s">
        <v>21</v>
      </c>
      <c r="D38" s="4" t="s">
        <v>22</v>
      </c>
      <c r="E38" s="4" t="s">
        <v>23</v>
      </c>
      <c r="F38" s="8" t="s">
        <v>24</v>
      </c>
      <c r="G38" s="4" t="s">
        <v>25</v>
      </c>
      <c r="H38" s="12">
        <v>47.31</v>
      </c>
      <c r="I38" s="12">
        <v>0.42</v>
      </c>
      <c r="J38" s="10">
        <f t="shared" si="1"/>
        <v>112.6428571</v>
      </c>
    </row>
    <row r="39">
      <c r="A39" s="11">
        <v>44635.0</v>
      </c>
      <c r="B39" s="4" t="s">
        <v>31</v>
      </c>
      <c r="C39" s="4" t="s">
        <v>21</v>
      </c>
      <c r="D39" s="4" t="s">
        <v>22</v>
      </c>
      <c r="E39" s="4" t="s">
        <v>23</v>
      </c>
      <c r="F39" s="8" t="s">
        <v>24</v>
      </c>
      <c r="G39" s="4" t="s">
        <v>25</v>
      </c>
      <c r="H39" s="12">
        <v>36.85</v>
      </c>
      <c r="I39" s="12">
        <v>0.3271</v>
      </c>
      <c r="J39" s="10">
        <f t="shared" si="1"/>
        <v>112.6566799</v>
      </c>
    </row>
    <row r="40">
      <c r="A40" s="11">
        <v>44635.0</v>
      </c>
      <c r="B40" s="4" t="s">
        <v>32</v>
      </c>
      <c r="C40" s="4" t="s">
        <v>21</v>
      </c>
      <c r="D40" s="4" t="s">
        <v>22</v>
      </c>
      <c r="E40" s="4" t="s">
        <v>23</v>
      </c>
      <c r="F40" s="8" t="s">
        <v>24</v>
      </c>
      <c r="G40" s="4" t="s">
        <v>25</v>
      </c>
      <c r="H40" s="12">
        <v>60.0</v>
      </c>
      <c r="I40" s="12">
        <v>0.5326</v>
      </c>
      <c r="J40" s="10">
        <f t="shared" si="1"/>
        <v>112.6549005</v>
      </c>
    </row>
    <row r="41">
      <c r="A41" s="11">
        <v>44270.0</v>
      </c>
      <c r="B41" s="4" t="s">
        <v>30</v>
      </c>
      <c r="C41" s="4" t="s">
        <v>36</v>
      </c>
      <c r="D41" s="4" t="s">
        <v>37</v>
      </c>
      <c r="E41" s="5" t="s">
        <v>38</v>
      </c>
      <c r="F41" s="8" t="s">
        <v>24</v>
      </c>
      <c r="G41" s="4" t="s">
        <v>25</v>
      </c>
      <c r="H41" s="12">
        <v>122.5</v>
      </c>
      <c r="I41" s="12">
        <v>1.09</v>
      </c>
      <c r="J41" s="10">
        <f t="shared" si="1"/>
        <v>112.3853211</v>
      </c>
    </row>
    <row r="42">
      <c r="A42" s="11">
        <v>44635.0</v>
      </c>
      <c r="B42" s="4" t="s">
        <v>33</v>
      </c>
      <c r="C42" s="4" t="s">
        <v>21</v>
      </c>
      <c r="D42" s="4" t="s">
        <v>22</v>
      </c>
      <c r="E42" s="4" t="s">
        <v>23</v>
      </c>
      <c r="F42" s="8" t="s">
        <v>24</v>
      </c>
      <c r="G42" s="4" t="s">
        <v>25</v>
      </c>
      <c r="H42" s="13">
        <v>45.0</v>
      </c>
      <c r="I42" s="13">
        <v>0.39945</v>
      </c>
      <c r="J42" s="10">
        <f t="shared" si="1"/>
        <v>112.6549005</v>
      </c>
    </row>
    <row r="43">
      <c r="A43" s="11">
        <v>44635.0</v>
      </c>
      <c r="B43" s="4" t="s">
        <v>34</v>
      </c>
      <c r="C43" s="4" t="s">
        <v>21</v>
      </c>
      <c r="D43" s="4" t="s">
        <v>22</v>
      </c>
      <c r="E43" s="4" t="s">
        <v>23</v>
      </c>
      <c r="F43" s="8" t="s">
        <v>24</v>
      </c>
      <c r="G43" s="4" t="s">
        <v>25</v>
      </c>
      <c r="H43" s="13">
        <v>51.0</v>
      </c>
      <c r="I43" s="13">
        <v>0.45271</v>
      </c>
      <c r="J43" s="10">
        <f t="shared" si="1"/>
        <v>112.6549005</v>
      </c>
    </row>
    <row r="44">
      <c r="A44" s="11">
        <v>44666.0</v>
      </c>
      <c r="B44" s="4" t="s">
        <v>20</v>
      </c>
      <c r="C44" s="4" t="s">
        <v>21</v>
      </c>
      <c r="D44" s="4" t="s">
        <v>22</v>
      </c>
      <c r="E44" s="4" t="s">
        <v>23</v>
      </c>
      <c r="F44" s="4" t="s">
        <v>39</v>
      </c>
      <c r="G44" s="4" t="s">
        <v>25</v>
      </c>
      <c r="H44" s="14" t="s">
        <v>40</v>
      </c>
      <c r="I44" s="14" t="s">
        <v>40</v>
      </c>
      <c r="J44" s="10" t="str">
        <f t="shared" si="1"/>
        <v>NaN</v>
      </c>
    </row>
    <row r="45">
      <c r="A45" s="11">
        <v>44666.0</v>
      </c>
      <c r="B45" s="4" t="s">
        <v>26</v>
      </c>
      <c r="C45" s="4" t="s">
        <v>21</v>
      </c>
      <c r="D45" s="4" t="s">
        <v>22</v>
      </c>
      <c r="E45" s="4" t="s">
        <v>23</v>
      </c>
      <c r="F45" s="4" t="s">
        <v>39</v>
      </c>
      <c r="G45" s="4" t="s">
        <v>25</v>
      </c>
      <c r="H45" s="14" t="s">
        <v>40</v>
      </c>
      <c r="I45" s="14" t="s">
        <v>40</v>
      </c>
      <c r="J45" s="10" t="str">
        <f t="shared" si="1"/>
        <v>NaN</v>
      </c>
    </row>
    <row r="46">
      <c r="A46" s="11">
        <v>44666.0</v>
      </c>
      <c r="B46" s="4" t="s">
        <v>27</v>
      </c>
      <c r="C46" s="4" t="s">
        <v>21</v>
      </c>
      <c r="D46" s="4" t="s">
        <v>22</v>
      </c>
      <c r="E46" s="4" t="s">
        <v>23</v>
      </c>
      <c r="F46" s="4" t="s">
        <v>39</v>
      </c>
      <c r="G46" s="4" t="s">
        <v>25</v>
      </c>
      <c r="H46" s="14" t="s">
        <v>40</v>
      </c>
      <c r="I46" s="14" t="s">
        <v>40</v>
      </c>
      <c r="J46" s="10" t="str">
        <f t="shared" si="1"/>
        <v>NaN</v>
      </c>
    </row>
    <row r="47">
      <c r="A47" s="11">
        <v>44666.0</v>
      </c>
      <c r="B47" s="4" t="s">
        <v>28</v>
      </c>
      <c r="C47" s="4" t="s">
        <v>21</v>
      </c>
      <c r="D47" s="4" t="s">
        <v>22</v>
      </c>
      <c r="E47" s="4" t="s">
        <v>23</v>
      </c>
      <c r="F47" s="4" t="s">
        <v>39</v>
      </c>
      <c r="G47" s="4" t="s">
        <v>25</v>
      </c>
      <c r="H47" s="14" t="s">
        <v>40</v>
      </c>
      <c r="I47" s="14" t="s">
        <v>40</v>
      </c>
      <c r="J47" s="10" t="str">
        <f t="shared" si="1"/>
        <v>NaN</v>
      </c>
    </row>
    <row r="48">
      <c r="A48" s="11">
        <v>44666.0</v>
      </c>
      <c r="B48" s="4" t="s">
        <v>29</v>
      </c>
      <c r="C48" s="4" t="s">
        <v>21</v>
      </c>
      <c r="D48" s="4" t="s">
        <v>22</v>
      </c>
      <c r="E48" s="4" t="s">
        <v>23</v>
      </c>
      <c r="F48" s="4" t="s">
        <v>39</v>
      </c>
      <c r="G48" s="4" t="s">
        <v>25</v>
      </c>
      <c r="H48" s="14" t="s">
        <v>40</v>
      </c>
      <c r="I48" s="14" t="s">
        <v>40</v>
      </c>
      <c r="J48" s="10" t="str">
        <f t="shared" si="1"/>
        <v>NaN</v>
      </c>
    </row>
    <row r="49">
      <c r="A49" s="11">
        <v>44666.0</v>
      </c>
      <c r="B49" s="4" t="s">
        <v>30</v>
      </c>
      <c r="C49" s="4" t="s">
        <v>21</v>
      </c>
      <c r="D49" s="4" t="s">
        <v>22</v>
      </c>
      <c r="E49" s="4" t="s">
        <v>23</v>
      </c>
      <c r="F49" s="4" t="s">
        <v>39</v>
      </c>
      <c r="G49" s="4" t="s">
        <v>25</v>
      </c>
      <c r="H49" s="14" t="s">
        <v>40</v>
      </c>
      <c r="I49" s="14" t="s">
        <v>40</v>
      </c>
      <c r="J49" s="10" t="str">
        <f t="shared" si="1"/>
        <v>NaN</v>
      </c>
    </row>
    <row r="50">
      <c r="A50" s="11">
        <v>44666.0</v>
      </c>
      <c r="B50" s="4" t="s">
        <v>31</v>
      </c>
      <c r="C50" s="4" t="s">
        <v>21</v>
      </c>
      <c r="D50" s="4" t="s">
        <v>22</v>
      </c>
      <c r="E50" s="4" t="s">
        <v>23</v>
      </c>
      <c r="F50" s="4" t="s">
        <v>39</v>
      </c>
      <c r="G50" s="4" t="s">
        <v>25</v>
      </c>
      <c r="H50" s="14" t="s">
        <v>40</v>
      </c>
      <c r="I50" s="14" t="s">
        <v>40</v>
      </c>
      <c r="J50" s="10" t="str">
        <f t="shared" si="1"/>
        <v>NaN</v>
      </c>
    </row>
    <row r="51">
      <c r="A51" s="11">
        <v>44666.0</v>
      </c>
      <c r="B51" s="4" t="s">
        <v>32</v>
      </c>
      <c r="C51" s="4" t="s">
        <v>21</v>
      </c>
      <c r="D51" s="4" t="s">
        <v>22</v>
      </c>
      <c r="E51" s="4" t="s">
        <v>23</v>
      </c>
      <c r="F51" s="4" t="s">
        <v>39</v>
      </c>
      <c r="G51" s="4" t="s">
        <v>25</v>
      </c>
      <c r="H51" s="14" t="s">
        <v>40</v>
      </c>
      <c r="I51" s="14" t="s">
        <v>40</v>
      </c>
      <c r="J51" s="10" t="str">
        <f t="shared" si="1"/>
        <v>NaN</v>
      </c>
    </row>
    <row r="52">
      <c r="A52" s="11">
        <v>44666.0</v>
      </c>
      <c r="B52" s="4" t="s">
        <v>33</v>
      </c>
      <c r="C52" s="4" t="s">
        <v>21</v>
      </c>
      <c r="D52" s="4" t="s">
        <v>22</v>
      </c>
      <c r="E52" s="4" t="s">
        <v>23</v>
      </c>
      <c r="F52" s="4" t="s">
        <v>39</v>
      </c>
      <c r="G52" s="4" t="s">
        <v>25</v>
      </c>
      <c r="H52" s="14" t="s">
        <v>40</v>
      </c>
      <c r="I52" s="14" t="s">
        <v>40</v>
      </c>
      <c r="J52" s="10" t="str">
        <f t="shared" si="1"/>
        <v>NaN</v>
      </c>
    </row>
    <row r="53">
      <c r="A53" s="11">
        <v>44666.0</v>
      </c>
      <c r="B53" s="4" t="s">
        <v>34</v>
      </c>
      <c r="C53" s="4" t="s">
        <v>21</v>
      </c>
      <c r="D53" s="4" t="s">
        <v>22</v>
      </c>
      <c r="E53" s="4" t="s">
        <v>23</v>
      </c>
      <c r="F53" s="4" t="s">
        <v>39</v>
      </c>
      <c r="G53" s="4" t="s">
        <v>25</v>
      </c>
      <c r="H53" s="14" t="s">
        <v>40</v>
      </c>
      <c r="I53" s="14" t="s">
        <v>40</v>
      </c>
      <c r="J53" s="10" t="str">
        <f t="shared" si="1"/>
        <v>NaN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5.63"/>
    <col customWidth="1" min="6" max="6" width="14.5"/>
    <col customWidth="1" min="10" max="10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6" t="s">
        <v>19</v>
      </c>
    </row>
    <row r="3">
      <c r="A3" s="7">
        <v>44545.0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9">
        <v>52.31</v>
      </c>
      <c r="I3" s="9">
        <v>0.4635</v>
      </c>
      <c r="J3" s="10">
        <f t="shared" ref="J3:J53" si="1">H3/I3</f>
        <v>112.8586839</v>
      </c>
    </row>
    <row r="4">
      <c r="A4" s="11">
        <v>44545.0</v>
      </c>
      <c r="B4" s="4" t="s">
        <v>26</v>
      </c>
      <c r="C4" s="4" t="s">
        <v>21</v>
      </c>
      <c r="D4" s="4" t="s">
        <v>22</v>
      </c>
      <c r="E4" s="4" t="s">
        <v>23</v>
      </c>
      <c r="F4" s="8" t="s">
        <v>24</v>
      </c>
      <c r="G4" s="4" t="s">
        <v>25</v>
      </c>
      <c r="H4" s="12">
        <v>50.0</v>
      </c>
      <c r="I4" s="12">
        <v>0.4431</v>
      </c>
      <c r="J4" s="10">
        <f t="shared" si="1"/>
        <v>112.8413451</v>
      </c>
    </row>
    <row r="5">
      <c r="A5" s="7">
        <v>44545.0</v>
      </c>
      <c r="B5" s="8" t="s">
        <v>27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9">
        <v>50.0</v>
      </c>
      <c r="I5" s="9">
        <v>0.4431</v>
      </c>
      <c r="J5" s="10">
        <f t="shared" si="1"/>
        <v>112.8413451</v>
      </c>
    </row>
    <row r="6">
      <c r="A6" s="7">
        <v>44545.0</v>
      </c>
      <c r="B6" s="8" t="s">
        <v>28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>
        <v>42.5</v>
      </c>
      <c r="I6" s="9">
        <v>0.3766</v>
      </c>
      <c r="J6" s="10">
        <f t="shared" si="1"/>
        <v>112.8518322</v>
      </c>
    </row>
    <row r="7">
      <c r="A7" s="7">
        <v>44545.0</v>
      </c>
      <c r="B7" s="8" t="s">
        <v>29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9">
        <v>46.67</v>
      </c>
      <c r="I7" s="9">
        <v>0.4135</v>
      </c>
      <c r="J7" s="10">
        <f t="shared" si="1"/>
        <v>112.8657799</v>
      </c>
    </row>
    <row r="8">
      <c r="A8" s="7">
        <v>44545.0</v>
      </c>
      <c r="B8" s="8" t="s">
        <v>30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9">
        <v>47.5</v>
      </c>
      <c r="I8" s="9">
        <v>0.4209</v>
      </c>
      <c r="J8" s="10">
        <f t="shared" si="1"/>
        <v>112.8534094</v>
      </c>
    </row>
    <row r="9">
      <c r="A9" s="7">
        <v>44545.0</v>
      </c>
      <c r="B9" s="8" t="s">
        <v>31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>
        <v>50.0</v>
      </c>
      <c r="I9" s="9">
        <v>0.4431</v>
      </c>
      <c r="J9" s="10">
        <f t="shared" si="1"/>
        <v>112.8413451</v>
      </c>
    </row>
    <row r="10">
      <c r="A10" s="7">
        <v>44545.0</v>
      </c>
      <c r="B10" s="8" t="s">
        <v>32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9">
        <v>47.5</v>
      </c>
      <c r="I10" s="9">
        <v>0.4209</v>
      </c>
      <c r="J10" s="10">
        <f t="shared" si="1"/>
        <v>112.8534094</v>
      </c>
    </row>
    <row r="11">
      <c r="A11" s="7">
        <v>44545.0</v>
      </c>
      <c r="B11" s="8" t="s">
        <v>33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9">
        <v>40.0</v>
      </c>
      <c r="I11" s="9">
        <v>0.3545</v>
      </c>
      <c r="J11" s="10">
        <f t="shared" si="1"/>
        <v>112.8349788</v>
      </c>
    </row>
    <row r="12">
      <c r="A12" s="7">
        <v>44545.0</v>
      </c>
      <c r="B12" s="8" t="s">
        <v>34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9">
        <v>25.0</v>
      </c>
      <c r="I12" s="9">
        <v>0.2215</v>
      </c>
      <c r="J12" s="10">
        <f t="shared" si="1"/>
        <v>112.8668172</v>
      </c>
    </row>
    <row r="13">
      <c r="A13" s="11">
        <v>44576.0</v>
      </c>
      <c r="B13" s="4" t="s">
        <v>20</v>
      </c>
      <c r="C13" s="4" t="s">
        <v>21</v>
      </c>
      <c r="D13" s="4" t="s">
        <v>22</v>
      </c>
      <c r="E13" s="4" t="s">
        <v>23</v>
      </c>
      <c r="F13" s="8" t="s">
        <v>24</v>
      </c>
      <c r="G13" s="4" t="s">
        <v>25</v>
      </c>
      <c r="H13" s="12">
        <v>50.0</v>
      </c>
      <c r="I13" s="12">
        <v>0.4411</v>
      </c>
      <c r="J13" s="10">
        <f t="shared" si="1"/>
        <v>113.3529812</v>
      </c>
    </row>
    <row r="14">
      <c r="A14" s="11">
        <v>44576.0</v>
      </c>
      <c r="B14" s="4" t="s">
        <v>26</v>
      </c>
      <c r="C14" s="4" t="s">
        <v>21</v>
      </c>
      <c r="D14" s="4" t="s">
        <v>22</v>
      </c>
      <c r="E14" s="4" t="s">
        <v>35</v>
      </c>
      <c r="F14" s="8" t="s">
        <v>24</v>
      </c>
      <c r="G14" s="4" t="s">
        <v>25</v>
      </c>
      <c r="H14" s="12">
        <v>250.0</v>
      </c>
      <c r="I14" s="12">
        <v>2.2055</v>
      </c>
      <c r="J14" s="10">
        <f t="shared" si="1"/>
        <v>113.3529812</v>
      </c>
    </row>
    <row r="15">
      <c r="A15" s="11">
        <v>44576.0</v>
      </c>
      <c r="B15" s="4" t="s">
        <v>27</v>
      </c>
      <c r="C15" s="4" t="s">
        <v>21</v>
      </c>
      <c r="D15" s="4" t="s">
        <v>22</v>
      </c>
      <c r="E15" s="4" t="s">
        <v>23</v>
      </c>
      <c r="F15" s="8" t="s">
        <v>24</v>
      </c>
      <c r="G15" s="4" t="s">
        <v>25</v>
      </c>
      <c r="H15" s="12">
        <v>50.0</v>
      </c>
      <c r="I15" s="12">
        <v>0.4411</v>
      </c>
      <c r="J15" s="10">
        <f t="shared" si="1"/>
        <v>113.3529812</v>
      </c>
    </row>
    <row r="16">
      <c r="A16" s="11">
        <v>44576.0</v>
      </c>
      <c r="B16" s="4" t="s">
        <v>28</v>
      </c>
      <c r="C16" s="4" t="s">
        <v>21</v>
      </c>
      <c r="D16" s="4" t="s">
        <v>22</v>
      </c>
      <c r="E16" s="4" t="s">
        <v>23</v>
      </c>
      <c r="F16" s="8" t="s">
        <v>24</v>
      </c>
      <c r="G16" s="4" t="s">
        <v>25</v>
      </c>
      <c r="H16" s="12">
        <v>45.0</v>
      </c>
      <c r="I16" s="12">
        <v>0.397</v>
      </c>
      <c r="J16" s="10">
        <f t="shared" si="1"/>
        <v>113.3501259</v>
      </c>
    </row>
    <row r="17">
      <c r="A17" s="11">
        <v>44576.0</v>
      </c>
      <c r="B17" s="4" t="s">
        <v>29</v>
      </c>
      <c r="C17" s="4" t="s">
        <v>21</v>
      </c>
      <c r="D17" s="4" t="s">
        <v>22</v>
      </c>
      <c r="E17" s="4" t="s">
        <v>23</v>
      </c>
      <c r="F17" s="8" t="s">
        <v>24</v>
      </c>
      <c r="G17" s="4" t="s">
        <v>25</v>
      </c>
      <c r="H17" s="12">
        <v>60.0</v>
      </c>
      <c r="I17" s="12">
        <v>0.5293</v>
      </c>
      <c r="J17" s="10">
        <f t="shared" si="1"/>
        <v>113.3572643</v>
      </c>
    </row>
    <row r="18">
      <c r="A18" s="11">
        <v>44576.0</v>
      </c>
      <c r="B18" s="4" t="s">
        <v>30</v>
      </c>
      <c r="C18" s="4" t="s">
        <v>21</v>
      </c>
      <c r="D18" s="4" t="s">
        <v>22</v>
      </c>
      <c r="E18" s="4" t="s">
        <v>23</v>
      </c>
      <c r="F18" s="8" t="s">
        <v>24</v>
      </c>
      <c r="G18" s="4" t="s">
        <v>25</v>
      </c>
      <c r="H18" s="12">
        <v>60.0</v>
      </c>
      <c r="I18" s="12">
        <v>0.5293</v>
      </c>
      <c r="J18" s="10">
        <f t="shared" si="1"/>
        <v>113.3572643</v>
      </c>
    </row>
    <row r="19">
      <c r="A19" s="11">
        <v>44576.0</v>
      </c>
      <c r="B19" s="4" t="s">
        <v>31</v>
      </c>
      <c r="C19" s="4" t="s">
        <v>21</v>
      </c>
      <c r="D19" s="4" t="s">
        <v>22</v>
      </c>
      <c r="E19" s="4" t="s">
        <v>23</v>
      </c>
      <c r="F19" s="8" t="s">
        <v>24</v>
      </c>
      <c r="G19" s="4" t="s">
        <v>25</v>
      </c>
      <c r="H19" s="12">
        <v>68.75</v>
      </c>
      <c r="I19" s="12">
        <v>0.6065</v>
      </c>
      <c r="J19" s="10">
        <f t="shared" si="1"/>
        <v>113.3553174</v>
      </c>
    </row>
    <row r="20">
      <c r="A20" s="11">
        <v>44576.0</v>
      </c>
      <c r="B20" s="4" t="s">
        <v>32</v>
      </c>
      <c r="C20" s="4" t="s">
        <v>21</v>
      </c>
      <c r="D20" s="4" t="s">
        <v>22</v>
      </c>
      <c r="E20" s="4" t="s">
        <v>23</v>
      </c>
      <c r="F20" s="8" t="s">
        <v>24</v>
      </c>
      <c r="G20" s="4" t="s">
        <v>25</v>
      </c>
      <c r="H20" s="12">
        <v>44.38</v>
      </c>
      <c r="I20" s="12">
        <v>0.3915</v>
      </c>
      <c r="J20" s="10">
        <f t="shared" si="1"/>
        <v>113.3588761</v>
      </c>
    </row>
    <row r="21">
      <c r="A21" s="11">
        <v>44576.0</v>
      </c>
      <c r="B21" s="4" t="s">
        <v>33</v>
      </c>
      <c r="C21" s="4" t="s">
        <v>21</v>
      </c>
      <c r="D21" s="4" t="s">
        <v>22</v>
      </c>
      <c r="E21" s="4" t="s">
        <v>23</v>
      </c>
      <c r="F21" s="8" t="s">
        <v>24</v>
      </c>
      <c r="G21" s="4" t="s">
        <v>25</v>
      </c>
      <c r="H21" s="12">
        <v>48.75</v>
      </c>
      <c r="I21" s="12">
        <v>0.4301</v>
      </c>
      <c r="J21" s="10">
        <f t="shared" si="1"/>
        <v>113.3457336</v>
      </c>
    </row>
    <row r="22">
      <c r="A22" s="11">
        <v>44576.0</v>
      </c>
      <c r="B22" s="4" t="s">
        <v>34</v>
      </c>
      <c r="C22" s="4" t="s">
        <v>21</v>
      </c>
      <c r="D22" s="4" t="s">
        <v>22</v>
      </c>
      <c r="E22" s="4" t="s">
        <v>23</v>
      </c>
      <c r="F22" s="8" t="s">
        <v>24</v>
      </c>
      <c r="G22" s="4" t="s">
        <v>25</v>
      </c>
      <c r="H22" s="12">
        <v>47.17</v>
      </c>
      <c r="I22" s="12">
        <v>0.4161</v>
      </c>
      <c r="J22" s="10">
        <f t="shared" si="1"/>
        <v>113.3621726</v>
      </c>
    </row>
    <row r="23">
      <c r="A23" s="11">
        <v>44607.0</v>
      </c>
      <c r="B23" s="4" t="s">
        <v>20</v>
      </c>
      <c r="C23" s="4" t="s">
        <v>21</v>
      </c>
      <c r="D23" s="4" t="s">
        <v>22</v>
      </c>
      <c r="E23" s="4" t="s">
        <v>23</v>
      </c>
      <c r="F23" s="8" t="s">
        <v>24</v>
      </c>
      <c r="G23" s="4" t="s">
        <v>25</v>
      </c>
      <c r="H23" s="12">
        <v>53.62</v>
      </c>
      <c r="I23" s="12">
        <v>0.4731</v>
      </c>
      <c r="J23" s="10">
        <f t="shared" si="1"/>
        <v>113.3375608</v>
      </c>
    </row>
    <row r="24">
      <c r="A24" s="11">
        <v>44607.0</v>
      </c>
      <c r="B24" s="4" t="s">
        <v>26</v>
      </c>
      <c r="C24" s="4" t="s">
        <v>21</v>
      </c>
      <c r="D24" s="4" t="s">
        <v>22</v>
      </c>
      <c r="E24" s="4" t="s">
        <v>23</v>
      </c>
      <c r="F24" s="8" t="s">
        <v>24</v>
      </c>
      <c r="G24" s="4" t="s">
        <v>25</v>
      </c>
      <c r="H24" s="12">
        <v>54.33</v>
      </c>
      <c r="I24" s="12">
        <v>0.4793</v>
      </c>
      <c r="J24" s="10">
        <f t="shared" si="1"/>
        <v>113.3528062</v>
      </c>
    </row>
    <row r="25">
      <c r="A25" s="11">
        <v>44607.0</v>
      </c>
      <c r="B25" s="4" t="s">
        <v>27</v>
      </c>
      <c r="C25" s="4" t="s">
        <v>21</v>
      </c>
      <c r="D25" s="4" t="s">
        <v>22</v>
      </c>
      <c r="E25" s="4" t="s">
        <v>23</v>
      </c>
      <c r="F25" s="8" t="s">
        <v>24</v>
      </c>
      <c r="G25" s="4" t="s">
        <v>25</v>
      </c>
      <c r="H25" s="12">
        <v>47.33</v>
      </c>
      <c r="I25" s="12">
        <v>0.4176</v>
      </c>
      <c r="J25" s="10">
        <f t="shared" si="1"/>
        <v>113.3381226</v>
      </c>
    </row>
    <row r="26">
      <c r="A26" s="11">
        <v>44607.0</v>
      </c>
      <c r="B26" s="4" t="s">
        <v>28</v>
      </c>
      <c r="C26" s="4" t="s">
        <v>21</v>
      </c>
      <c r="D26" s="4" t="s">
        <v>22</v>
      </c>
      <c r="E26" s="4" t="s">
        <v>23</v>
      </c>
      <c r="F26" s="8" t="s">
        <v>24</v>
      </c>
      <c r="G26" s="4" t="s">
        <v>25</v>
      </c>
      <c r="H26" s="12">
        <f>250/5</f>
        <v>50</v>
      </c>
      <c r="I26" s="12">
        <v>0.4411</v>
      </c>
      <c r="J26" s="10">
        <f t="shared" si="1"/>
        <v>113.3529812</v>
      </c>
    </row>
    <row r="27">
      <c r="A27" s="11">
        <v>44607.0</v>
      </c>
      <c r="B27" s="4" t="s">
        <v>29</v>
      </c>
      <c r="C27" s="4" t="s">
        <v>21</v>
      </c>
      <c r="D27" s="4" t="s">
        <v>22</v>
      </c>
      <c r="E27" s="4" t="s">
        <v>23</v>
      </c>
      <c r="F27" s="8" t="s">
        <v>24</v>
      </c>
      <c r="G27" s="4" t="s">
        <v>25</v>
      </c>
      <c r="H27" s="12">
        <v>47.17</v>
      </c>
      <c r="I27" s="12">
        <v>0.4161</v>
      </c>
      <c r="J27" s="10">
        <f t="shared" si="1"/>
        <v>113.3621726</v>
      </c>
    </row>
    <row r="28">
      <c r="A28" s="11">
        <v>44607.0</v>
      </c>
      <c r="B28" s="4" t="s">
        <v>30</v>
      </c>
      <c r="C28" s="4" t="s">
        <v>21</v>
      </c>
      <c r="D28" s="4" t="s">
        <v>22</v>
      </c>
      <c r="E28" s="4" t="s">
        <v>23</v>
      </c>
      <c r="F28" s="8" t="s">
        <v>24</v>
      </c>
      <c r="G28" s="4" t="s">
        <v>25</v>
      </c>
      <c r="H28" s="12">
        <v>50.0</v>
      </c>
      <c r="I28" s="12">
        <v>0.4411</v>
      </c>
      <c r="J28" s="10">
        <f t="shared" si="1"/>
        <v>113.3529812</v>
      </c>
    </row>
    <row r="29">
      <c r="A29" s="11">
        <v>44607.0</v>
      </c>
      <c r="B29" s="4" t="s">
        <v>31</v>
      </c>
      <c r="C29" s="4" t="s">
        <v>21</v>
      </c>
      <c r="D29" s="4" t="s">
        <v>22</v>
      </c>
      <c r="E29" s="4" t="s">
        <v>23</v>
      </c>
      <c r="F29" s="8" t="s">
        <v>24</v>
      </c>
      <c r="G29" s="4" t="s">
        <v>25</v>
      </c>
      <c r="H29" s="12">
        <v>68.75</v>
      </c>
      <c r="I29" s="12">
        <v>0.6103</v>
      </c>
      <c r="J29" s="10">
        <f t="shared" si="1"/>
        <v>112.6495166</v>
      </c>
    </row>
    <row r="30">
      <c r="A30" s="11">
        <v>44607.0</v>
      </c>
      <c r="B30" s="4" t="s">
        <v>32</v>
      </c>
      <c r="C30" s="4" t="s">
        <v>21</v>
      </c>
      <c r="D30" s="4" t="s">
        <v>22</v>
      </c>
      <c r="E30" s="4" t="s">
        <v>23</v>
      </c>
      <c r="F30" s="8" t="s">
        <v>24</v>
      </c>
      <c r="G30" s="4" t="s">
        <v>25</v>
      </c>
      <c r="H30" s="12">
        <v>50.0</v>
      </c>
      <c r="I30" s="12">
        <v>0.4439</v>
      </c>
      <c r="J30" s="10">
        <f t="shared" si="1"/>
        <v>112.6379815</v>
      </c>
    </row>
    <row r="31">
      <c r="A31" s="11">
        <v>44607.0</v>
      </c>
      <c r="B31" s="4" t="s">
        <v>33</v>
      </c>
      <c r="C31" s="4" t="s">
        <v>21</v>
      </c>
      <c r="D31" s="4" t="s">
        <v>22</v>
      </c>
      <c r="E31" s="4" t="s">
        <v>35</v>
      </c>
      <c r="F31" s="8" t="s">
        <v>24</v>
      </c>
      <c r="G31" s="4" t="s">
        <v>25</v>
      </c>
      <c r="H31" s="12">
        <v>200.0</v>
      </c>
      <c r="I31" s="12">
        <v>1.7755</v>
      </c>
      <c r="J31" s="10">
        <f t="shared" si="1"/>
        <v>112.6443255</v>
      </c>
    </row>
    <row r="32">
      <c r="A32" s="11">
        <v>44607.0</v>
      </c>
      <c r="B32" s="4" t="s">
        <v>34</v>
      </c>
      <c r="C32" s="4" t="s">
        <v>21</v>
      </c>
      <c r="D32" s="4" t="s">
        <v>22</v>
      </c>
      <c r="E32" s="4" t="s">
        <v>23</v>
      </c>
      <c r="F32" s="8" t="s">
        <v>24</v>
      </c>
      <c r="G32" s="4" t="s">
        <v>25</v>
      </c>
      <c r="H32" s="12">
        <v>45.38</v>
      </c>
      <c r="I32" s="12">
        <v>0.4029</v>
      </c>
      <c r="J32" s="10">
        <f t="shared" si="1"/>
        <v>112.6334078</v>
      </c>
    </row>
    <row r="33">
      <c r="A33" s="11">
        <v>44635.0</v>
      </c>
      <c r="B33" s="4" t="s">
        <v>20</v>
      </c>
      <c r="C33" s="4" t="s">
        <v>21</v>
      </c>
      <c r="D33" s="4" t="s">
        <v>22</v>
      </c>
      <c r="E33" s="4" t="s">
        <v>23</v>
      </c>
      <c r="F33" s="8" t="s">
        <v>24</v>
      </c>
      <c r="G33" s="4" t="s">
        <v>25</v>
      </c>
      <c r="H33" s="12">
        <v>42.69</v>
      </c>
      <c r="I33" s="12">
        <v>0.379</v>
      </c>
      <c r="J33" s="10">
        <f t="shared" si="1"/>
        <v>112.6385224</v>
      </c>
    </row>
    <row r="34">
      <c r="A34" s="11">
        <v>44635.0</v>
      </c>
      <c r="B34" s="4" t="s">
        <v>26</v>
      </c>
      <c r="C34" s="4" t="s">
        <v>21</v>
      </c>
      <c r="D34" s="4" t="s">
        <v>22</v>
      </c>
      <c r="E34" s="4" t="s">
        <v>23</v>
      </c>
      <c r="F34" s="8" t="s">
        <v>24</v>
      </c>
      <c r="G34" s="4" t="s">
        <v>25</v>
      </c>
      <c r="H34" s="12">
        <v>46.54</v>
      </c>
      <c r="I34" s="12">
        <v>0.4131</v>
      </c>
      <c r="J34" s="10">
        <f t="shared" si="1"/>
        <v>112.6603728</v>
      </c>
    </row>
    <row r="35">
      <c r="A35" s="11">
        <v>44635.0</v>
      </c>
      <c r="B35" s="4" t="s">
        <v>27</v>
      </c>
      <c r="C35" s="4" t="s">
        <v>21</v>
      </c>
      <c r="D35" s="4" t="s">
        <v>22</v>
      </c>
      <c r="E35" s="4" t="s">
        <v>23</v>
      </c>
      <c r="F35" s="8" t="s">
        <v>24</v>
      </c>
      <c r="G35" s="4" t="s">
        <v>25</v>
      </c>
      <c r="H35" s="12">
        <v>42.77</v>
      </c>
      <c r="I35" s="12">
        <v>0.3797</v>
      </c>
      <c r="J35" s="10">
        <f t="shared" si="1"/>
        <v>112.6415591</v>
      </c>
    </row>
    <row r="36">
      <c r="A36" s="11">
        <v>44635.0</v>
      </c>
      <c r="B36" s="4" t="s">
        <v>28</v>
      </c>
      <c r="C36" s="4" t="s">
        <v>21</v>
      </c>
      <c r="D36" s="4" t="s">
        <v>22</v>
      </c>
      <c r="E36" s="4" t="s">
        <v>23</v>
      </c>
      <c r="F36" s="8" t="s">
        <v>24</v>
      </c>
      <c r="G36" s="4" t="s">
        <v>25</v>
      </c>
      <c r="H36" s="12">
        <v>45.0</v>
      </c>
      <c r="I36" s="12">
        <v>0.3995</v>
      </c>
      <c r="J36" s="10">
        <f t="shared" si="1"/>
        <v>112.640801</v>
      </c>
    </row>
    <row r="37">
      <c r="A37" s="11">
        <v>44635.0</v>
      </c>
      <c r="B37" s="4" t="s">
        <v>29</v>
      </c>
      <c r="C37" s="4" t="s">
        <v>21</v>
      </c>
      <c r="D37" s="4" t="s">
        <v>22</v>
      </c>
      <c r="E37" s="4" t="s">
        <v>23</v>
      </c>
      <c r="F37" s="8" t="s">
        <v>24</v>
      </c>
      <c r="G37" s="4" t="s">
        <v>25</v>
      </c>
      <c r="H37" s="12">
        <v>46.35</v>
      </c>
      <c r="I37" s="12">
        <v>0.4114</v>
      </c>
      <c r="J37" s="10">
        <f t="shared" si="1"/>
        <v>112.6640739</v>
      </c>
    </row>
    <row r="38">
      <c r="A38" s="11">
        <v>44635.0</v>
      </c>
      <c r="B38" s="4" t="s">
        <v>30</v>
      </c>
      <c r="C38" s="4" t="s">
        <v>21</v>
      </c>
      <c r="D38" s="4" t="s">
        <v>22</v>
      </c>
      <c r="E38" s="4" t="s">
        <v>23</v>
      </c>
      <c r="F38" s="8" t="s">
        <v>24</v>
      </c>
      <c r="G38" s="4" t="s">
        <v>25</v>
      </c>
      <c r="H38" s="12">
        <v>47.31</v>
      </c>
      <c r="I38" s="12">
        <v>0.42</v>
      </c>
      <c r="J38" s="10">
        <f t="shared" si="1"/>
        <v>112.6428571</v>
      </c>
    </row>
    <row r="39">
      <c r="A39" s="11">
        <v>44635.0</v>
      </c>
      <c r="B39" s="4" t="s">
        <v>31</v>
      </c>
      <c r="C39" s="4" t="s">
        <v>21</v>
      </c>
      <c r="D39" s="4" t="s">
        <v>22</v>
      </c>
      <c r="E39" s="4" t="s">
        <v>23</v>
      </c>
      <c r="F39" s="8" t="s">
        <v>24</v>
      </c>
      <c r="G39" s="4" t="s">
        <v>25</v>
      </c>
      <c r="H39" s="12">
        <v>36.85</v>
      </c>
      <c r="I39" s="12">
        <v>0.3271</v>
      </c>
      <c r="J39" s="10">
        <f t="shared" si="1"/>
        <v>112.6566799</v>
      </c>
    </row>
    <row r="40">
      <c r="A40" s="11">
        <v>44635.0</v>
      </c>
      <c r="B40" s="4" t="s">
        <v>32</v>
      </c>
      <c r="C40" s="4" t="s">
        <v>21</v>
      </c>
      <c r="D40" s="4" t="s">
        <v>22</v>
      </c>
      <c r="E40" s="4" t="s">
        <v>23</v>
      </c>
      <c r="F40" s="8" t="s">
        <v>24</v>
      </c>
      <c r="G40" s="4" t="s">
        <v>25</v>
      </c>
      <c r="H40" s="12">
        <v>60.0</v>
      </c>
      <c r="I40" s="12">
        <v>0.5326</v>
      </c>
      <c r="J40" s="10">
        <f t="shared" si="1"/>
        <v>112.6549005</v>
      </c>
    </row>
    <row r="41">
      <c r="A41" s="11">
        <v>44270.0</v>
      </c>
      <c r="B41" s="4" t="s">
        <v>30</v>
      </c>
      <c r="C41" s="4" t="s">
        <v>36</v>
      </c>
      <c r="D41" s="4" t="s">
        <v>37</v>
      </c>
      <c r="E41" s="5" t="s">
        <v>38</v>
      </c>
      <c r="F41" s="8" t="s">
        <v>24</v>
      </c>
      <c r="G41" s="4" t="s">
        <v>25</v>
      </c>
      <c r="H41" s="12">
        <v>122.5</v>
      </c>
      <c r="I41" s="12">
        <v>1.09</v>
      </c>
      <c r="J41" s="10">
        <f t="shared" si="1"/>
        <v>112.3853211</v>
      </c>
    </row>
    <row r="42">
      <c r="A42" s="11">
        <v>44635.0</v>
      </c>
      <c r="B42" s="4" t="s">
        <v>33</v>
      </c>
      <c r="C42" s="4" t="s">
        <v>21</v>
      </c>
      <c r="D42" s="4" t="s">
        <v>22</v>
      </c>
      <c r="E42" s="4" t="s">
        <v>23</v>
      </c>
      <c r="F42" s="8" t="s">
        <v>24</v>
      </c>
      <c r="G42" s="4" t="s">
        <v>25</v>
      </c>
      <c r="H42" s="13">
        <v>45.0</v>
      </c>
      <c r="I42" s="13">
        <v>0.39945</v>
      </c>
      <c r="J42" s="10">
        <f t="shared" si="1"/>
        <v>112.6549005</v>
      </c>
    </row>
    <row r="43">
      <c r="A43" s="11">
        <v>44635.0</v>
      </c>
      <c r="B43" s="4" t="s">
        <v>34</v>
      </c>
      <c r="C43" s="4" t="s">
        <v>21</v>
      </c>
      <c r="D43" s="4" t="s">
        <v>22</v>
      </c>
      <c r="E43" s="4" t="s">
        <v>23</v>
      </c>
      <c r="F43" s="8" t="s">
        <v>24</v>
      </c>
      <c r="G43" s="4" t="s">
        <v>25</v>
      </c>
      <c r="H43" s="13">
        <v>51.0</v>
      </c>
      <c r="I43" s="13">
        <v>0.45271</v>
      </c>
      <c r="J43" s="10">
        <f t="shared" si="1"/>
        <v>112.6549005</v>
      </c>
    </row>
    <row r="44">
      <c r="A44" s="11">
        <v>44666.0</v>
      </c>
      <c r="B44" s="4" t="s">
        <v>20</v>
      </c>
      <c r="C44" s="4" t="s">
        <v>21</v>
      </c>
      <c r="D44" s="4" t="s">
        <v>22</v>
      </c>
      <c r="E44" s="4" t="s">
        <v>23</v>
      </c>
      <c r="F44" s="4" t="s">
        <v>39</v>
      </c>
      <c r="G44" s="4" t="s">
        <v>25</v>
      </c>
      <c r="H44" s="15"/>
      <c r="I44" s="15"/>
      <c r="J44" s="10" t="str">
        <f t="shared" si="1"/>
        <v>#DIV/0!</v>
      </c>
    </row>
    <row r="45">
      <c r="A45" s="11">
        <v>44666.0</v>
      </c>
      <c r="B45" s="4" t="s">
        <v>26</v>
      </c>
      <c r="C45" s="4" t="s">
        <v>21</v>
      </c>
      <c r="D45" s="4" t="s">
        <v>22</v>
      </c>
      <c r="E45" s="4" t="s">
        <v>23</v>
      </c>
      <c r="F45" s="4" t="s">
        <v>39</v>
      </c>
      <c r="G45" s="4" t="s">
        <v>25</v>
      </c>
      <c r="H45" s="15"/>
      <c r="I45" s="15"/>
      <c r="J45" s="10" t="str">
        <f t="shared" si="1"/>
        <v>#DIV/0!</v>
      </c>
    </row>
    <row r="46">
      <c r="A46" s="11">
        <v>44666.0</v>
      </c>
      <c r="B46" s="4" t="s">
        <v>27</v>
      </c>
      <c r="C46" s="4" t="s">
        <v>21</v>
      </c>
      <c r="D46" s="4" t="s">
        <v>22</v>
      </c>
      <c r="E46" s="4" t="s">
        <v>23</v>
      </c>
      <c r="F46" s="4" t="s">
        <v>39</v>
      </c>
      <c r="G46" s="4" t="s">
        <v>25</v>
      </c>
      <c r="H46" s="15"/>
      <c r="I46" s="15"/>
      <c r="J46" s="10" t="str">
        <f t="shared" si="1"/>
        <v>#DIV/0!</v>
      </c>
    </row>
    <row r="47">
      <c r="A47" s="11">
        <v>44666.0</v>
      </c>
      <c r="B47" s="4" t="s">
        <v>28</v>
      </c>
      <c r="C47" s="4" t="s">
        <v>21</v>
      </c>
      <c r="D47" s="4" t="s">
        <v>22</v>
      </c>
      <c r="E47" s="4" t="s">
        <v>23</v>
      </c>
      <c r="F47" s="4" t="s">
        <v>39</v>
      </c>
      <c r="G47" s="4" t="s">
        <v>25</v>
      </c>
      <c r="H47" s="15"/>
      <c r="I47" s="15"/>
      <c r="J47" s="10" t="str">
        <f t="shared" si="1"/>
        <v>#DIV/0!</v>
      </c>
    </row>
    <row r="48">
      <c r="A48" s="11">
        <v>44666.0</v>
      </c>
      <c r="B48" s="4" t="s">
        <v>29</v>
      </c>
      <c r="C48" s="4" t="s">
        <v>21</v>
      </c>
      <c r="D48" s="4" t="s">
        <v>22</v>
      </c>
      <c r="E48" s="4" t="s">
        <v>23</v>
      </c>
      <c r="F48" s="4" t="s">
        <v>39</v>
      </c>
      <c r="G48" s="4" t="s">
        <v>25</v>
      </c>
      <c r="H48" s="15"/>
      <c r="I48" s="15"/>
      <c r="J48" s="10" t="str">
        <f t="shared" si="1"/>
        <v>#DIV/0!</v>
      </c>
    </row>
    <row r="49">
      <c r="A49" s="11">
        <v>44666.0</v>
      </c>
      <c r="B49" s="4" t="s">
        <v>30</v>
      </c>
      <c r="C49" s="4" t="s">
        <v>21</v>
      </c>
      <c r="D49" s="4" t="s">
        <v>22</v>
      </c>
      <c r="E49" s="4" t="s">
        <v>23</v>
      </c>
      <c r="F49" s="4" t="s">
        <v>39</v>
      </c>
      <c r="G49" s="4" t="s">
        <v>25</v>
      </c>
      <c r="H49" s="15"/>
      <c r="I49" s="15"/>
      <c r="J49" s="10" t="str">
        <f t="shared" si="1"/>
        <v>#DIV/0!</v>
      </c>
    </row>
    <row r="50">
      <c r="A50" s="11">
        <v>44666.0</v>
      </c>
      <c r="B50" s="4" t="s">
        <v>31</v>
      </c>
      <c r="C50" s="4" t="s">
        <v>21</v>
      </c>
      <c r="D50" s="4" t="s">
        <v>22</v>
      </c>
      <c r="E50" s="4" t="s">
        <v>23</v>
      </c>
      <c r="F50" s="4" t="s">
        <v>39</v>
      </c>
      <c r="G50" s="4" t="s">
        <v>25</v>
      </c>
      <c r="H50" s="15"/>
      <c r="I50" s="15"/>
      <c r="J50" s="10" t="str">
        <f t="shared" si="1"/>
        <v>#DIV/0!</v>
      </c>
    </row>
    <row r="51">
      <c r="A51" s="11">
        <v>44666.0</v>
      </c>
      <c r="B51" s="4" t="s">
        <v>32</v>
      </c>
      <c r="C51" s="4" t="s">
        <v>21</v>
      </c>
      <c r="D51" s="4" t="s">
        <v>22</v>
      </c>
      <c r="E51" s="4" t="s">
        <v>23</v>
      </c>
      <c r="F51" s="4" t="s">
        <v>39</v>
      </c>
      <c r="G51" s="4" t="s">
        <v>25</v>
      </c>
      <c r="H51" s="15"/>
      <c r="I51" s="15"/>
      <c r="J51" s="10" t="str">
        <f t="shared" si="1"/>
        <v>#DIV/0!</v>
      </c>
    </row>
    <row r="52">
      <c r="A52" s="11">
        <v>44666.0</v>
      </c>
      <c r="B52" s="4" t="s">
        <v>33</v>
      </c>
      <c r="C52" s="4" t="s">
        <v>21</v>
      </c>
      <c r="D52" s="4" t="s">
        <v>22</v>
      </c>
      <c r="E52" s="4" t="s">
        <v>23</v>
      </c>
      <c r="F52" s="4" t="s">
        <v>39</v>
      </c>
      <c r="G52" s="4" t="s">
        <v>25</v>
      </c>
      <c r="H52" s="15"/>
      <c r="I52" s="15"/>
      <c r="J52" s="10" t="str">
        <f t="shared" si="1"/>
        <v>#DIV/0!</v>
      </c>
    </row>
    <row r="53">
      <c r="A53" s="11">
        <v>44666.0</v>
      </c>
      <c r="B53" s="4" t="s">
        <v>34</v>
      </c>
      <c r="C53" s="4" t="s">
        <v>21</v>
      </c>
      <c r="D53" s="4" t="s">
        <v>22</v>
      </c>
      <c r="E53" s="4" t="s">
        <v>23</v>
      </c>
      <c r="F53" s="4" t="s">
        <v>39</v>
      </c>
      <c r="G53" s="4" t="s">
        <v>25</v>
      </c>
      <c r="H53" s="15"/>
      <c r="I53" s="15"/>
      <c r="J53" s="10" t="str">
        <f t="shared" si="1"/>
        <v>#DIV/0!</v>
      </c>
    </row>
    <row r="54">
      <c r="A54" s="1" t="s">
        <v>41</v>
      </c>
    </row>
    <row r="55">
      <c r="A55" s="16" t="s">
        <v>42</v>
      </c>
      <c r="B55" s="17"/>
      <c r="C55" s="17"/>
      <c r="D55" s="17"/>
      <c r="E55" s="17"/>
      <c r="F55" s="17"/>
      <c r="G55" s="17"/>
      <c r="H55" s="18">
        <f t="shared" ref="H55:J55" si="2">MIN(H3:H53)</f>
        <v>25</v>
      </c>
      <c r="I55" s="18">
        <f t="shared" si="2"/>
        <v>0.2215</v>
      </c>
      <c r="J55" s="19" t="str">
        <f t="shared" si="2"/>
        <v>#DIV/0!</v>
      </c>
    </row>
    <row r="56">
      <c r="A56" s="20" t="s">
        <v>43</v>
      </c>
      <c r="B56" s="4"/>
      <c r="C56" s="21"/>
      <c r="D56" s="4"/>
      <c r="E56" s="4"/>
      <c r="F56" s="4"/>
      <c r="G56" s="4"/>
      <c r="H56" s="12">
        <f t="shared" ref="H56:J56" si="3">QUARTILE(H3:H53,1)</f>
        <v>45.38</v>
      </c>
      <c r="I56" s="12">
        <f t="shared" si="3"/>
        <v>0.4029</v>
      </c>
      <c r="J56" s="22" t="str">
        <f t="shared" si="3"/>
        <v>#DIV/0!</v>
      </c>
    </row>
    <row r="57">
      <c r="A57" s="20" t="s">
        <v>44</v>
      </c>
      <c r="B57" s="4"/>
      <c r="C57" s="21"/>
      <c r="D57" s="4"/>
      <c r="E57" s="4"/>
      <c r="F57" s="4"/>
      <c r="G57" s="4"/>
      <c r="H57" s="12">
        <f t="shared" ref="H57:J57" si="4">QUARTILE(H3:H53,2)</f>
        <v>48.75</v>
      </c>
      <c r="I57" s="12">
        <f t="shared" si="4"/>
        <v>0.4301</v>
      </c>
      <c r="J57" s="22" t="str">
        <f t="shared" si="4"/>
        <v>#DIV/0!</v>
      </c>
    </row>
    <row r="58">
      <c r="A58" s="20" t="s">
        <v>45</v>
      </c>
      <c r="B58" s="4"/>
      <c r="C58" s="21"/>
      <c r="D58" s="4"/>
      <c r="E58" s="4"/>
      <c r="F58" s="4"/>
      <c r="G58" s="4"/>
      <c r="H58" s="12">
        <f t="shared" ref="H58:J58" si="5">QUARTILE(H3:H53,3)</f>
        <v>52.31</v>
      </c>
      <c r="I58" s="12">
        <f t="shared" si="5"/>
        <v>0.4635</v>
      </c>
      <c r="J58" s="22" t="str">
        <f t="shared" si="5"/>
        <v>#DIV/0!</v>
      </c>
    </row>
    <row r="59">
      <c r="A59" s="23" t="s">
        <v>46</v>
      </c>
      <c r="B59" s="24"/>
      <c r="C59" s="24"/>
      <c r="D59" s="24"/>
      <c r="E59" s="24"/>
      <c r="F59" s="24"/>
      <c r="G59" s="24"/>
      <c r="H59" s="25">
        <f t="shared" ref="H59:J59" si="6">MAX(H3:H53)</f>
        <v>250</v>
      </c>
      <c r="I59" s="25">
        <f t="shared" si="6"/>
        <v>2.2055</v>
      </c>
      <c r="J59" s="26" t="str">
        <f t="shared" si="6"/>
        <v>#DIV/0!</v>
      </c>
    </row>
  </sheetData>
  <mergeCells count="1">
    <mergeCell ref="A54:J54"/>
  </mergeCells>
  <drawing r:id="rId1"/>
</worksheet>
</file>