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e434404722008d8/Desktop/Excel/"/>
    </mc:Choice>
  </mc:AlternateContent>
  <xr:revisionPtr revIDLastSave="9" documentId="13_ncr:1_{58011781-716C-4827-AC83-F8521F4B9BAD}" xr6:coauthVersionLast="47" xr6:coauthVersionMax="47" xr10:uidLastSave="{864376C9-B3FB-4062-BBC0-6614E9387B5A}"/>
  <bookViews>
    <workbookView xWindow="-108" yWindow="-108" windowWidth="23256" windowHeight="12456" activeTab="6" xr2:uid="{838A563C-76D4-46FB-9BD0-017FBCCA9BE4}"/>
  </bookViews>
  <sheets>
    <sheet name="Sheet2" sheetId="2" r:id="rId1"/>
    <sheet name="Sheet3" sheetId="5" r:id="rId2"/>
    <sheet name="Sheet4" sheetId="6" r:id="rId3"/>
    <sheet name="Sheet5" sheetId="7" r:id="rId4"/>
    <sheet name="Sheet1" sheetId="1" r:id="rId5"/>
    <sheet name="Countif" sheetId="3" r:id="rId6"/>
    <sheet name="Sumif" sheetId="4" r:id="rId7"/>
  </sheets>
  <definedNames>
    <definedName name="_xlnm._FilterDatabase" localSheetId="4" hidden="1">Sheet1!$A$1:$E$31</definedName>
  </definedNames>
  <calcPr calcId="191029"/>
  <pivotCaches>
    <pivotCache cacheId="0" r:id="rId8"/>
    <pivotCache cacheId="1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4" i="3" l="1"/>
  <c r="J14" i="3"/>
  <c r="H14" i="3"/>
  <c r="K14" i="3" l="1"/>
  <c r="K16" i="1"/>
  <c r="K18" i="1" s="1"/>
  <c r="K20" i="1" s="1"/>
  <c r="K15" i="1"/>
  <c r="R24" i="3"/>
  <c r="K17" i="1" l="1"/>
  <c r="K19" i="1" s="1"/>
  <c r="P24" i="3"/>
  <c r="Q24" i="3"/>
  <c r="O24" i="3"/>
  <c r="R13" i="3"/>
  <c r="Q14" i="3"/>
  <c r="Q15" i="3"/>
  <c r="Q13" i="3"/>
  <c r="V19" i="4" l="1"/>
  <c r="W19" i="4"/>
  <c r="V20" i="4"/>
  <c r="W20" i="4"/>
  <c r="V21" i="4"/>
  <c r="W21" i="4"/>
  <c r="V22" i="4"/>
  <c r="W22" i="4"/>
  <c r="V23" i="4"/>
  <c r="W23" i="4"/>
  <c r="V24" i="4"/>
  <c r="W24" i="4"/>
  <c r="V25" i="4"/>
  <c r="W25" i="4"/>
  <c r="V26" i="4"/>
  <c r="W26" i="4"/>
  <c r="V27" i="4"/>
  <c r="W27" i="4"/>
  <c r="V28" i="4"/>
  <c r="W28" i="4"/>
  <c r="U20" i="4"/>
  <c r="U21" i="4"/>
  <c r="U22" i="4"/>
  <c r="U23" i="4"/>
  <c r="U24" i="4"/>
  <c r="U25" i="4"/>
  <c r="U26" i="4"/>
  <c r="U27" i="4"/>
  <c r="U28" i="4"/>
  <c r="U19" i="4"/>
  <c r="V29" i="4"/>
  <c r="W29" i="4"/>
  <c r="U29" i="4"/>
  <c r="X20" i="4"/>
  <c r="X21" i="4"/>
  <c r="X22" i="4"/>
  <c r="X23" i="4"/>
  <c r="X24" i="4"/>
  <c r="X25" i="4"/>
  <c r="X26" i="4"/>
  <c r="X27" i="4"/>
  <c r="X28" i="4"/>
  <c r="X19" i="4"/>
  <c r="X29" i="4"/>
  <c r="I27" i="4"/>
  <c r="J27" i="4"/>
  <c r="K27" i="4"/>
  <c r="L27" i="4"/>
  <c r="M27" i="4"/>
  <c r="N27" i="4"/>
  <c r="O27" i="4"/>
  <c r="P27" i="4"/>
  <c r="Q27" i="4"/>
  <c r="I28" i="4"/>
  <c r="J28" i="4"/>
  <c r="K28" i="4"/>
  <c r="L28" i="4"/>
  <c r="M28" i="4"/>
  <c r="N28" i="4"/>
  <c r="O28" i="4"/>
  <c r="P28" i="4"/>
  <c r="Q28" i="4"/>
  <c r="I29" i="4"/>
  <c r="J29" i="4"/>
  <c r="K29" i="4"/>
  <c r="L29" i="4"/>
  <c r="M29" i="4"/>
  <c r="N29" i="4"/>
  <c r="O29" i="4"/>
  <c r="P29" i="4"/>
  <c r="Q29" i="4"/>
  <c r="H28" i="4"/>
  <c r="H29" i="4"/>
  <c r="H27" i="4"/>
  <c r="I30" i="4"/>
  <c r="J30" i="4"/>
  <c r="K30" i="4"/>
  <c r="L30" i="4"/>
  <c r="M30" i="4"/>
  <c r="N30" i="4"/>
  <c r="O30" i="4"/>
  <c r="P30" i="4"/>
  <c r="Q30" i="4"/>
  <c r="H30" i="4"/>
  <c r="R28" i="4"/>
  <c r="R29" i="4"/>
  <c r="R27" i="4"/>
  <c r="R30" i="4"/>
  <c r="J15" i="4"/>
  <c r="J14" i="4"/>
  <c r="J13" i="4"/>
  <c r="J16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P16" i="4"/>
  <c r="D16" i="4"/>
  <c r="P15" i="4"/>
  <c r="D15" i="4"/>
  <c r="P14" i="4"/>
  <c r="D14" i="4"/>
  <c r="Q13" i="4"/>
  <c r="P13" i="4"/>
  <c r="K13" i="4"/>
  <c r="D13" i="4"/>
  <c r="I13" i="4" s="1"/>
  <c r="D12" i="4"/>
  <c r="D11" i="4"/>
  <c r="D10" i="4"/>
  <c r="D9" i="4"/>
  <c r="D8" i="4"/>
  <c r="D7" i="4"/>
  <c r="D6" i="4"/>
  <c r="D5" i="4"/>
  <c r="D4" i="4"/>
  <c r="D3" i="4"/>
  <c r="D2" i="4"/>
  <c r="H15" i="4" s="1"/>
  <c r="Q16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E2" i="1"/>
  <c r="E3" i="1"/>
  <c r="E13" i="1" s="1"/>
  <c r="E23" i="1" s="1"/>
  <c r="E4" i="1"/>
  <c r="E14" i="1" s="1"/>
  <c r="E24" i="1" s="1"/>
  <c r="E5" i="1"/>
  <c r="E15" i="1" s="1"/>
  <c r="E25" i="1" s="1"/>
  <c r="E6" i="1"/>
  <c r="E16" i="1" s="1"/>
  <c r="E26" i="1" s="1"/>
  <c r="E7" i="1"/>
  <c r="E17" i="1" s="1"/>
  <c r="E27" i="1" s="1"/>
  <c r="E8" i="1"/>
  <c r="E18" i="1" s="1"/>
  <c r="E28" i="1" s="1"/>
  <c r="E9" i="1"/>
  <c r="E19" i="1" s="1"/>
  <c r="E29" i="1" s="1"/>
  <c r="E10" i="1"/>
  <c r="E20" i="1" s="1"/>
  <c r="E30" i="1" s="1"/>
  <c r="E11" i="1"/>
  <c r="E21" i="1" s="1"/>
  <c r="E31" i="1" s="1"/>
  <c r="D18" i="1"/>
  <c r="D22" i="1"/>
  <c r="D23" i="1"/>
  <c r="D24" i="1"/>
  <c r="D25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9" i="1"/>
  <c r="D20" i="1"/>
  <c r="D21" i="1"/>
  <c r="D26" i="1"/>
  <c r="D27" i="1"/>
  <c r="D28" i="1"/>
  <c r="D29" i="1"/>
  <c r="D30" i="1"/>
  <c r="D31" i="1"/>
  <c r="H13" i="4" l="1"/>
  <c r="K12" i="4" s="1"/>
  <c r="O16" i="4"/>
  <c r="I16" i="4"/>
  <c r="H14" i="4"/>
  <c r="H16" i="4"/>
  <c r="I12" i="3"/>
  <c r="J12" i="3"/>
  <c r="I13" i="3"/>
  <c r="J13" i="3"/>
  <c r="H13" i="3"/>
  <c r="K12" i="3"/>
  <c r="H12" i="3"/>
  <c r="L13" i="3"/>
  <c r="L12" i="3"/>
  <c r="K13" i="3"/>
  <c r="I15" i="4"/>
  <c r="I14" i="4"/>
  <c r="O23" i="3"/>
  <c r="R22" i="3"/>
  <c r="O22" i="3"/>
  <c r="Q22" i="3"/>
  <c r="P22" i="3"/>
  <c r="P23" i="3"/>
  <c r="Q23" i="3"/>
  <c r="O14" i="3"/>
  <c r="O15" i="3"/>
  <c r="S22" i="3"/>
  <c r="P16" i="3"/>
  <c r="P13" i="3"/>
  <c r="P15" i="3"/>
  <c r="O16" i="3"/>
  <c r="R23" i="3"/>
  <c r="O13" i="3"/>
  <c r="P14" i="3"/>
  <c r="E12" i="1"/>
  <c r="E22" i="1" s="1"/>
  <c r="N15" i="4"/>
  <c r="N14" i="4"/>
  <c r="O13" i="4"/>
  <c r="N13" i="4"/>
  <c r="O15" i="4"/>
  <c r="O14" i="4"/>
  <c r="N16" i="4"/>
  <c r="M15" i="1" l="1"/>
  <c r="M17" i="1"/>
  <c r="M16" i="1"/>
  <c r="M19" i="1"/>
  <c r="M20" i="1"/>
  <c r="M18" i="1"/>
  <c r="M21" i="1" l="1"/>
</calcChain>
</file>

<file path=xl/sharedStrings.xml><?xml version="1.0" encoding="utf-8"?>
<sst xmlns="http://schemas.openxmlformats.org/spreadsheetml/2006/main" count="373" uniqueCount="48">
  <si>
    <t>Emp ID</t>
  </si>
  <si>
    <t>Name</t>
  </si>
  <si>
    <t>Sales</t>
  </si>
  <si>
    <t>Result</t>
  </si>
  <si>
    <t>Date</t>
  </si>
  <si>
    <t>Nme1</t>
  </si>
  <si>
    <t>Nme2</t>
  </si>
  <si>
    <t>Nme3</t>
  </si>
  <si>
    <t>Nme4</t>
  </si>
  <si>
    <t>Nme5</t>
  </si>
  <si>
    <t>Nme6</t>
  </si>
  <si>
    <t>Nme7</t>
  </si>
  <si>
    <t>Nme8</t>
  </si>
  <si>
    <t>Nme9</t>
  </si>
  <si>
    <t>Nme10</t>
  </si>
  <si>
    <t>Click on table data</t>
  </si>
  <si>
    <t>Click on A1 cells</t>
  </si>
  <si>
    <t>Grand Total</t>
  </si>
  <si>
    <t>Count of Name</t>
  </si>
  <si>
    <t>Pass</t>
  </si>
  <si>
    <t>Fail</t>
  </si>
  <si>
    <t>Alt N V T</t>
  </si>
  <si>
    <t>enter</t>
  </si>
  <si>
    <t>Alt A R A</t>
  </si>
  <si>
    <t>To Refresh pivot</t>
  </si>
  <si>
    <t>Ctrl + Shift + L =&gt; Filter</t>
  </si>
  <si>
    <t>Alt A C =&gt; Clear the filter</t>
  </si>
  <si>
    <t>Click on Table (A1 cell)</t>
  </si>
  <si>
    <t>Subject</t>
  </si>
  <si>
    <t>Mark</t>
  </si>
  <si>
    <t>English</t>
  </si>
  <si>
    <t>Maths</t>
  </si>
  <si>
    <t>Science</t>
  </si>
  <si>
    <t>Row Labels</t>
  </si>
  <si>
    <t>Column Labels</t>
  </si>
  <si>
    <t>Rule1</t>
  </si>
  <si>
    <t>Base table (Eg :A to E Column) 1 time F4</t>
  </si>
  <si>
    <t>Rule2</t>
  </si>
  <si>
    <t>Rule3</t>
  </si>
  <si>
    <t>Sleeping line (Harizantical value) 2 time F4</t>
  </si>
  <si>
    <t xml:space="preserve"> =COUNTIFS($D:$D,H$12,$E:$E,$G13)</t>
  </si>
  <si>
    <t>Standing line (Verical value 3 ime F4)</t>
  </si>
  <si>
    <t>Sum of Mark</t>
  </si>
  <si>
    <t>Pivot table:</t>
  </si>
  <si>
    <t>Consolidate of customer view of your data,</t>
  </si>
  <si>
    <t>Mirror of your data</t>
  </si>
  <si>
    <t>(All)</t>
  </si>
  <si>
    <t xml:space="preserve"> =COUNTIF(D:D,G12)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</si>
</sst>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92D050"/>
        <bgColor theme="4" tint="0.79998168889431442"/>
      </patternFill>
    </fill>
    <fill>
      <patternFill patternType="solid">
        <fgColor rgb="FFFFFF00"/>
        <bgColor theme="4" tint="0.79998168889431442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0" borderId="1" xfId="0" applyBorder="1" applyAlignment="1">
      <alignment horizontal="center"/>
    </xf>
    <xf numFmtId="14" fontId="0" fillId="0" borderId="1" xfId="0" applyNumberFormat="1" applyBorder="1"/>
    <xf numFmtId="14" fontId="0" fillId="2" borderId="1" xfId="0" applyNumberFormat="1" applyFill="1" applyBorder="1"/>
    <xf numFmtId="0" fontId="0" fillId="4" borderId="1" xfId="0" applyFill="1" applyBorder="1"/>
    <xf numFmtId="14" fontId="0" fillId="3" borderId="1" xfId="0" applyNumberFormat="1" applyFill="1" applyBorder="1"/>
    <xf numFmtId="0" fontId="0" fillId="5" borderId="1" xfId="0" applyFill="1" applyBorder="1"/>
    <xf numFmtId="0" fontId="1" fillId="6" borderId="2" xfId="0" applyFont="1" applyFill="1" applyBorder="1"/>
    <xf numFmtId="0" fontId="0" fillId="0" borderId="0" xfId="0" pivotButton="1"/>
    <xf numFmtId="14" fontId="0" fillId="0" borderId="0" xfId="0" applyNumberFormat="1"/>
    <xf numFmtId="0" fontId="1" fillId="6" borderId="3" xfId="0" applyFont="1" applyFill="1" applyBorder="1"/>
    <xf numFmtId="14" fontId="1" fillId="6" borderId="3" xfId="0" applyNumberFormat="1" applyFont="1" applyFill="1" applyBorder="1"/>
    <xf numFmtId="0" fontId="0" fillId="3" borderId="0" xfId="0" applyFill="1"/>
    <xf numFmtId="0" fontId="1" fillId="0" borderId="1" xfId="0" applyFont="1" applyBorder="1" applyAlignment="1">
      <alignment horizontal="center"/>
    </xf>
    <xf numFmtId="0" fontId="1" fillId="0" borderId="0" xfId="0" applyFont="1"/>
    <xf numFmtId="0" fontId="0" fillId="0" borderId="0" xfId="0" applyAlignment="1">
      <alignment horizontal="left"/>
    </xf>
    <xf numFmtId="0" fontId="1" fillId="6" borderId="3" xfId="0" applyFont="1" applyFill="1" applyBorder="1" applyAlignment="1">
      <alignment horizontal="left"/>
    </xf>
    <xf numFmtId="0" fontId="1" fillId="7" borderId="3" xfId="0" applyFont="1" applyFill="1" applyBorder="1"/>
    <xf numFmtId="0" fontId="3" fillId="0" borderId="0" xfId="0" applyFont="1"/>
    <xf numFmtId="0" fontId="1" fillId="7" borderId="2" xfId="0" applyFont="1" applyFill="1" applyBorder="1"/>
    <xf numFmtId="0" fontId="1" fillId="8" borderId="3" xfId="0" applyFont="1" applyFill="1" applyBorder="1"/>
    <xf numFmtId="0" fontId="0" fillId="5" borderId="0" xfId="0" applyFill="1"/>
    <xf numFmtId="0" fontId="1" fillId="9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4" fillId="4" borderId="1" xfId="0" applyFont="1" applyFill="1" applyBorder="1" applyAlignment="1">
      <alignment horizontal="center"/>
    </xf>
    <xf numFmtId="0" fontId="5" fillId="0" borderId="0" xfId="0" applyFont="1"/>
    <xf numFmtId="14" fontId="0" fillId="0" borderId="0" xfId="0" applyNumberFormat="1" applyAlignment="1">
      <alignment horizontal="left"/>
    </xf>
    <xf numFmtId="15" fontId="0" fillId="0" borderId="0" xfId="0" applyNumberFormat="1" applyAlignment="1">
      <alignment horizontal="left"/>
    </xf>
    <xf numFmtId="0" fontId="0" fillId="4" borderId="0" xfId="0" applyFill="1"/>
    <xf numFmtId="0" fontId="0" fillId="2" borderId="0" xfId="0" applyFill="1"/>
    <xf numFmtId="15" fontId="0" fillId="0" borderId="1" xfId="0" applyNumberFormat="1" applyBorder="1"/>
    <xf numFmtId="15" fontId="0" fillId="2" borderId="1" xfId="0" applyNumberFormat="1" applyFill="1" applyBorder="1"/>
    <xf numFmtId="15" fontId="0" fillId="3" borderId="1" xfId="0" applyNumberFormat="1" applyFill="1" applyBorder="1"/>
    <xf numFmtId="15" fontId="0" fillId="0" borderId="0" xfId="0" applyNumberFormat="1"/>
    <xf numFmtId="15" fontId="1" fillId="0" borderId="0" xfId="0" applyNumberFormat="1" applyFont="1"/>
    <xf numFmtId="0" fontId="0" fillId="3" borderId="0" xfId="0" applyFill="1" applyAlignment="1">
      <alignment horizontal="center"/>
    </xf>
    <xf numFmtId="0" fontId="1" fillId="6" borderId="3" xfId="0" applyFon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14" fontId="0" fillId="3" borderId="1" xfId="0" applyNumberFormat="1" applyFill="1" applyBorder="1" applyAlignment="1">
      <alignment horizontal="center"/>
    </xf>
    <xf numFmtId="0" fontId="1" fillId="3" borderId="2" xfId="0" applyFont="1" applyFill="1" applyBorder="1"/>
    <xf numFmtId="0" fontId="3" fillId="10" borderId="0" xfId="0" applyFont="1" applyFill="1"/>
  </cellXfs>
  <cellStyles count="1">
    <cellStyle name="Normal" xfId="0" builtinId="0"/>
  </cellStyles>
  <dxfs count="6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20" formatCode="dd/mmm/yy"/>
    </dxf>
    <dxf>
      <numFmt numFmtId="20" formatCode="dd/mmm/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502.814686458332" createdVersion="8" refreshedVersion="8" minRefreshableVersion="3" recordCount="30" xr:uid="{4EE37FE7-91DE-4574-94EF-C7AAF9DF0F17}">
  <cacheSource type="worksheet">
    <worksheetSource ref="A1:E31" sheet="Countif"/>
  </cacheSource>
  <cacheFields count="5">
    <cacheField name="Emp ID" numFmtId="0">
      <sharedItems containsSemiMixedTypes="0" containsString="0" containsNumber="1" containsInteger="1" minValue="1001" maxValue="1010"/>
    </cacheField>
    <cacheField name="Name" numFmtId="0">
      <sharedItems count="10">
        <s v="Nme1"/>
        <s v="Nme2"/>
        <s v="Nme3"/>
        <s v="Nme4"/>
        <s v="Nme5"/>
        <s v="Nme6"/>
        <s v="Nme7"/>
        <s v="Nme8"/>
        <s v="Nme9"/>
        <s v="Nme10"/>
      </sharedItems>
    </cacheField>
    <cacheField name="Mark" numFmtId="0">
      <sharedItems containsSemiMixedTypes="0" containsString="0" containsNumber="1" containsInteger="1" minValue="1" maxValue="100"/>
    </cacheField>
    <cacheField name="Result" numFmtId="0">
      <sharedItems count="2">
        <s v="Pass"/>
        <s v="Fail"/>
      </sharedItems>
    </cacheField>
    <cacheField name="Subject" numFmtId="14">
      <sharedItems count="3">
        <s v="English"/>
        <s v="Maths"/>
        <s v="Scienc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mprita" refreshedDate="45796.840538194447" createdVersion="8" refreshedVersion="8" minRefreshableVersion="3" recordCount="30" xr:uid="{C5F2C160-7712-4FE6-AB60-AE6C893C1E0C}">
  <cacheSource type="worksheet">
    <worksheetSource ref="A1:E31" sheet="Sheet1"/>
  </cacheSource>
  <cacheFields count="5">
    <cacheField name="Emp ID" numFmtId="0">
      <sharedItems containsSemiMixedTypes="0" containsString="0" containsNumber="1" containsInteger="1" minValue="1001" maxValue="1010"/>
    </cacheField>
    <cacheField name="Name" numFmtId="0">
      <sharedItems count="10">
        <s v="Nme1"/>
        <s v="Nme2"/>
        <s v="Nme3"/>
        <s v="Nme4"/>
        <s v="Nme5"/>
        <s v="Nme6"/>
        <s v="Nme7"/>
        <s v="Nme8"/>
        <s v="Nme9"/>
        <s v="Nme10"/>
      </sharedItems>
    </cacheField>
    <cacheField name="Sales" numFmtId="0">
      <sharedItems containsSemiMixedTypes="0" containsString="0" containsNumber="1" containsInteger="1" minValue="1" maxValue="100"/>
    </cacheField>
    <cacheField name="Result" numFmtId="0">
      <sharedItems count="2">
        <s v="Pass"/>
        <s v="Fail"/>
      </sharedItems>
    </cacheField>
    <cacheField name="Date" numFmtId="15">
      <sharedItems containsSemiMixedTypes="0" containsNonDate="0" containsDate="1" containsString="0" minDate="2024-05-13T00:00:00" maxDate="2025-05-20T00:00:00" count="20">
        <d v="2025-05-19T00:00:00"/>
        <d v="2025-05-18T00:00:00"/>
        <d v="2025-05-17T00:00:00"/>
        <d v="2025-05-16T00:00:00" u="1"/>
        <d v="2025-05-15T00:00:00" u="1"/>
        <d v="2025-05-14T00:00:00" u="1"/>
        <d v="2024-12-13T00:00:00" u="1"/>
        <d v="2024-12-12T00:00:00" u="1"/>
        <d v="2024-12-11T00:00:00" u="1"/>
        <d v="2024-12-06T00:00:00" u="1"/>
        <d v="2024-12-05T00:00:00" u="1"/>
        <d v="2024-12-04T00:00:00" u="1"/>
        <d v="2024-11-12T00:00:00" u="1"/>
        <d v="2024-11-11T00:00:00" u="1"/>
        <d v="2024-11-10T00:00:00" u="1"/>
        <d v="2024-05-17T00:00:00" u="1"/>
        <d v="2024-05-16T00:00:00" u="1"/>
        <d v="2024-05-15T00:00:00" u="1"/>
        <d v="2024-05-14T00:00:00" u="1"/>
        <d v="2024-05-13T00:00:00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n v="1001"/>
    <x v="0"/>
    <n v="61"/>
    <x v="0"/>
    <x v="0"/>
  </r>
  <r>
    <n v="1002"/>
    <x v="1"/>
    <n v="37"/>
    <x v="0"/>
    <x v="0"/>
  </r>
  <r>
    <n v="1003"/>
    <x v="2"/>
    <n v="12"/>
    <x v="1"/>
    <x v="0"/>
  </r>
  <r>
    <n v="1004"/>
    <x v="3"/>
    <n v="11"/>
    <x v="1"/>
    <x v="0"/>
  </r>
  <r>
    <n v="1005"/>
    <x v="4"/>
    <n v="45"/>
    <x v="0"/>
    <x v="0"/>
  </r>
  <r>
    <n v="1006"/>
    <x v="5"/>
    <n v="6"/>
    <x v="1"/>
    <x v="0"/>
  </r>
  <r>
    <n v="1007"/>
    <x v="6"/>
    <n v="19"/>
    <x v="1"/>
    <x v="0"/>
  </r>
  <r>
    <n v="1008"/>
    <x v="7"/>
    <n v="87"/>
    <x v="0"/>
    <x v="0"/>
  </r>
  <r>
    <n v="1009"/>
    <x v="8"/>
    <n v="43"/>
    <x v="0"/>
    <x v="0"/>
  </r>
  <r>
    <n v="1010"/>
    <x v="9"/>
    <n v="68"/>
    <x v="0"/>
    <x v="0"/>
  </r>
  <r>
    <n v="1001"/>
    <x v="0"/>
    <n v="96"/>
    <x v="0"/>
    <x v="1"/>
  </r>
  <r>
    <n v="1002"/>
    <x v="1"/>
    <n v="87"/>
    <x v="0"/>
    <x v="1"/>
  </r>
  <r>
    <n v="1003"/>
    <x v="2"/>
    <n v="100"/>
    <x v="0"/>
    <x v="1"/>
  </r>
  <r>
    <n v="1004"/>
    <x v="3"/>
    <n v="86"/>
    <x v="0"/>
    <x v="1"/>
  </r>
  <r>
    <n v="1005"/>
    <x v="4"/>
    <n v="85"/>
    <x v="0"/>
    <x v="1"/>
  </r>
  <r>
    <n v="1006"/>
    <x v="5"/>
    <n v="75"/>
    <x v="0"/>
    <x v="1"/>
  </r>
  <r>
    <n v="1007"/>
    <x v="6"/>
    <n v="100"/>
    <x v="0"/>
    <x v="1"/>
  </r>
  <r>
    <n v="1008"/>
    <x v="7"/>
    <n v="100"/>
    <x v="0"/>
    <x v="1"/>
  </r>
  <r>
    <n v="1009"/>
    <x v="8"/>
    <n v="59"/>
    <x v="0"/>
    <x v="1"/>
  </r>
  <r>
    <n v="1010"/>
    <x v="9"/>
    <n v="3"/>
    <x v="1"/>
    <x v="1"/>
  </r>
  <r>
    <n v="1001"/>
    <x v="0"/>
    <n v="47"/>
    <x v="0"/>
    <x v="2"/>
  </r>
  <r>
    <n v="1002"/>
    <x v="1"/>
    <n v="92"/>
    <x v="0"/>
    <x v="2"/>
  </r>
  <r>
    <n v="1003"/>
    <x v="2"/>
    <n v="50"/>
    <x v="0"/>
    <x v="2"/>
  </r>
  <r>
    <n v="1004"/>
    <x v="3"/>
    <n v="82"/>
    <x v="0"/>
    <x v="2"/>
  </r>
  <r>
    <n v="1005"/>
    <x v="4"/>
    <n v="94"/>
    <x v="0"/>
    <x v="2"/>
  </r>
  <r>
    <n v="1006"/>
    <x v="5"/>
    <n v="34"/>
    <x v="1"/>
    <x v="2"/>
  </r>
  <r>
    <n v="1007"/>
    <x v="6"/>
    <n v="12"/>
    <x v="1"/>
    <x v="2"/>
  </r>
  <r>
    <n v="1008"/>
    <x v="7"/>
    <n v="99"/>
    <x v="0"/>
    <x v="2"/>
  </r>
  <r>
    <n v="1009"/>
    <x v="8"/>
    <n v="54"/>
    <x v="0"/>
    <x v="2"/>
  </r>
  <r>
    <n v="1010"/>
    <x v="9"/>
    <n v="1"/>
    <x v="1"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n v="1001"/>
    <x v="0"/>
    <n v="61"/>
    <x v="0"/>
    <x v="0"/>
  </r>
  <r>
    <n v="1002"/>
    <x v="1"/>
    <n v="37"/>
    <x v="0"/>
    <x v="0"/>
  </r>
  <r>
    <n v="1003"/>
    <x v="2"/>
    <n v="12"/>
    <x v="1"/>
    <x v="0"/>
  </r>
  <r>
    <n v="1004"/>
    <x v="3"/>
    <n v="11"/>
    <x v="1"/>
    <x v="0"/>
  </r>
  <r>
    <n v="1005"/>
    <x v="4"/>
    <n v="45"/>
    <x v="0"/>
    <x v="0"/>
  </r>
  <r>
    <n v="1006"/>
    <x v="5"/>
    <n v="6"/>
    <x v="1"/>
    <x v="0"/>
  </r>
  <r>
    <n v="1007"/>
    <x v="6"/>
    <n v="19"/>
    <x v="1"/>
    <x v="0"/>
  </r>
  <r>
    <n v="1008"/>
    <x v="7"/>
    <n v="87"/>
    <x v="0"/>
    <x v="0"/>
  </r>
  <r>
    <n v="1009"/>
    <x v="8"/>
    <n v="43"/>
    <x v="0"/>
    <x v="0"/>
  </r>
  <r>
    <n v="1010"/>
    <x v="9"/>
    <n v="68"/>
    <x v="0"/>
    <x v="0"/>
  </r>
  <r>
    <n v="1001"/>
    <x v="0"/>
    <n v="96"/>
    <x v="0"/>
    <x v="1"/>
  </r>
  <r>
    <n v="1002"/>
    <x v="1"/>
    <n v="87"/>
    <x v="0"/>
    <x v="1"/>
  </r>
  <r>
    <n v="1003"/>
    <x v="2"/>
    <n v="100"/>
    <x v="0"/>
    <x v="1"/>
  </r>
  <r>
    <n v="1004"/>
    <x v="3"/>
    <n v="86"/>
    <x v="0"/>
    <x v="1"/>
  </r>
  <r>
    <n v="1005"/>
    <x v="4"/>
    <n v="85"/>
    <x v="0"/>
    <x v="1"/>
  </r>
  <r>
    <n v="1006"/>
    <x v="5"/>
    <n v="75"/>
    <x v="0"/>
    <x v="1"/>
  </r>
  <r>
    <n v="1007"/>
    <x v="6"/>
    <n v="100"/>
    <x v="0"/>
    <x v="1"/>
  </r>
  <r>
    <n v="1008"/>
    <x v="7"/>
    <n v="100"/>
    <x v="0"/>
    <x v="1"/>
  </r>
  <r>
    <n v="1009"/>
    <x v="8"/>
    <n v="59"/>
    <x v="0"/>
    <x v="1"/>
  </r>
  <r>
    <n v="1010"/>
    <x v="9"/>
    <n v="3"/>
    <x v="1"/>
    <x v="1"/>
  </r>
  <r>
    <n v="1001"/>
    <x v="0"/>
    <n v="47"/>
    <x v="0"/>
    <x v="2"/>
  </r>
  <r>
    <n v="1002"/>
    <x v="1"/>
    <n v="92"/>
    <x v="0"/>
    <x v="2"/>
  </r>
  <r>
    <n v="1003"/>
    <x v="2"/>
    <n v="50"/>
    <x v="0"/>
    <x v="2"/>
  </r>
  <r>
    <n v="1004"/>
    <x v="3"/>
    <n v="82"/>
    <x v="0"/>
    <x v="2"/>
  </r>
  <r>
    <n v="1005"/>
    <x v="4"/>
    <n v="94"/>
    <x v="0"/>
    <x v="2"/>
  </r>
  <r>
    <n v="1006"/>
    <x v="5"/>
    <n v="34"/>
    <x v="1"/>
    <x v="2"/>
  </r>
  <r>
    <n v="1007"/>
    <x v="6"/>
    <n v="12"/>
    <x v="1"/>
    <x v="2"/>
  </r>
  <r>
    <n v="1008"/>
    <x v="7"/>
    <n v="99"/>
    <x v="0"/>
    <x v="2"/>
  </r>
  <r>
    <n v="1009"/>
    <x v="8"/>
    <n v="54"/>
    <x v="0"/>
    <x v="2"/>
  </r>
  <r>
    <n v="1010"/>
    <x v="9"/>
    <n v="1"/>
    <x v="1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8F0E11-34B1-49DC-A402-31A1823A64BB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C10" firstHeaderRow="1" firstDataRow="1" firstDataCol="2"/>
  <pivotFields count="5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numFmtId="14" outline="0" showAll="0" defaultSubtotal="0">
      <items count="20">
        <item m="1" x="19"/>
        <item m="1" x="18"/>
        <item m="1" x="17"/>
        <item m="1" x="16"/>
        <item m="1" x="15"/>
        <item m="1" x="14"/>
        <item m="1" x="13"/>
        <item m="1" x="12"/>
        <item m="1" x="11"/>
        <item m="1" x="10"/>
        <item m="1" x="9"/>
        <item m="1" x="8"/>
        <item m="1" x="7"/>
        <item m="1" x="6"/>
        <item m="1" x="5"/>
        <item m="1" x="4"/>
        <item m="1" x="3"/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4"/>
    <field x="3"/>
  </rowFields>
  <rowItems count="7">
    <i>
      <x v="17"/>
      <x/>
    </i>
    <i r="1">
      <x v="1"/>
    </i>
    <i>
      <x v="18"/>
      <x/>
    </i>
    <i r="1">
      <x v="1"/>
    </i>
    <i>
      <x v="19"/>
      <x/>
    </i>
    <i r="1">
      <x v="1"/>
    </i>
    <i t="grand">
      <x/>
    </i>
  </rowItems>
  <colItems count="1">
    <i/>
  </colItems>
  <dataFields count="1">
    <dataField name="Count of Nam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0EBED5-FCA2-4FAB-9352-98B6C7D67D3C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8" firstHeaderRow="1" firstDataRow="2" firstDataCol="1"/>
  <pivotFields count="5">
    <pivotField showAll="0"/>
    <pivotField dataField="1" showAll="0"/>
    <pivotField showAll="0"/>
    <pivotField axis="axisCol" showAll="0">
      <items count="3">
        <item x="0"/>
        <item x="1"/>
        <item t="default"/>
      </items>
    </pivotField>
    <pivotField axis="axisRow" numFmtId="14" showAll="0">
      <items count="21">
        <item m="1" x="19"/>
        <item m="1" x="18"/>
        <item m="1" x="17"/>
        <item m="1" x="16"/>
        <item m="1" x="15"/>
        <item m="1" x="14"/>
        <item m="1" x="13"/>
        <item m="1" x="12"/>
        <item m="1" x="11"/>
        <item m="1" x="10"/>
        <item m="1" x="9"/>
        <item m="1" x="8"/>
        <item m="1" x="7"/>
        <item m="1" x="6"/>
        <item m="1" x="5"/>
        <item m="1" x="4"/>
        <item m="1" x="3"/>
        <item x="0"/>
        <item x="1"/>
        <item x="2"/>
        <item t="default"/>
      </items>
    </pivotField>
  </pivotFields>
  <rowFields count="1">
    <field x="4"/>
  </rowFields>
  <rowItems count="4">
    <i>
      <x v="17"/>
    </i>
    <i>
      <x v="18"/>
    </i>
    <i>
      <x v="19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Count of Name" fld="1" subtotal="count" baseField="0" baseItem="0"/>
  </dataFields>
  <formats count="1">
    <format dxfId="5">
      <pivotArea dataOnly="0" labelOnly="1" fieldPosition="0">
        <references count="1">
          <reference field="4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6E02FC-4344-4C5B-9C84-C9C4AAAB1C75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8" firstHeaderRow="1" firstDataRow="2" firstDataCol="1" rowPageCount="1" colPageCount="1"/>
  <pivotFields count="5">
    <pivotField showAll="0"/>
    <pivotField axis="axisPage" dataField="1" multipleItemSelectionAllowed="1" showAll="0">
      <items count="11">
        <item x="0"/>
        <item x="9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axis="axisCol" showAll="0" sortType="descending">
      <items count="3">
        <item x="0"/>
        <item x="1"/>
        <item t="default"/>
      </items>
    </pivotField>
    <pivotField axis="axisRow" numFmtId="14" showAll="0">
      <items count="21">
        <item m="1" x="19"/>
        <item m="1" x="18"/>
        <item m="1" x="17"/>
        <item m="1" x="16"/>
        <item m="1" x="15"/>
        <item m="1" x="14"/>
        <item m="1" x="13"/>
        <item m="1" x="12"/>
        <item m="1" x="11"/>
        <item m="1" x="10"/>
        <item m="1" x="9"/>
        <item m="1" x="8"/>
        <item m="1" x="7"/>
        <item m="1" x="6"/>
        <item m="1" x="5"/>
        <item m="1" x="4"/>
        <item m="1" x="3"/>
        <item x="0"/>
        <item x="1"/>
        <item x="2"/>
        <item t="default"/>
      </items>
    </pivotField>
  </pivotFields>
  <rowFields count="1">
    <field x="4"/>
  </rowFields>
  <rowItems count="4">
    <i>
      <x v="17"/>
    </i>
    <i>
      <x v="18"/>
    </i>
    <i>
      <x v="19"/>
    </i>
    <i t="grand">
      <x/>
    </i>
  </rowItems>
  <colFields count="1">
    <field x="3"/>
  </colFields>
  <colItems count="3">
    <i>
      <x/>
    </i>
    <i>
      <x v="1"/>
    </i>
    <i t="grand">
      <x/>
    </i>
  </colItems>
  <pageFields count="1">
    <pageField fld="1" hier="-1"/>
  </pageFields>
  <dataFields count="1">
    <dataField name="Count of Nam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FD4B8B-F04D-42B1-999D-A7BDB6378067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8" firstHeaderRow="1" firstDataRow="2" firstDataCol="1"/>
  <pivotFields count="5">
    <pivotField showAll="0"/>
    <pivotField dataField="1" showAll="0"/>
    <pivotField showAll="0"/>
    <pivotField axis="axisCol" showAll="0" sortType="descending">
      <items count="3">
        <item x="0"/>
        <item x="1"/>
        <item t="default"/>
      </items>
    </pivotField>
    <pivotField axis="axisRow" numFmtId="15" showAll="0">
      <items count="21">
        <item m="1" x="19"/>
        <item m="1" x="18"/>
        <item m="1" x="17"/>
        <item m="1" x="16"/>
        <item m="1" x="15"/>
        <item m="1" x="14"/>
        <item m="1" x="13"/>
        <item m="1" x="12"/>
        <item m="1" x="11"/>
        <item m="1" x="10"/>
        <item m="1" x="9"/>
        <item m="1" x="8"/>
        <item m="1" x="7"/>
        <item m="1" x="6"/>
        <item m="1" x="5"/>
        <item m="1" x="4"/>
        <item m="1" x="3"/>
        <item x="0"/>
        <item x="1"/>
        <item x="2"/>
        <item t="default"/>
      </items>
    </pivotField>
  </pivotFields>
  <rowFields count="1">
    <field x="4"/>
  </rowFields>
  <rowItems count="4">
    <i>
      <x v="17"/>
    </i>
    <i>
      <x v="18"/>
    </i>
    <i>
      <x v="19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Count of Nam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4D7942-DBD5-424F-96A0-B24F8783E194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K4:M11" firstHeaderRow="1" firstDataRow="1" firstDataCol="2"/>
  <pivotFields count="5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numFmtId="14" outline="0" showAll="0" defaultSubtotal="0">
      <items count="20">
        <item m="1" x="19"/>
        <item m="1" x="18"/>
        <item m="1" x="17"/>
        <item m="1" x="16"/>
        <item m="1" x="15"/>
        <item m="1" x="14"/>
        <item m="1" x="13"/>
        <item m="1" x="12"/>
        <item m="1" x="11"/>
        <item m="1" x="10"/>
        <item m="1" x="9"/>
        <item m="1" x="8"/>
        <item m="1" x="7"/>
        <item m="1" x="6"/>
        <item m="1" x="5"/>
        <item m="1" x="4"/>
        <item m="1" x="3"/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4"/>
    <field x="3"/>
  </rowFields>
  <rowItems count="7">
    <i>
      <x v="17"/>
      <x/>
    </i>
    <i r="1">
      <x v="1"/>
    </i>
    <i>
      <x v="18"/>
      <x/>
    </i>
    <i r="1">
      <x v="1"/>
    </i>
    <i>
      <x v="19"/>
      <x/>
    </i>
    <i r="1">
      <x v="1"/>
    </i>
    <i t="grand">
      <x/>
    </i>
  </rowItems>
  <colItems count="1">
    <i/>
  </colItems>
  <dataFields count="1">
    <dataField name="Count of Name" fld="1" subtotal="count" baseField="0" baseItem="0"/>
  </dataFields>
  <formats count="1">
    <format dxfId="4">
      <pivotArea dataOnly="0" labelOnly="1" outline="0" fieldPosition="0">
        <references count="1">
          <reference field="4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FC5E0C-9C5B-42A1-9667-9082EEB79062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G3:K7" firstHeaderRow="1" firstDataRow="2" firstDataCol="1"/>
  <pivotFields count="5">
    <pivotField showAll="0"/>
    <pivotField dataField="1" showAll="0">
      <items count="11">
        <item x="0"/>
        <item x="9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axis="axisRow" showAll="0">
      <items count="3">
        <item x="1"/>
        <item x="0"/>
        <item t="default"/>
      </items>
    </pivotField>
    <pivotField axis="axisCol" showAll="0">
      <items count="4">
        <item x="1"/>
        <item x="2"/>
        <item x="0"/>
        <item t="default"/>
      </items>
    </pivotField>
  </pivotFields>
  <rowFields count="1">
    <field x="3"/>
  </rowFields>
  <rowItems count="3">
    <i>
      <x/>
    </i>
    <i>
      <x v="1"/>
    </i>
    <i t="grand">
      <x/>
    </i>
  </rowItems>
  <colFields count="1">
    <field x="4"/>
  </colFields>
  <colItems count="4">
    <i>
      <x/>
    </i>
    <i>
      <x v="1"/>
    </i>
    <i>
      <x v="2"/>
    </i>
    <i t="grand">
      <x/>
    </i>
  </colItems>
  <dataFields count="1">
    <dataField name="Count of Name" fld="1" subtotal="count" baseField="0" baseItem="0"/>
  </dataFields>
  <formats count="1">
    <format dxfId="3">
      <pivotArea field="3" type="button" dataOnly="0" labelOnly="1" outline="0" axis="axisRow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45AAE3-3694-42A4-82C0-F462AB75CBE1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T3:X15" firstHeaderRow="1" firstDataRow="2" firstDataCol="1"/>
  <pivotFields count="5">
    <pivotField showAll="0"/>
    <pivotField axis="axisRow" showAll="0">
      <items count="11">
        <item x="0"/>
        <item x="9"/>
        <item x="1"/>
        <item x="2"/>
        <item x="3"/>
        <item x="4"/>
        <item x="5"/>
        <item x="6"/>
        <item x="7"/>
        <item x="8"/>
        <item t="default"/>
      </items>
    </pivotField>
    <pivotField dataField="1" showAll="0"/>
    <pivotField showAll="0">
      <items count="3">
        <item x="0"/>
        <item x="1"/>
        <item t="default"/>
      </items>
    </pivotField>
    <pivotField axis="axisCol" showAll="0">
      <items count="4">
        <item x="1"/>
        <item x="2"/>
        <item x="0"/>
        <item t="default"/>
      </items>
    </pivotField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4"/>
  </colFields>
  <colItems count="4">
    <i>
      <x/>
    </i>
    <i>
      <x v="1"/>
    </i>
    <i>
      <x v="2"/>
    </i>
    <i t="grand">
      <x/>
    </i>
  </colItems>
  <dataFields count="1">
    <dataField name="Sum of Mark" fld="2" baseField="0" baseItem="0"/>
  </dataFields>
  <formats count="3">
    <format dxfId="2">
      <pivotArea type="origin" dataOnly="0" labelOnly="1" outline="0" fieldPosition="0"/>
    </format>
    <format dxfId="1">
      <pivotArea field="4" type="button" dataOnly="0" labelOnly="1" outline="0" axis="axisCol" fieldPosition="0"/>
    </format>
    <format dxfId="0">
      <pivotArea grandRow="1" grandCol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CA0F37-55A8-4B62-B04D-81DA3169E1EE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G19:R24" firstHeaderRow="1" firstDataRow="2" firstDataCol="1"/>
  <pivotFields count="5">
    <pivotField showAll="0"/>
    <pivotField axis="axisCol" showAll="0">
      <items count="11">
        <item x="0"/>
        <item x="9"/>
        <item x="1"/>
        <item x="2"/>
        <item x="3"/>
        <item x="4"/>
        <item x="5"/>
        <item x="6"/>
        <item x="7"/>
        <item x="8"/>
        <item t="default"/>
      </items>
    </pivotField>
    <pivotField dataField="1" showAll="0"/>
    <pivotField showAll="0">
      <items count="3">
        <item x="0"/>
        <item x="1"/>
        <item t="default"/>
      </items>
    </pivotField>
    <pivotField axis="axisRow" showAll="0">
      <items count="4">
        <item x="1"/>
        <item x="2"/>
        <item x="0"/>
        <item t="default"/>
      </items>
    </pivotField>
  </pivotFields>
  <rowFields count="1">
    <field x="4"/>
  </rowFields>
  <rowItems count="4">
    <i>
      <x/>
    </i>
    <i>
      <x v="1"/>
    </i>
    <i>
      <x v="2"/>
    </i>
    <i t="grand">
      <x/>
    </i>
  </rowItems>
  <colFields count="1">
    <field x="1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Sum of Mark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E3F191-C800-4597-B38D-231FD420746E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G4:J9" firstHeaderRow="1" firstDataRow="2" firstDataCol="1"/>
  <pivotFields count="5">
    <pivotField showAll="0"/>
    <pivotField showAll="0"/>
    <pivotField dataField="1" showAll="0"/>
    <pivotField axis="axisCol" showAll="0">
      <items count="3">
        <item x="0"/>
        <item x="1"/>
        <item t="default"/>
      </items>
    </pivotField>
    <pivotField axis="axisRow" showAll="0">
      <items count="4">
        <item x="1"/>
        <item x="2"/>
        <item x="0"/>
        <item t="default"/>
      </items>
    </pivotField>
  </pivotFields>
  <rowFields count="1">
    <field x="4"/>
  </rowFields>
  <rowItems count="4">
    <i>
      <x/>
    </i>
    <i>
      <x v="1"/>
    </i>
    <i>
      <x v="2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Sum of Mark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9.xml"/><Relationship Id="rId2" Type="http://schemas.openxmlformats.org/officeDocument/2006/relationships/pivotTable" Target="../pivotTables/pivotTable8.xml"/><Relationship Id="rId1" Type="http://schemas.openxmlformats.org/officeDocument/2006/relationships/pivotTable" Target="../pivotTables/pivotTable7.xm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1ADFE-D90A-4383-9549-F7DF80287DDD}">
  <dimension ref="A3:C10"/>
  <sheetViews>
    <sheetView workbookViewId="0">
      <selection activeCell="C4" sqref="C4:C9"/>
    </sheetView>
  </sheetViews>
  <sheetFormatPr defaultRowHeight="14.4" x14ac:dyDescent="0.3"/>
  <cols>
    <col min="1" max="1" width="12.33203125" bestFit="1" customWidth="1"/>
    <col min="2" max="2" width="8.33203125" bestFit="1" customWidth="1"/>
    <col min="3" max="3" width="13.88671875" bestFit="1" customWidth="1"/>
    <col min="4" max="4" width="13.5546875" bestFit="1" customWidth="1"/>
    <col min="5" max="5" width="8.21875" bestFit="1" customWidth="1"/>
    <col min="6" max="6" width="13.5546875" bestFit="1" customWidth="1"/>
  </cols>
  <sheetData>
    <row r="3" spans="1:3" x14ac:dyDescent="0.3">
      <c r="A3" s="10" t="s">
        <v>4</v>
      </c>
      <c r="B3" s="10" t="s">
        <v>3</v>
      </c>
      <c r="C3" t="s">
        <v>18</v>
      </c>
    </row>
    <row r="4" spans="1:3" x14ac:dyDescent="0.3">
      <c r="A4" s="11">
        <v>45796</v>
      </c>
      <c r="B4" t="s">
        <v>19</v>
      </c>
      <c r="C4">
        <v>6</v>
      </c>
    </row>
    <row r="5" spans="1:3" x14ac:dyDescent="0.3">
      <c r="A5" s="11">
        <v>45796</v>
      </c>
      <c r="B5" t="s">
        <v>20</v>
      </c>
      <c r="C5">
        <v>4</v>
      </c>
    </row>
    <row r="6" spans="1:3" x14ac:dyDescent="0.3">
      <c r="A6" s="11">
        <v>45795</v>
      </c>
      <c r="B6" t="s">
        <v>19</v>
      </c>
      <c r="C6">
        <v>9</v>
      </c>
    </row>
    <row r="7" spans="1:3" x14ac:dyDescent="0.3">
      <c r="A7" s="11">
        <v>45795</v>
      </c>
      <c r="B7" t="s">
        <v>20</v>
      </c>
      <c r="C7">
        <v>1</v>
      </c>
    </row>
    <row r="8" spans="1:3" x14ac:dyDescent="0.3">
      <c r="A8" s="11">
        <v>45794</v>
      </c>
      <c r="B8" t="s">
        <v>19</v>
      </c>
      <c r="C8">
        <v>7</v>
      </c>
    </row>
    <row r="9" spans="1:3" x14ac:dyDescent="0.3">
      <c r="A9" s="11">
        <v>45794</v>
      </c>
      <c r="B9" t="s">
        <v>20</v>
      </c>
      <c r="C9">
        <v>3</v>
      </c>
    </row>
    <row r="10" spans="1:3" x14ac:dyDescent="0.3">
      <c r="A10" s="11" t="s">
        <v>17</v>
      </c>
      <c r="C10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6EE8A-783F-44CA-A220-530360D44AFB}">
  <dimension ref="A3:D8"/>
  <sheetViews>
    <sheetView workbookViewId="0">
      <selection activeCell="G4" sqref="G4"/>
    </sheetView>
  </sheetViews>
  <sheetFormatPr defaultRowHeight="14.4" x14ac:dyDescent="0.3"/>
  <cols>
    <col min="1" max="1" width="13.88671875" bestFit="1" customWidth="1"/>
    <col min="2" max="2" width="15.5546875" bestFit="1" customWidth="1"/>
    <col min="3" max="3" width="3.77734375" bestFit="1" customWidth="1"/>
    <col min="4" max="4" width="10.77734375" bestFit="1" customWidth="1"/>
  </cols>
  <sheetData>
    <row r="3" spans="1:4" x14ac:dyDescent="0.3">
      <c r="A3" s="10" t="s">
        <v>18</v>
      </c>
      <c r="B3" s="10" t="s">
        <v>34</v>
      </c>
    </row>
    <row r="4" spans="1:4" x14ac:dyDescent="0.3">
      <c r="A4" s="10" t="s">
        <v>33</v>
      </c>
      <c r="B4" t="s">
        <v>19</v>
      </c>
      <c r="C4" t="s">
        <v>20</v>
      </c>
      <c r="D4" t="s">
        <v>17</v>
      </c>
    </row>
    <row r="5" spans="1:4" x14ac:dyDescent="0.3">
      <c r="A5" s="33">
        <v>45796</v>
      </c>
      <c r="B5">
        <v>6</v>
      </c>
      <c r="C5">
        <v>4</v>
      </c>
      <c r="D5">
        <v>10</v>
      </c>
    </row>
    <row r="6" spans="1:4" x14ac:dyDescent="0.3">
      <c r="A6" s="33">
        <v>45795</v>
      </c>
      <c r="B6">
        <v>9</v>
      </c>
      <c r="C6">
        <v>1</v>
      </c>
      <c r="D6">
        <v>10</v>
      </c>
    </row>
    <row r="7" spans="1:4" x14ac:dyDescent="0.3">
      <c r="A7" s="33">
        <v>45794</v>
      </c>
      <c r="B7">
        <v>7</v>
      </c>
      <c r="C7">
        <v>3</v>
      </c>
      <c r="D7">
        <v>10</v>
      </c>
    </row>
    <row r="8" spans="1:4" x14ac:dyDescent="0.3">
      <c r="A8" s="32" t="s">
        <v>17</v>
      </c>
      <c r="B8">
        <v>22</v>
      </c>
      <c r="C8">
        <v>8</v>
      </c>
      <c r="D8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16175-482D-41D0-8F51-B0BB68FDFF72}">
  <dimension ref="A1:D8"/>
  <sheetViews>
    <sheetView workbookViewId="0">
      <selection activeCell="B8" sqref="B8:D8"/>
    </sheetView>
  </sheetViews>
  <sheetFormatPr defaultRowHeight="14.4" x14ac:dyDescent="0.3"/>
  <cols>
    <col min="1" max="1" width="13.88671875" bestFit="1" customWidth="1"/>
    <col min="2" max="2" width="15.5546875" bestFit="1" customWidth="1"/>
    <col min="3" max="3" width="3.77734375" bestFit="1" customWidth="1"/>
    <col min="4" max="4" width="10.77734375" bestFit="1" customWidth="1"/>
  </cols>
  <sheetData>
    <row r="1" spans="1:4" x14ac:dyDescent="0.3">
      <c r="A1" s="10" t="s">
        <v>1</v>
      </c>
      <c r="B1" t="s">
        <v>46</v>
      </c>
    </row>
    <row r="3" spans="1:4" x14ac:dyDescent="0.3">
      <c r="A3" s="10" t="s">
        <v>18</v>
      </c>
      <c r="B3" s="10" t="s">
        <v>34</v>
      </c>
    </row>
    <row r="4" spans="1:4" x14ac:dyDescent="0.3">
      <c r="A4" s="10" t="s">
        <v>33</v>
      </c>
      <c r="B4" t="s">
        <v>19</v>
      </c>
      <c r="C4" t="s">
        <v>20</v>
      </c>
      <c r="D4" t="s">
        <v>17</v>
      </c>
    </row>
    <row r="5" spans="1:4" x14ac:dyDescent="0.3">
      <c r="A5" s="32">
        <v>45796</v>
      </c>
      <c r="B5">
        <v>6</v>
      </c>
      <c r="C5">
        <v>4</v>
      </c>
      <c r="D5">
        <v>10</v>
      </c>
    </row>
    <row r="6" spans="1:4" x14ac:dyDescent="0.3">
      <c r="A6" s="32">
        <v>45795</v>
      </c>
      <c r="B6">
        <v>9</v>
      </c>
      <c r="C6">
        <v>1</v>
      </c>
      <c r="D6">
        <v>10</v>
      </c>
    </row>
    <row r="7" spans="1:4" x14ac:dyDescent="0.3">
      <c r="A7" s="32">
        <v>45794</v>
      </c>
      <c r="B7">
        <v>7</v>
      </c>
      <c r="C7">
        <v>3</v>
      </c>
      <c r="D7">
        <v>10</v>
      </c>
    </row>
    <row r="8" spans="1:4" x14ac:dyDescent="0.3">
      <c r="A8" s="32" t="s">
        <v>17</v>
      </c>
      <c r="B8">
        <v>22</v>
      </c>
      <c r="C8">
        <v>8</v>
      </c>
      <c r="D8">
        <v>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0BAF0-FA01-4FD0-8368-4340B5E62555}">
  <dimension ref="A3:D8"/>
  <sheetViews>
    <sheetView workbookViewId="0">
      <selection activeCell="D5" sqref="D5"/>
    </sheetView>
  </sheetViews>
  <sheetFormatPr defaultRowHeight="14.4" x14ac:dyDescent="0.3"/>
  <cols>
    <col min="1" max="1" width="13.88671875" bestFit="1" customWidth="1"/>
    <col min="2" max="2" width="15.5546875" bestFit="1" customWidth="1"/>
    <col min="3" max="3" width="3.77734375" bestFit="1" customWidth="1"/>
    <col min="4" max="4" width="10.77734375" bestFit="1" customWidth="1"/>
  </cols>
  <sheetData>
    <row r="3" spans="1:4" x14ac:dyDescent="0.3">
      <c r="A3" s="10" t="s">
        <v>18</v>
      </c>
      <c r="B3" s="10" t="s">
        <v>34</v>
      </c>
    </row>
    <row r="4" spans="1:4" x14ac:dyDescent="0.3">
      <c r="A4" s="10" t="s">
        <v>33</v>
      </c>
      <c r="B4" t="s">
        <v>19</v>
      </c>
      <c r="C4" t="s">
        <v>20</v>
      </c>
      <c r="D4" t="s">
        <v>17</v>
      </c>
    </row>
    <row r="5" spans="1:4" x14ac:dyDescent="0.3">
      <c r="A5" s="33">
        <v>45796</v>
      </c>
      <c r="B5">
        <v>6</v>
      </c>
      <c r="C5">
        <v>4</v>
      </c>
      <c r="D5">
        <v>10</v>
      </c>
    </row>
    <row r="6" spans="1:4" x14ac:dyDescent="0.3">
      <c r="A6" s="33">
        <v>45795</v>
      </c>
      <c r="B6">
        <v>9</v>
      </c>
      <c r="C6">
        <v>1</v>
      </c>
      <c r="D6">
        <v>10</v>
      </c>
    </row>
    <row r="7" spans="1:4" x14ac:dyDescent="0.3">
      <c r="A7" s="33">
        <v>45794</v>
      </c>
      <c r="B7">
        <v>7</v>
      </c>
      <c r="C7">
        <v>3</v>
      </c>
      <c r="D7">
        <v>10</v>
      </c>
    </row>
    <row r="8" spans="1:4" x14ac:dyDescent="0.3">
      <c r="A8" s="33" t="s">
        <v>17</v>
      </c>
      <c r="B8">
        <v>22</v>
      </c>
      <c r="C8">
        <v>8</v>
      </c>
      <c r="D8">
        <v>30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5D4BA-FE4E-4369-B176-5474281EA6D5}">
  <dimension ref="A1:M31"/>
  <sheetViews>
    <sheetView workbookViewId="0">
      <selection activeCell="M20" sqref="M20"/>
    </sheetView>
  </sheetViews>
  <sheetFormatPr defaultRowHeight="14.4" x14ac:dyDescent="0.3"/>
  <cols>
    <col min="1" max="1" width="11.33203125" style="29" bestFit="1" customWidth="1"/>
    <col min="2" max="2" width="8.77734375" style="29"/>
    <col min="5" max="5" width="10.109375" bestFit="1" customWidth="1"/>
    <col min="10" max="11" width="12.33203125" bestFit="1" customWidth="1"/>
    <col min="12" max="12" width="8.33203125" bestFit="1" customWidth="1"/>
    <col min="13" max="13" width="13.88671875" bestFit="1" customWidth="1"/>
    <col min="14" max="14" width="12.77734375" bestFit="1" customWidth="1"/>
    <col min="15" max="15" width="8.21875" bestFit="1" customWidth="1"/>
    <col min="16" max="16" width="13.5546875" bestFit="1" customWidth="1"/>
    <col min="17" max="19" width="15.21875" bestFit="1" customWidth="1"/>
    <col min="20" max="20" width="10.77734375" bestFit="1" customWidth="1"/>
  </cols>
  <sheetData>
    <row r="1" spans="1:13" ht="15.6" x14ac:dyDescent="0.3">
      <c r="A1" s="30" t="s">
        <v>0</v>
      </c>
      <c r="B1" s="30" t="s">
        <v>1</v>
      </c>
      <c r="C1" s="30" t="s">
        <v>2</v>
      </c>
      <c r="D1" s="30" t="s">
        <v>3</v>
      </c>
      <c r="E1" s="30" t="s">
        <v>4</v>
      </c>
    </row>
    <row r="2" spans="1:13" x14ac:dyDescent="0.3">
      <c r="A2" s="25">
        <v>1001</v>
      </c>
      <c r="B2" s="25" t="s">
        <v>5</v>
      </c>
      <c r="C2" s="3">
        <v>61</v>
      </c>
      <c r="D2" s="3" t="str">
        <f>IF(C2&gt;34,"Pass","Fail")</f>
        <v>Pass</v>
      </c>
      <c r="E2" s="36">
        <f ca="1">TODAY()</f>
        <v>45798</v>
      </c>
      <c r="G2" s="20" t="s">
        <v>15</v>
      </c>
    </row>
    <row r="3" spans="1:13" x14ac:dyDescent="0.3">
      <c r="A3" s="25">
        <v>1002</v>
      </c>
      <c r="B3" s="25" t="s">
        <v>6</v>
      </c>
      <c r="C3" s="3">
        <v>37</v>
      </c>
      <c r="D3" s="3" t="str">
        <f t="shared" ref="D3:D31" si="0">IF(C3&gt;34,"Pass","Fail")</f>
        <v>Pass</v>
      </c>
      <c r="E3" s="36">
        <f t="shared" ref="E3:E11" ca="1" si="1">TODAY()</f>
        <v>45798</v>
      </c>
      <c r="G3" t="s">
        <v>16</v>
      </c>
    </row>
    <row r="4" spans="1:13" x14ac:dyDescent="0.3">
      <c r="A4" s="25">
        <v>1003</v>
      </c>
      <c r="B4" s="25" t="s">
        <v>7</v>
      </c>
      <c r="C4" s="3">
        <v>12</v>
      </c>
      <c r="D4" s="3" t="str">
        <f t="shared" si="0"/>
        <v>Fail</v>
      </c>
      <c r="E4" s="36">
        <f t="shared" ca="1" si="1"/>
        <v>45798</v>
      </c>
      <c r="G4" s="20" t="s">
        <v>21</v>
      </c>
      <c r="K4" s="10" t="s">
        <v>4</v>
      </c>
      <c r="L4" s="10" t="s">
        <v>3</v>
      </c>
      <c r="M4" t="s">
        <v>18</v>
      </c>
    </row>
    <row r="5" spans="1:13" x14ac:dyDescent="0.3">
      <c r="A5" s="25">
        <v>1004</v>
      </c>
      <c r="B5" s="25" t="s">
        <v>8</v>
      </c>
      <c r="C5" s="3">
        <v>11</v>
      </c>
      <c r="D5" s="3" t="str">
        <f t="shared" si="0"/>
        <v>Fail</v>
      </c>
      <c r="E5" s="36">
        <f t="shared" ca="1" si="1"/>
        <v>45798</v>
      </c>
      <c r="G5" t="s">
        <v>22</v>
      </c>
      <c r="K5" s="39">
        <v>45796</v>
      </c>
      <c r="L5" t="s">
        <v>19</v>
      </c>
      <c r="M5">
        <v>6</v>
      </c>
    </row>
    <row r="6" spans="1:13" x14ac:dyDescent="0.3">
      <c r="A6" s="25">
        <v>1005</v>
      </c>
      <c r="B6" s="25" t="s">
        <v>9</v>
      </c>
      <c r="C6" s="3">
        <v>45</v>
      </c>
      <c r="D6" s="3" t="str">
        <f t="shared" si="0"/>
        <v>Pass</v>
      </c>
      <c r="E6" s="36">
        <f t="shared" ca="1" si="1"/>
        <v>45798</v>
      </c>
      <c r="K6" s="39">
        <v>45796</v>
      </c>
      <c r="L6" t="s">
        <v>20</v>
      </c>
      <c r="M6">
        <v>4</v>
      </c>
    </row>
    <row r="7" spans="1:13" x14ac:dyDescent="0.3">
      <c r="A7" s="25">
        <v>1006</v>
      </c>
      <c r="B7" s="25" t="s">
        <v>10</v>
      </c>
      <c r="C7" s="3">
        <v>6</v>
      </c>
      <c r="D7" s="3" t="str">
        <f t="shared" si="0"/>
        <v>Fail</v>
      </c>
      <c r="E7" s="36">
        <f t="shared" ca="1" si="1"/>
        <v>45798</v>
      </c>
      <c r="G7" s="31" t="s">
        <v>24</v>
      </c>
      <c r="K7" s="39">
        <v>45795</v>
      </c>
      <c r="L7" t="s">
        <v>19</v>
      </c>
      <c r="M7">
        <v>9</v>
      </c>
    </row>
    <row r="8" spans="1:13" x14ac:dyDescent="0.3">
      <c r="A8" s="25">
        <v>1007</v>
      </c>
      <c r="B8" s="25" t="s">
        <v>11</v>
      </c>
      <c r="C8" s="3">
        <v>19</v>
      </c>
      <c r="D8" s="3" t="str">
        <f t="shared" si="0"/>
        <v>Fail</v>
      </c>
      <c r="E8" s="36">
        <f t="shared" ca="1" si="1"/>
        <v>45798</v>
      </c>
      <c r="G8" s="47" t="s">
        <v>23</v>
      </c>
      <c r="H8" s="16"/>
      <c r="K8" s="39">
        <v>45795</v>
      </c>
      <c r="L8" t="s">
        <v>20</v>
      </c>
      <c r="M8">
        <v>1</v>
      </c>
    </row>
    <row r="9" spans="1:13" x14ac:dyDescent="0.3">
      <c r="A9" s="25">
        <v>1008</v>
      </c>
      <c r="B9" s="25" t="s">
        <v>12</v>
      </c>
      <c r="C9" s="3">
        <v>87</v>
      </c>
      <c r="D9" s="3" t="str">
        <f t="shared" si="0"/>
        <v>Pass</v>
      </c>
      <c r="E9" s="36">
        <f t="shared" ca="1" si="1"/>
        <v>45798</v>
      </c>
      <c r="K9" s="39">
        <v>45794</v>
      </c>
      <c r="L9" t="s">
        <v>19</v>
      </c>
      <c r="M9">
        <v>7</v>
      </c>
    </row>
    <row r="10" spans="1:13" x14ac:dyDescent="0.3">
      <c r="A10" s="25">
        <v>1009</v>
      </c>
      <c r="B10" s="25" t="s">
        <v>13</v>
      </c>
      <c r="C10" s="3">
        <v>43</v>
      </c>
      <c r="D10" s="3" t="str">
        <f t="shared" si="0"/>
        <v>Pass</v>
      </c>
      <c r="E10" s="36">
        <f t="shared" ca="1" si="1"/>
        <v>45798</v>
      </c>
      <c r="G10" t="s">
        <v>27</v>
      </c>
      <c r="K10" s="39">
        <v>45794</v>
      </c>
      <c r="L10" t="s">
        <v>20</v>
      </c>
      <c r="M10">
        <v>3</v>
      </c>
    </row>
    <row r="11" spans="1:13" x14ac:dyDescent="0.3">
      <c r="A11" s="25">
        <v>1010</v>
      </c>
      <c r="B11" s="25" t="s">
        <v>14</v>
      </c>
      <c r="C11" s="3">
        <v>68</v>
      </c>
      <c r="D11" s="3" t="str">
        <f t="shared" si="0"/>
        <v>Pass</v>
      </c>
      <c r="E11" s="36">
        <f t="shared" ca="1" si="1"/>
        <v>45798</v>
      </c>
      <c r="G11" s="20" t="s">
        <v>25</v>
      </c>
      <c r="K11" s="11" t="s">
        <v>17</v>
      </c>
      <c r="M11">
        <v>30</v>
      </c>
    </row>
    <row r="12" spans="1:13" x14ac:dyDescent="0.3">
      <c r="A12" s="26">
        <v>1001</v>
      </c>
      <c r="B12" s="27" t="s">
        <v>5</v>
      </c>
      <c r="C12" s="3">
        <v>96</v>
      </c>
      <c r="D12" s="3" t="str">
        <f t="shared" si="0"/>
        <v>Pass</v>
      </c>
      <c r="E12" s="37">
        <f ca="1">E2-1</f>
        <v>45797</v>
      </c>
      <c r="G12" s="20" t="s">
        <v>26</v>
      </c>
    </row>
    <row r="13" spans="1:13" x14ac:dyDescent="0.3">
      <c r="A13" s="26">
        <v>1002</v>
      </c>
      <c r="B13" s="27" t="s">
        <v>6</v>
      </c>
      <c r="C13" s="3">
        <v>87</v>
      </c>
      <c r="D13" s="3" t="str">
        <f t="shared" si="0"/>
        <v>Pass</v>
      </c>
      <c r="E13" s="37">
        <f t="shared" ref="E13:E31" ca="1" si="2">E3-1</f>
        <v>45797</v>
      </c>
    </row>
    <row r="14" spans="1:13" x14ac:dyDescent="0.3">
      <c r="A14" s="26">
        <v>1003</v>
      </c>
      <c r="B14" s="27" t="s">
        <v>7</v>
      </c>
      <c r="C14" s="3">
        <v>100</v>
      </c>
      <c r="D14" s="3" t="str">
        <f t="shared" si="0"/>
        <v>Pass</v>
      </c>
      <c r="E14" s="37">
        <f t="shared" ca="1" si="2"/>
        <v>45797</v>
      </c>
      <c r="K14" s="9" t="s">
        <v>4</v>
      </c>
      <c r="L14" s="9" t="s">
        <v>3</v>
      </c>
      <c r="M14" s="9" t="s">
        <v>18</v>
      </c>
    </row>
    <row r="15" spans="1:13" x14ac:dyDescent="0.3">
      <c r="A15" s="26">
        <v>1004</v>
      </c>
      <c r="B15" s="27" t="s">
        <v>8</v>
      </c>
      <c r="C15" s="3">
        <v>86</v>
      </c>
      <c r="D15" s="3" t="str">
        <f t="shared" si="0"/>
        <v>Pass</v>
      </c>
      <c r="E15" s="37">
        <f t="shared" ca="1" si="2"/>
        <v>45797</v>
      </c>
      <c r="G15" s="31" t="s">
        <v>43</v>
      </c>
      <c r="K15" s="40">
        <f ca="1">TODAY()</f>
        <v>45798</v>
      </c>
      <c r="L15" t="s">
        <v>19</v>
      </c>
      <c r="M15" s="41">
        <f ca="1">COUNTIFS(E:E,K15,D:D,L15)</f>
        <v>6</v>
      </c>
    </row>
    <row r="16" spans="1:13" x14ac:dyDescent="0.3">
      <c r="A16" s="26">
        <v>1005</v>
      </c>
      <c r="B16" s="27" t="s">
        <v>9</v>
      </c>
      <c r="C16" s="3">
        <v>85</v>
      </c>
      <c r="D16" s="3" t="str">
        <f t="shared" si="0"/>
        <v>Pass</v>
      </c>
      <c r="E16" s="37">
        <f t="shared" ca="1" si="2"/>
        <v>45797</v>
      </c>
      <c r="G16" t="s">
        <v>44</v>
      </c>
      <c r="K16" s="40">
        <f ca="1">TODAY()</f>
        <v>45798</v>
      </c>
      <c r="L16" t="s">
        <v>20</v>
      </c>
      <c r="M16" s="41">
        <f t="shared" ref="M16:M20" ca="1" si="3">COUNTIFS(E:E,K16,D:D,L16)</f>
        <v>4</v>
      </c>
    </row>
    <row r="17" spans="1:13" x14ac:dyDescent="0.3">
      <c r="A17" s="26">
        <v>1006</v>
      </c>
      <c r="B17" s="27" t="s">
        <v>10</v>
      </c>
      <c r="C17" s="3">
        <v>75</v>
      </c>
      <c r="D17" s="3" t="str">
        <f t="shared" si="0"/>
        <v>Pass</v>
      </c>
      <c r="E17" s="37">
        <f t="shared" ca="1" si="2"/>
        <v>45797</v>
      </c>
      <c r="G17" t="s">
        <v>45</v>
      </c>
      <c r="K17" s="40">
        <f ca="1">K15-1</f>
        <v>45797</v>
      </c>
      <c r="L17" t="s">
        <v>19</v>
      </c>
      <c r="M17" s="41">
        <f t="shared" ca="1" si="3"/>
        <v>9</v>
      </c>
    </row>
    <row r="18" spans="1:13" x14ac:dyDescent="0.3">
      <c r="A18" s="26">
        <v>1007</v>
      </c>
      <c r="B18" s="27" t="s">
        <v>11</v>
      </c>
      <c r="C18" s="3">
        <v>100</v>
      </c>
      <c r="D18" s="3" t="str">
        <f t="shared" si="0"/>
        <v>Pass</v>
      </c>
      <c r="E18" s="37">
        <f t="shared" ca="1" si="2"/>
        <v>45797</v>
      </c>
      <c r="K18" s="40">
        <f t="shared" ref="K18:K20" ca="1" si="4">K16-1</f>
        <v>45797</v>
      </c>
      <c r="L18" t="s">
        <v>20</v>
      </c>
      <c r="M18" s="41">
        <f t="shared" ca="1" si="3"/>
        <v>1</v>
      </c>
    </row>
    <row r="19" spans="1:13" x14ac:dyDescent="0.3">
      <c r="A19" s="26">
        <v>1008</v>
      </c>
      <c r="B19" s="27" t="s">
        <v>12</v>
      </c>
      <c r="C19" s="3">
        <v>100</v>
      </c>
      <c r="D19" s="3" t="str">
        <f t="shared" si="0"/>
        <v>Pass</v>
      </c>
      <c r="E19" s="37">
        <f t="shared" ca="1" si="2"/>
        <v>45797</v>
      </c>
      <c r="K19" s="40">
        <f t="shared" ca="1" si="4"/>
        <v>45796</v>
      </c>
      <c r="L19" t="s">
        <v>19</v>
      </c>
      <c r="M19" s="41">
        <f t="shared" ca="1" si="3"/>
        <v>7</v>
      </c>
    </row>
    <row r="20" spans="1:13" x14ac:dyDescent="0.3">
      <c r="A20" s="26">
        <v>1009</v>
      </c>
      <c r="B20" s="27" t="s">
        <v>13</v>
      </c>
      <c r="C20" s="3">
        <v>59</v>
      </c>
      <c r="D20" s="3" t="str">
        <f t="shared" si="0"/>
        <v>Pass</v>
      </c>
      <c r="E20" s="37">
        <f t="shared" ca="1" si="2"/>
        <v>45797</v>
      </c>
      <c r="K20" s="40">
        <f t="shared" ca="1" si="4"/>
        <v>45796</v>
      </c>
      <c r="L20" t="s">
        <v>20</v>
      </c>
      <c r="M20" s="41">
        <f t="shared" ca="1" si="3"/>
        <v>3</v>
      </c>
    </row>
    <row r="21" spans="1:13" x14ac:dyDescent="0.3">
      <c r="A21" s="26">
        <v>1010</v>
      </c>
      <c r="B21" s="27" t="s">
        <v>14</v>
      </c>
      <c r="C21" s="3">
        <v>3</v>
      </c>
      <c r="D21" s="3" t="str">
        <f t="shared" si="0"/>
        <v>Fail</v>
      </c>
      <c r="E21" s="37">
        <f t="shared" ca="1" si="2"/>
        <v>45797</v>
      </c>
      <c r="K21" s="13" t="s">
        <v>17</v>
      </c>
      <c r="L21" s="12"/>
      <c r="M21" s="42">
        <f ca="1">SUM(M15:M20)</f>
        <v>30</v>
      </c>
    </row>
    <row r="22" spans="1:13" x14ac:dyDescent="0.3">
      <c r="A22" s="28">
        <v>1001</v>
      </c>
      <c r="B22" s="28" t="s">
        <v>5</v>
      </c>
      <c r="C22" s="3">
        <v>47</v>
      </c>
      <c r="D22" s="3" t="str">
        <f t="shared" si="0"/>
        <v>Pass</v>
      </c>
      <c r="E22" s="38">
        <f t="shared" ca="1" si="2"/>
        <v>45796</v>
      </c>
    </row>
    <row r="23" spans="1:13" x14ac:dyDescent="0.3">
      <c r="A23" s="28">
        <v>1002</v>
      </c>
      <c r="B23" s="28" t="s">
        <v>6</v>
      </c>
      <c r="C23" s="3">
        <v>92</v>
      </c>
      <c r="D23" s="3" t="str">
        <f t="shared" si="0"/>
        <v>Pass</v>
      </c>
      <c r="E23" s="38">
        <f t="shared" ca="1" si="2"/>
        <v>45796</v>
      </c>
    </row>
    <row r="24" spans="1:13" x14ac:dyDescent="0.3">
      <c r="A24" s="28">
        <v>1003</v>
      </c>
      <c r="B24" s="28" t="s">
        <v>7</v>
      </c>
      <c r="C24" s="3">
        <v>50</v>
      </c>
      <c r="D24" s="3" t="str">
        <f t="shared" si="0"/>
        <v>Pass</v>
      </c>
      <c r="E24" s="38">
        <f t="shared" ca="1" si="2"/>
        <v>45796</v>
      </c>
    </row>
    <row r="25" spans="1:13" x14ac:dyDescent="0.3">
      <c r="A25" s="28">
        <v>1004</v>
      </c>
      <c r="B25" s="28" t="s">
        <v>8</v>
      </c>
      <c r="C25" s="3">
        <v>82</v>
      </c>
      <c r="D25" s="3" t="str">
        <f t="shared" si="0"/>
        <v>Pass</v>
      </c>
      <c r="E25" s="38">
        <f t="shared" ca="1" si="2"/>
        <v>45796</v>
      </c>
    </row>
    <row r="26" spans="1:13" x14ac:dyDescent="0.3">
      <c r="A26" s="28">
        <v>1005</v>
      </c>
      <c r="B26" s="28" t="s">
        <v>9</v>
      </c>
      <c r="C26" s="3">
        <v>94</v>
      </c>
      <c r="D26" s="3" t="str">
        <f t="shared" si="0"/>
        <v>Pass</v>
      </c>
      <c r="E26" s="38">
        <f t="shared" ca="1" si="2"/>
        <v>45796</v>
      </c>
    </row>
    <row r="27" spans="1:13" x14ac:dyDescent="0.3">
      <c r="A27" s="28">
        <v>1006</v>
      </c>
      <c r="B27" s="28" t="s">
        <v>10</v>
      </c>
      <c r="C27" s="3">
        <v>34</v>
      </c>
      <c r="D27" s="3" t="str">
        <f t="shared" si="0"/>
        <v>Fail</v>
      </c>
      <c r="E27" s="38">
        <f t="shared" ca="1" si="2"/>
        <v>45796</v>
      </c>
    </row>
    <row r="28" spans="1:13" x14ac:dyDescent="0.3">
      <c r="A28" s="28">
        <v>1007</v>
      </c>
      <c r="B28" s="28" t="s">
        <v>11</v>
      </c>
      <c r="C28" s="3">
        <v>12</v>
      </c>
      <c r="D28" s="3" t="str">
        <f t="shared" si="0"/>
        <v>Fail</v>
      </c>
      <c r="E28" s="38">
        <f t="shared" ca="1" si="2"/>
        <v>45796</v>
      </c>
    </row>
    <row r="29" spans="1:13" x14ac:dyDescent="0.3">
      <c r="A29" s="28">
        <v>1008</v>
      </c>
      <c r="B29" s="28" t="s">
        <v>12</v>
      </c>
      <c r="C29" s="3">
        <v>99</v>
      </c>
      <c r="D29" s="3" t="str">
        <f t="shared" si="0"/>
        <v>Pass</v>
      </c>
      <c r="E29" s="38">
        <f t="shared" ca="1" si="2"/>
        <v>45796</v>
      </c>
    </row>
    <row r="30" spans="1:13" x14ac:dyDescent="0.3">
      <c r="A30" s="28">
        <v>1009</v>
      </c>
      <c r="B30" s="28" t="s">
        <v>13</v>
      </c>
      <c r="C30" s="3">
        <v>54</v>
      </c>
      <c r="D30" s="3" t="str">
        <f t="shared" si="0"/>
        <v>Pass</v>
      </c>
      <c r="E30" s="38">
        <f t="shared" ca="1" si="2"/>
        <v>45796</v>
      </c>
    </row>
    <row r="31" spans="1:13" x14ac:dyDescent="0.3">
      <c r="A31" s="28">
        <v>1010</v>
      </c>
      <c r="B31" s="28" t="s">
        <v>14</v>
      </c>
      <c r="C31" s="3">
        <v>1</v>
      </c>
      <c r="D31" s="3" t="str">
        <f t="shared" si="0"/>
        <v>Fail</v>
      </c>
      <c r="E31" s="38">
        <f t="shared" ca="1" si="2"/>
        <v>45796</v>
      </c>
    </row>
  </sheetData>
  <autoFilter ref="A1:E31" xr:uid="{61A5D4BA-FE4E-4369-B176-5474281EA6D5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66657-F763-4D71-8AF3-2D80529B0CB3}">
  <dimension ref="A1:S31"/>
  <sheetViews>
    <sheetView topLeftCell="D1" workbookViewId="0">
      <selection activeCell="G18" sqref="G18:K21"/>
    </sheetView>
  </sheetViews>
  <sheetFormatPr defaultRowHeight="14.4" x14ac:dyDescent="0.3"/>
  <cols>
    <col min="1" max="2" width="8.77734375" style="29"/>
    <col min="5" max="5" width="10.109375" style="29" bestFit="1" customWidth="1"/>
    <col min="7" max="7" width="13.5546875" bestFit="1" customWidth="1"/>
    <col min="8" max="8" width="15.21875" bestFit="1" customWidth="1"/>
    <col min="9" max="9" width="6.88671875" bestFit="1" customWidth="1"/>
    <col min="10" max="10" width="6.6640625" bestFit="1" customWidth="1"/>
    <col min="11" max="11" width="10.77734375" bestFit="1" customWidth="1"/>
    <col min="14" max="14" width="10.77734375" bestFit="1" customWidth="1"/>
    <col min="18" max="18" width="10.77734375" bestFit="1" customWidth="1"/>
  </cols>
  <sheetData>
    <row r="1" spans="1:18" x14ac:dyDescent="0.3">
      <c r="A1" s="15" t="s">
        <v>0</v>
      </c>
      <c r="B1" s="15" t="s">
        <v>1</v>
      </c>
      <c r="C1" s="15" t="s">
        <v>29</v>
      </c>
      <c r="D1" s="15" t="s">
        <v>3</v>
      </c>
      <c r="E1" s="15" t="s">
        <v>28</v>
      </c>
    </row>
    <row r="2" spans="1:18" x14ac:dyDescent="0.3">
      <c r="A2" s="25">
        <v>1001</v>
      </c>
      <c r="B2" s="25" t="s">
        <v>5</v>
      </c>
      <c r="C2" s="3">
        <v>61</v>
      </c>
      <c r="D2" s="3" t="str">
        <f>IF(C2&gt;34,"Pass","Fail")</f>
        <v>Pass</v>
      </c>
      <c r="E2" s="43" t="s">
        <v>30</v>
      </c>
    </row>
    <row r="3" spans="1:18" x14ac:dyDescent="0.3">
      <c r="A3" s="25">
        <v>1002</v>
      </c>
      <c r="B3" s="25" t="s">
        <v>6</v>
      </c>
      <c r="C3" s="3">
        <v>37</v>
      </c>
      <c r="D3" s="3" t="str">
        <f t="shared" ref="D3:D31" si="0">IF(C3&gt;34,"Pass","Fail")</f>
        <v>Pass</v>
      </c>
      <c r="E3" s="43" t="s">
        <v>30</v>
      </c>
      <c r="G3" s="10" t="s">
        <v>18</v>
      </c>
      <c r="H3" s="10" t="s">
        <v>34</v>
      </c>
      <c r="N3" t="s">
        <v>35</v>
      </c>
      <c r="O3" s="20" t="s">
        <v>36</v>
      </c>
    </row>
    <row r="4" spans="1:18" x14ac:dyDescent="0.3">
      <c r="A4" s="25">
        <v>1003</v>
      </c>
      <c r="B4" s="25" t="s">
        <v>7</v>
      </c>
      <c r="C4" s="3">
        <v>12</v>
      </c>
      <c r="D4" s="3" t="str">
        <f t="shared" si="0"/>
        <v>Fail</v>
      </c>
      <c r="E4" s="43" t="s">
        <v>30</v>
      </c>
      <c r="G4" s="14" t="s">
        <v>33</v>
      </c>
      <c r="H4" t="s">
        <v>31</v>
      </c>
      <c r="I4" t="s">
        <v>32</v>
      </c>
      <c r="J4" t="s">
        <v>30</v>
      </c>
      <c r="K4" t="s">
        <v>17</v>
      </c>
      <c r="N4" t="s">
        <v>37</v>
      </c>
      <c r="O4" s="20" t="s">
        <v>39</v>
      </c>
    </row>
    <row r="5" spans="1:18" x14ac:dyDescent="0.3">
      <c r="A5" s="25">
        <v>1004</v>
      </c>
      <c r="B5" s="25" t="s">
        <v>8</v>
      </c>
      <c r="C5" s="3">
        <v>11</v>
      </c>
      <c r="D5" s="3" t="str">
        <f t="shared" si="0"/>
        <v>Fail</v>
      </c>
      <c r="E5" s="43" t="s">
        <v>30</v>
      </c>
      <c r="G5" s="17" t="s">
        <v>20</v>
      </c>
      <c r="H5">
        <v>1</v>
      </c>
      <c r="I5">
        <v>3</v>
      </c>
      <c r="J5">
        <v>4</v>
      </c>
      <c r="K5">
        <v>8</v>
      </c>
      <c r="N5" t="s">
        <v>38</v>
      </c>
      <c r="O5" s="16" t="s">
        <v>41</v>
      </c>
    </row>
    <row r="6" spans="1:18" x14ac:dyDescent="0.3">
      <c r="A6" s="25">
        <v>1005</v>
      </c>
      <c r="B6" s="25" t="s">
        <v>9</v>
      </c>
      <c r="C6" s="3">
        <v>45</v>
      </c>
      <c r="D6" s="3" t="str">
        <f t="shared" si="0"/>
        <v>Pass</v>
      </c>
      <c r="E6" s="43" t="s">
        <v>30</v>
      </c>
      <c r="G6" s="17" t="s">
        <v>19</v>
      </c>
      <c r="H6">
        <v>9</v>
      </c>
      <c r="I6">
        <v>7</v>
      </c>
      <c r="J6">
        <v>6</v>
      </c>
      <c r="K6">
        <v>22</v>
      </c>
    </row>
    <row r="7" spans="1:18" x14ac:dyDescent="0.3">
      <c r="A7" s="25">
        <v>1006</v>
      </c>
      <c r="B7" s="25" t="s">
        <v>10</v>
      </c>
      <c r="C7" s="3">
        <v>6</v>
      </c>
      <c r="D7" s="3" t="str">
        <f t="shared" si="0"/>
        <v>Fail</v>
      </c>
      <c r="E7" s="43" t="s">
        <v>30</v>
      </c>
      <c r="G7" s="17" t="s">
        <v>17</v>
      </c>
      <c r="H7">
        <v>10</v>
      </c>
      <c r="I7">
        <v>10</v>
      </c>
      <c r="J7">
        <v>10</v>
      </c>
      <c r="K7">
        <v>30</v>
      </c>
    </row>
    <row r="8" spans="1:18" x14ac:dyDescent="0.3">
      <c r="A8" s="25">
        <v>1007</v>
      </c>
      <c r="B8" s="25" t="s">
        <v>11</v>
      </c>
      <c r="C8" s="3">
        <v>19</v>
      </c>
      <c r="D8" s="3" t="str">
        <f t="shared" si="0"/>
        <v>Fail</v>
      </c>
      <c r="E8" s="43" t="s">
        <v>30</v>
      </c>
    </row>
    <row r="9" spans="1:18" x14ac:dyDescent="0.3">
      <c r="A9" s="25">
        <v>1008</v>
      </c>
      <c r="B9" s="25" t="s">
        <v>12</v>
      </c>
      <c r="C9" s="3">
        <v>87</v>
      </c>
      <c r="D9" s="3" t="str">
        <f t="shared" si="0"/>
        <v>Pass</v>
      </c>
      <c r="E9" s="43" t="s">
        <v>30</v>
      </c>
    </row>
    <row r="10" spans="1:18" x14ac:dyDescent="0.3">
      <c r="A10" s="25">
        <v>1009</v>
      </c>
      <c r="B10" s="25" t="s">
        <v>13</v>
      </c>
      <c r="C10" s="3">
        <v>43</v>
      </c>
      <c r="D10" s="3" t="str">
        <f t="shared" si="0"/>
        <v>Pass</v>
      </c>
      <c r="E10" s="43" t="s">
        <v>30</v>
      </c>
    </row>
    <row r="11" spans="1:18" x14ac:dyDescent="0.3">
      <c r="A11" s="25">
        <v>1010</v>
      </c>
      <c r="B11" s="25" t="s">
        <v>14</v>
      </c>
      <c r="C11" s="3">
        <v>68</v>
      </c>
      <c r="D11" s="3" t="str">
        <f t="shared" si="0"/>
        <v>Pass</v>
      </c>
      <c r="E11" s="43" t="s">
        <v>30</v>
      </c>
      <c r="G11" s="46" t="s">
        <v>33</v>
      </c>
      <c r="H11" s="9" t="s">
        <v>31</v>
      </c>
      <c r="I11" s="9" t="s">
        <v>32</v>
      </c>
      <c r="J11" s="9" t="s">
        <v>30</v>
      </c>
      <c r="K11" s="9" t="s">
        <v>17</v>
      </c>
      <c r="O11" t="s">
        <v>40</v>
      </c>
    </row>
    <row r="12" spans="1:18" x14ac:dyDescent="0.3">
      <c r="A12" s="26">
        <v>1001</v>
      </c>
      <c r="B12" s="27" t="s">
        <v>5</v>
      </c>
      <c r="C12" s="3">
        <v>96</v>
      </c>
      <c r="D12" s="3" t="str">
        <f t="shared" si="0"/>
        <v>Pass</v>
      </c>
      <c r="E12" s="44" t="s">
        <v>31</v>
      </c>
      <c r="G12" s="17" t="s">
        <v>20</v>
      </c>
      <c r="H12" s="34">
        <f>COUNTIFS($D:$D,$G12,$E:$E,H$11)</f>
        <v>1</v>
      </c>
      <c r="I12" s="34">
        <f t="shared" ref="I12:J13" si="1">COUNTIFS($D:$D,$G12,$E:$E,I$11)</f>
        <v>3</v>
      </c>
      <c r="J12" s="34">
        <f t="shared" si="1"/>
        <v>4</v>
      </c>
      <c r="K12">
        <f>COUNTIF($D:$D,$G12)</f>
        <v>8</v>
      </c>
      <c r="L12">
        <f>COUNTIF($D:$D,$G12)</f>
        <v>8</v>
      </c>
      <c r="N12" s="9" t="s">
        <v>33</v>
      </c>
      <c r="O12" s="9" t="s">
        <v>19</v>
      </c>
      <c r="P12" s="9" t="s">
        <v>20</v>
      </c>
      <c r="Q12" s="9" t="s">
        <v>17</v>
      </c>
    </row>
    <row r="13" spans="1:18" x14ac:dyDescent="0.3">
      <c r="A13" s="26">
        <v>1002</v>
      </c>
      <c r="B13" s="27" t="s">
        <v>6</v>
      </c>
      <c r="C13" s="3">
        <v>87</v>
      </c>
      <c r="D13" s="3" t="str">
        <f t="shared" si="0"/>
        <v>Pass</v>
      </c>
      <c r="E13" s="44" t="s">
        <v>31</v>
      </c>
      <c r="G13" s="17" t="s">
        <v>19</v>
      </c>
      <c r="H13" s="34">
        <f>COUNTIFS($D:$D,$G13,$E:$E,H$11)</f>
        <v>9</v>
      </c>
      <c r="I13" s="34">
        <f t="shared" si="1"/>
        <v>7</v>
      </c>
      <c r="J13" s="34">
        <f t="shared" si="1"/>
        <v>6</v>
      </c>
      <c r="K13">
        <f>COUNTIF($D:$D,$G13)</f>
        <v>22</v>
      </c>
      <c r="L13">
        <f>COUNTIF($D:$D,$G13)</f>
        <v>22</v>
      </c>
      <c r="N13" s="17" t="s">
        <v>31</v>
      </c>
      <c r="O13" s="34">
        <f>COUNTIFS($D:$D,O$12,$E:$E,$N13)</f>
        <v>9</v>
      </c>
      <c r="P13" s="34">
        <f>COUNTIFS($D:$D,P$12,$E:$E,$N13)</f>
        <v>1</v>
      </c>
      <c r="Q13">
        <f>COUNTIFS($E:$E,$N13)</f>
        <v>10</v>
      </c>
      <c r="R13">
        <f>COUNTIFS($E:$E,$N13)</f>
        <v>10</v>
      </c>
    </row>
    <row r="14" spans="1:18" x14ac:dyDescent="0.3">
      <c r="A14" s="26">
        <v>1003</v>
      </c>
      <c r="B14" s="27" t="s">
        <v>7</v>
      </c>
      <c r="C14" s="3">
        <v>100</v>
      </c>
      <c r="D14" s="3" t="str">
        <f t="shared" si="0"/>
        <v>Pass</v>
      </c>
      <c r="E14" s="44" t="s">
        <v>31</v>
      </c>
      <c r="G14" s="18" t="s">
        <v>17</v>
      </c>
      <c r="H14" s="12">
        <f>COUNTIF($E:$E,H$11)</f>
        <v>10</v>
      </c>
      <c r="I14" s="12">
        <f t="shared" ref="I14:J14" si="2">COUNTIF($E:$E,I$11)</f>
        <v>10</v>
      </c>
      <c r="J14" s="12">
        <f t="shared" si="2"/>
        <v>10</v>
      </c>
      <c r="K14" s="12">
        <f>COUNTA(A:A)-1</f>
        <v>30</v>
      </c>
      <c r="N14" s="17" t="s">
        <v>32</v>
      </c>
      <c r="O14" s="34">
        <f t="shared" ref="O14:P15" si="3">COUNTIFS($D:$D,O$12,$E:$E,$N14)</f>
        <v>7</v>
      </c>
      <c r="P14" s="34">
        <f t="shared" si="3"/>
        <v>3</v>
      </c>
      <c r="Q14">
        <f t="shared" ref="Q14:Q15" si="4">COUNTIFS($E:$E,$N14)</f>
        <v>10</v>
      </c>
    </row>
    <row r="15" spans="1:18" x14ac:dyDescent="0.3">
      <c r="A15" s="26">
        <v>1004</v>
      </c>
      <c r="B15" s="27" t="s">
        <v>8</v>
      </c>
      <c r="C15" s="3">
        <v>86</v>
      </c>
      <c r="D15" s="3" t="str">
        <f t="shared" si="0"/>
        <v>Pass</v>
      </c>
      <c r="E15" s="44" t="s">
        <v>31</v>
      </c>
      <c r="N15" s="17" t="s">
        <v>30</v>
      </c>
      <c r="O15" s="34">
        <f t="shared" si="3"/>
        <v>6</v>
      </c>
      <c r="P15" s="34">
        <f t="shared" si="3"/>
        <v>4</v>
      </c>
      <c r="Q15">
        <f t="shared" si="4"/>
        <v>10</v>
      </c>
    </row>
    <row r="16" spans="1:18" x14ac:dyDescent="0.3">
      <c r="A16" s="26">
        <v>1005</v>
      </c>
      <c r="B16" s="27" t="s">
        <v>9</v>
      </c>
      <c r="C16" s="3">
        <v>85</v>
      </c>
      <c r="D16" s="3" t="str">
        <f t="shared" si="0"/>
        <v>Pass</v>
      </c>
      <c r="E16" s="44" t="s">
        <v>31</v>
      </c>
      <c r="K16" t="s">
        <v>47</v>
      </c>
      <c r="N16" s="18" t="s">
        <v>17</v>
      </c>
      <c r="O16" s="12">
        <f>COUNTIFS($D:$D,O$12)</f>
        <v>22</v>
      </c>
      <c r="P16" s="12">
        <f>COUNTIFS($D:$D,P$12)</f>
        <v>8</v>
      </c>
      <c r="Q16" s="12">
        <f>COUNTA(A:A)-1</f>
        <v>30</v>
      </c>
    </row>
    <row r="17" spans="1:19" x14ac:dyDescent="0.3">
      <c r="A17" s="26">
        <v>1006</v>
      </c>
      <c r="B17" s="27" t="s">
        <v>10</v>
      </c>
      <c r="C17" s="3">
        <v>75</v>
      </c>
      <c r="D17" s="3" t="str">
        <f t="shared" si="0"/>
        <v>Pass</v>
      </c>
      <c r="E17" s="44" t="s">
        <v>31</v>
      </c>
    </row>
    <row r="18" spans="1:19" x14ac:dyDescent="0.3">
      <c r="A18" s="26">
        <v>1007</v>
      </c>
      <c r="B18" s="27" t="s">
        <v>11</v>
      </c>
      <c r="C18" s="3">
        <v>100</v>
      </c>
      <c r="D18" s="3" t="str">
        <f t="shared" si="0"/>
        <v>Pass</v>
      </c>
      <c r="E18" s="44" t="s">
        <v>31</v>
      </c>
    </row>
    <row r="19" spans="1:19" x14ac:dyDescent="0.3">
      <c r="A19" s="26">
        <v>1008</v>
      </c>
      <c r="B19" s="27" t="s">
        <v>12</v>
      </c>
      <c r="C19" s="3">
        <v>100</v>
      </c>
      <c r="D19" s="3" t="str">
        <f t="shared" si="0"/>
        <v>Pass</v>
      </c>
      <c r="E19" s="44" t="s">
        <v>31</v>
      </c>
    </row>
    <row r="20" spans="1:19" x14ac:dyDescent="0.3">
      <c r="A20" s="26">
        <v>1009</v>
      </c>
      <c r="B20" s="27" t="s">
        <v>13</v>
      </c>
      <c r="C20" s="3">
        <v>59</v>
      </c>
      <c r="D20" s="3" t="str">
        <f t="shared" si="0"/>
        <v>Pass</v>
      </c>
      <c r="E20" s="44" t="s">
        <v>31</v>
      </c>
    </row>
    <row r="21" spans="1:19" x14ac:dyDescent="0.3">
      <c r="A21" s="26">
        <v>1010</v>
      </c>
      <c r="B21" s="27" t="s">
        <v>14</v>
      </c>
      <c r="C21" s="3">
        <v>3</v>
      </c>
      <c r="D21" s="3" t="str">
        <f t="shared" si="0"/>
        <v>Fail</v>
      </c>
      <c r="E21" s="44" t="s">
        <v>31</v>
      </c>
      <c r="N21" s="9" t="s">
        <v>33</v>
      </c>
      <c r="O21" s="9" t="s">
        <v>31</v>
      </c>
      <c r="P21" s="9" t="s">
        <v>32</v>
      </c>
      <c r="Q21" s="9" t="s">
        <v>30</v>
      </c>
      <c r="R21" s="9" t="s">
        <v>17</v>
      </c>
    </row>
    <row r="22" spans="1:19" x14ac:dyDescent="0.3">
      <c r="A22" s="28">
        <v>1001</v>
      </c>
      <c r="B22" s="28" t="s">
        <v>5</v>
      </c>
      <c r="C22" s="3">
        <v>47</v>
      </c>
      <c r="D22" s="3" t="str">
        <f t="shared" si="0"/>
        <v>Pass</v>
      </c>
      <c r="E22" s="45" t="s">
        <v>32</v>
      </c>
      <c r="N22" s="17" t="s">
        <v>19</v>
      </c>
      <c r="O22" s="35">
        <f>COUNTIFS($D:$D,$N22,$E:$E,O$21)</f>
        <v>9</v>
      </c>
      <c r="P22" s="35">
        <f t="shared" ref="P22:Q23" si="5">COUNTIFS($D:$D,$N22,$E:$E,P$21)</f>
        <v>7</v>
      </c>
      <c r="Q22" s="35">
        <f t="shared" si="5"/>
        <v>6</v>
      </c>
      <c r="R22" s="34">
        <f>COUNTIFS($D:$D,$N22)</f>
        <v>22</v>
      </c>
      <c r="S22" s="34">
        <f>COUNTIFS($D:$D,$N22)</f>
        <v>22</v>
      </c>
    </row>
    <row r="23" spans="1:19" x14ac:dyDescent="0.3">
      <c r="A23" s="28">
        <v>1002</v>
      </c>
      <c r="B23" s="28" t="s">
        <v>6</v>
      </c>
      <c r="C23" s="3">
        <v>92</v>
      </c>
      <c r="D23" s="3" t="str">
        <f t="shared" si="0"/>
        <v>Pass</v>
      </c>
      <c r="E23" s="45" t="s">
        <v>32</v>
      </c>
      <c r="N23" s="17" t="s">
        <v>20</v>
      </c>
      <c r="O23" s="35">
        <f>COUNTIFS($D:$D,$N23,$E:$E,O$21)</f>
        <v>1</v>
      </c>
      <c r="P23" s="35">
        <f t="shared" si="5"/>
        <v>3</v>
      </c>
      <c r="Q23" s="35">
        <f t="shared" si="5"/>
        <v>4</v>
      </c>
      <c r="R23" s="34">
        <f>COUNTIFS($D:$D,$N23)</f>
        <v>8</v>
      </c>
    </row>
    <row r="24" spans="1:19" x14ac:dyDescent="0.3">
      <c r="A24" s="28">
        <v>1003</v>
      </c>
      <c r="B24" s="28" t="s">
        <v>7</v>
      </c>
      <c r="C24" s="3">
        <v>50</v>
      </c>
      <c r="D24" s="3" t="str">
        <f t="shared" si="0"/>
        <v>Pass</v>
      </c>
      <c r="E24" s="45" t="s">
        <v>32</v>
      </c>
      <c r="N24" s="18" t="s">
        <v>17</v>
      </c>
      <c r="O24" s="12">
        <f>COUNTIFS($E:$E,O$21)</f>
        <v>10</v>
      </c>
      <c r="P24" s="12">
        <f t="shared" ref="P24:Q24" si="6">COUNTIFS($E:$E,P$21)</f>
        <v>10</v>
      </c>
      <c r="Q24" s="12">
        <f t="shared" si="6"/>
        <v>10</v>
      </c>
      <c r="R24" s="12">
        <f>COUNTA(A:A)-1</f>
        <v>30</v>
      </c>
    </row>
    <row r="25" spans="1:19" x14ac:dyDescent="0.3">
      <c r="A25" s="28">
        <v>1004</v>
      </c>
      <c r="B25" s="28" t="s">
        <v>8</v>
      </c>
      <c r="C25" s="3">
        <v>82</v>
      </c>
      <c r="D25" s="3" t="str">
        <f t="shared" si="0"/>
        <v>Pass</v>
      </c>
      <c r="E25" s="45" t="s">
        <v>32</v>
      </c>
    </row>
    <row r="26" spans="1:19" x14ac:dyDescent="0.3">
      <c r="A26" s="28">
        <v>1005</v>
      </c>
      <c r="B26" s="28" t="s">
        <v>9</v>
      </c>
      <c r="C26" s="3">
        <v>94</v>
      </c>
      <c r="D26" s="3" t="str">
        <f t="shared" si="0"/>
        <v>Pass</v>
      </c>
      <c r="E26" s="45" t="s">
        <v>32</v>
      </c>
    </row>
    <row r="27" spans="1:19" x14ac:dyDescent="0.3">
      <c r="A27" s="28">
        <v>1006</v>
      </c>
      <c r="B27" s="28" t="s">
        <v>10</v>
      </c>
      <c r="C27" s="3">
        <v>34</v>
      </c>
      <c r="D27" s="3" t="str">
        <f t="shared" si="0"/>
        <v>Fail</v>
      </c>
      <c r="E27" s="45" t="s">
        <v>32</v>
      </c>
    </row>
    <row r="28" spans="1:19" x14ac:dyDescent="0.3">
      <c r="A28" s="28">
        <v>1007</v>
      </c>
      <c r="B28" s="28" t="s">
        <v>11</v>
      </c>
      <c r="C28" s="3">
        <v>12</v>
      </c>
      <c r="D28" s="3" t="str">
        <f t="shared" si="0"/>
        <v>Fail</v>
      </c>
      <c r="E28" s="45" t="s">
        <v>32</v>
      </c>
    </row>
    <row r="29" spans="1:19" x14ac:dyDescent="0.3">
      <c r="A29" s="28">
        <v>1008</v>
      </c>
      <c r="B29" s="28" t="s">
        <v>12</v>
      </c>
      <c r="C29" s="3">
        <v>99</v>
      </c>
      <c r="D29" s="3" t="str">
        <f t="shared" si="0"/>
        <v>Pass</v>
      </c>
      <c r="E29" s="45" t="s">
        <v>32</v>
      </c>
    </row>
    <row r="30" spans="1:19" x14ac:dyDescent="0.3">
      <c r="A30" s="28">
        <v>1009</v>
      </c>
      <c r="B30" s="28" t="s">
        <v>13</v>
      </c>
      <c r="C30" s="3">
        <v>54</v>
      </c>
      <c r="D30" s="3" t="str">
        <f t="shared" si="0"/>
        <v>Pass</v>
      </c>
      <c r="E30" s="45" t="s">
        <v>32</v>
      </c>
    </row>
    <row r="31" spans="1:19" x14ac:dyDescent="0.3">
      <c r="A31" s="28">
        <v>1010</v>
      </c>
      <c r="B31" s="28" t="s">
        <v>14</v>
      </c>
      <c r="C31" s="3">
        <v>1</v>
      </c>
      <c r="D31" s="3" t="str">
        <f t="shared" si="0"/>
        <v>Fail</v>
      </c>
      <c r="E31" s="45" t="s">
        <v>32</v>
      </c>
    </row>
  </sheetData>
  <phoneticPr fontId="2" type="noConversion"/>
  <pageMargins left="0.7" right="0.7" top="0.75" bottom="0.75" header="0.3" footer="0.3"/>
  <pageSetup paperSize="9"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A8641-04E5-4E03-92FC-2473E595BB93}">
  <dimension ref="A1:X31"/>
  <sheetViews>
    <sheetView tabSelected="1" workbookViewId="0">
      <selection activeCell="N13" sqref="N13:O15"/>
    </sheetView>
  </sheetViews>
  <sheetFormatPr defaultRowHeight="14.4" outlineLevelCol="1" x14ac:dyDescent="0.3"/>
  <cols>
    <col min="5" max="5" width="10.109375" bestFit="1" customWidth="1"/>
    <col min="7" max="7" width="12.33203125" bestFit="1" customWidth="1"/>
    <col min="8" max="8" width="15.21875" customWidth="1" outlineLevel="1"/>
    <col min="9" max="9" width="6.77734375" customWidth="1" outlineLevel="1"/>
    <col min="10" max="17" width="5.77734375" customWidth="1" outlineLevel="1"/>
    <col min="18" max="18" width="10.77734375" bestFit="1" customWidth="1"/>
    <col min="20" max="20" width="12.33203125" bestFit="1" customWidth="1"/>
    <col min="21" max="21" width="15.21875" bestFit="1" customWidth="1"/>
    <col min="22" max="22" width="6.88671875" bestFit="1" customWidth="1"/>
    <col min="23" max="23" width="6.6640625" bestFit="1" customWidth="1"/>
    <col min="24" max="24" width="10.77734375" bestFit="1" customWidth="1"/>
    <col min="25" max="30" width="5.77734375" bestFit="1" customWidth="1"/>
    <col min="31" max="31" width="10.77734375" bestFit="1" customWidth="1"/>
  </cols>
  <sheetData>
    <row r="1" spans="1:24" x14ac:dyDescent="0.3">
      <c r="A1" s="24" t="s">
        <v>0</v>
      </c>
      <c r="B1" s="24" t="s">
        <v>1</v>
      </c>
      <c r="C1" s="24" t="s">
        <v>29</v>
      </c>
      <c r="D1" s="24" t="s">
        <v>3</v>
      </c>
      <c r="E1" s="24" t="s">
        <v>28</v>
      </c>
    </row>
    <row r="2" spans="1:24" x14ac:dyDescent="0.3">
      <c r="A2" s="8">
        <v>1001</v>
      </c>
      <c r="B2" s="8" t="s">
        <v>5</v>
      </c>
      <c r="C2" s="3">
        <v>61</v>
      </c>
      <c r="D2" s="3" t="str">
        <f>IF(C2&gt;34,"Pass","Fail")</f>
        <v>Pass</v>
      </c>
      <c r="E2" s="4" t="s">
        <v>30</v>
      </c>
    </row>
    <row r="3" spans="1:24" x14ac:dyDescent="0.3">
      <c r="A3" s="8">
        <v>1002</v>
      </c>
      <c r="B3" s="8" t="s">
        <v>6</v>
      </c>
      <c r="C3" s="3">
        <v>37</v>
      </c>
      <c r="D3" s="3" t="str">
        <f t="shared" ref="D3:D31" si="0">IF(C3&gt;34,"Pass","Fail")</f>
        <v>Pass</v>
      </c>
      <c r="E3" s="4" t="s">
        <v>30</v>
      </c>
      <c r="M3" t="s">
        <v>35</v>
      </c>
      <c r="N3" s="20" t="s">
        <v>36</v>
      </c>
      <c r="T3" s="14" t="s">
        <v>42</v>
      </c>
      <c r="U3" s="14" t="s">
        <v>34</v>
      </c>
    </row>
    <row r="4" spans="1:24" x14ac:dyDescent="0.3">
      <c r="A4" s="8">
        <v>1003</v>
      </c>
      <c r="B4" s="8" t="s">
        <v>7</v>
      </c>
      <c r="C4" s="3">
        <v>12</v>
      </c>
      <c r="D4" s="3" t="str">
        <f t="shared" si="0"/>
        <v>Fail</v>
      </c>
      <c r="E4" s="4" t="s">
        <v>30</v>
      </c>
      <c r="G4" s="10" t="s">
        <v>42</v>
      </c>
      <c r="H4" s="10" t="s">
        <v>34</v>
      </c>
      <c r="M4" t="s">
        <v>37</v>
      </c>
      <c r="N4" s="20" t="s">
        <v>39</v>
      </c>
      <c r="T4" s="10" t="s">
        <v>33</v>
      </c>
      <c r="U4" t="s">
        <v>31</v>
      </c>
      <c r="V4" t="s">
        <v>32</v>
      </c>
      <c r="W4" t="s">
        <v>30</v>
      </c>
      <c r="X4" t="s">
        <v>17</v>
      </c>
    </row>
    <row r="5" spans="1:24" x14ac:dyDescent="0.3">
      <c r="A5" s="8">
        <v>1004</v>
      </c>
      <c r="B5" s="8" t="s">
        <v>8</v>
      </c>
      <c r="C5" s="3">
        <v>11</v>
      </c>
      <c r="D5" s="3" t="str">
        <f t="shared" si="0"/>
        <v>Fail</v>
      </c>
      <c r="E5" s="4" t="s">
        <v>30</v>
      </c>
      <c r="G5" s="10" t="s">
        <v>33</v>
      </c>
      <c r="H5" t="s">
        <v>19</v>
      </c>
      <c r="I5" t="s">
        <v>20</v>
      </c>
      <c r="J5" t="s">
        <v>17</v>
      </c>
      <c r="M5" t="s">
        <v>38</v>
      </c>
      <c r="N5" s="16" t="s">
        <v>41</v>
      </c>
      <c r="T5" s="17" t="s">
        <v>5</v>
      </c>
      <c r="U5">
        <v>96</v>
      </c>
      <c r="V5">
        <v>47</v>
      </c>
      <c r="W5">
        <v>61</v>
      </c>
      <c r="X5">
        <v>204</v>
      </c>
    </row>
    <row r="6" spans="1:24" x14ac:dyDescent="0.3">
      <c r="A6" s="8">
        <v>1005</v>
      </c>
      <c r="B6" s="8" t="s">
        <v>9</v>
      </c>
      <c r="C6" s="3">
        <v>45</v>
      </c>
      <c r="D6" s="3" t="str">
        <f t="shared" si="0"/>
        <v>Pass</v>
      </c>
      <c r="E6" s="4" t="s">
        <v>30</v>
      </c>
      <c r="G6" s="17" t="s">
        <v>31</v>
      </c>
      <c r="H6">
        <v>788</v>
      </c>
      <c r="I6">
        <v>3</v>
      </c>
      <c r="J6">
        <v>791</v>
      </c>
      <c r="T6" s="17" t="s">
        <v>14</v>
      </c>
      <c r="U6">
        <v>3</v>
      </c>
      <c r="V6">
        <v>1</v>
      </c>
      <c r="W6">
        <v>68</v>
      </c>
      <c r="X6">
        <v>72</v>
      </c>
    </row>
    <row r="7" spans="1:24" x14ac:dyDescent="0.3">
      <c r="A7" s="8">
        <v>1006</v>
      </c>
      <c r="B7" s="8" t="s">
        <v>10</v>
      </c>
      <c r="C7" s="3">
        <v>6</v>
      </c>
      <c r="D7" s="3" t="str">
        <f t="shared" si="0"/>
        <v>Fail</v>
      </c>
      <c r="E7" s="4" t="s">
        <v>30</v>
      </c>
      <c r="G7" s="17" t="s">
        <v>32</v>
      </c>
      <c r="H7">
        <v>518</v>
      </c>
      <c r="I7">
        <v>47</v>
      </c>
      <c r="J7">
        <v>565</v>
      </c>
      <c r="T7" s="17" t="s">
        <v>6</v>
      </c>
      <c r="U7">
        <v>87</v>
      </c>
      <c r="V7">
        <v>92</v>
      </c>
      <c r="W7">
        <v>37</v>
      </c>
      <c r="X7">
        <v>216</v>
      </c>
    </row>
    <row r="8" spans="1:24" x14ac:dyDescent="0.3">
      <c r="A8" s="8">
        <v>1007</v>
      </c>
      <c r="B8" s="8" t="s">
        <v>11</v>
      </c>
      <c r="C8" s="3">
        <v>19</v>
      </c>
      <c r="D8" s="3" t="str">
        <f t="shared" si="0"/>
        <v>Fail</v>
      </c>
      <c r="E8" s="4" t="s">
        <v>30</v>
      </c>
      <c r="G8" s="17" t="s">
        <v>30</v>
      </c>
      <c r="H8">
        <v>341</v>
      </c>
      <c r="I8">
        <v>48</v>
      </c>
      <c r="J8">
        <v>389</v>
      </c>
      <c r="T8" s="17" t="s">
        <v>7</v>
      </c>
      <c r="U8">
        <v>100</v>
      </c>
      <c r="V8">
        <v>50</v>
      </c>
      <c r="W8">
        <v>12</v>
      </c>
      <c r="X8">
        <v>162</v>
      </c>
    </row>
    <row r="9" spans="1:24" x14ac:dyDescent="0.3">
      <c r="A9" s="8">
        <v>1008</v>
      </c>
      <c r="B9" s="8" t="s">
        <v>12</v>
      </c>
      <c r="C9" s="3">
        <v>87</v>
      </c>
      <c r="D9" s="3" t="str">
        <f t="shared" si="0"/>
        <v>Pass</v>
      </c>
      <c r="E9" s="4" t="s">
        <v>30</v>
      </c>
      <c r="G9" s="17" t="s">
        <v>17</v>
      </c>
      <c r="H9">
        <v>1647</v>
      </c>
      <c r="I9">
        <v>98</v>
      </c>
      <c r="J9">
        <v>1745</v>
      </c>
      <c r="T9" s="17" t="s">
        <v>8</v>
      </c>
      <c r="U9">
        <v>86</v>
      </c>
      <c r="V9">
        <v>82</v>
      </c>
      <c r="W9">
        <v>11</v>
      </c>
      <c r="X9">
        <v>179</v>
      </c>
    </row>
    <row r="10" spans="1:24" x14ac:dyDescent="0.3">
      <c r="A10" s="8">
        <v>1009</v>
      </c>
      <c r="B10" s="8" t="s">
        <v>13</v>
      </c>
      <c r="C10" s="3">
        <v>43</v>
      </c>
      <c r="D10" s="3" t="str">
        <f t="shared" si="0"/>
        <v>Pass</v>
      </c>
      <c r="E10" s="4" t="s">
        <v>30</v>
      </c>
      <c r="T10" s="17" t="s">
        <v>9</v>
      </c>
      <c r="U10">
        <v>85</v>
      </c>
      <c r="V10">
        <v>94</v>
      </c>
      <c r="W10">
        <v>45</v>
      </c>
      <c r="X10">
        <v>224</v>
      </c>
    </row>
    <row r="11" spans="1:24" x14ac:dyDescent="0.3">
      <c r="A11" s="8">
        <v>1010</v>
      </c>
      <c r="B11" s="8" t="s">
        <v>14</v>
      </c>
      <c r="C11" s="3">
        <v>68</v>
      </c>
      <c r="D11" s="3" t="str">
        <f t="shared" si="0"/>
        <v>Pass</v>
      </c>
      <c r="E11" s="4" t="s">
        <v>30</v>
      </c>
      <c r="N11" t="s">
        <v>40</v>
      </c>
      <c r="T11" s="17" t="s">
        <v>10</v>
      </c>
      <c r="U11">
        <v>75</v>
      </c>
      <c r="V11">
        <v>34</v>
      </c>
      <c r="W11">
        <v>6</v>
      </c>
      <c r="X11">
        <v>115</v>
      </c>
    </row>
    <row r="12" spans="1:24" x14ac:dyDescent="0.3">
      <c r="A12" s="1">
        <v>1001</v>
      </c>
      <c r="B12" s="2" t="s">
        <v>5</v>
      </c>
      <c r="C12" s="3">
        <v>96</v>
      </c>
      <c r="D12" s="3" t="str">
        <f t="shared" si="0"/>
        <v>Pass</v>
      </c>
      <c r="E12" s="5" t="s">
        <v>31</v>
      </c>
      <c r="G12" s="9" t="s">
        <v>33</v>
      </c>
      <c r="H12" s="21" t="s">
        <v>19</v>
      </c>
      <c r="I12" s="21" t="s">
        <v>20</v>
      </c>
      <c r="J12" s="21" t="s">
        <v>17</v>
      </c>
      <c r="K12">
        <f>COUNTIFS(F:F,H13)</f>
        <v>0</v>
      </c>
      <c r="M12" s="9" t="s">
        <v>33</v>
      </c>
      <c r="N12" s="9" t="s">
        <v>19</v>
      </c>
      <c r="O12" s="9" t="s">
        <v>20</v>
      </c>
      <c r="P12" s="9" t="s">
        <v>17</v>
      </c>
      <c r="T12" s="17" t="s">
        <v>11</v>
      </c>
      <c r="U12">
        <v>100</v>
      </c>
      <c r="V12">
        <v>12</v>
      </c>
      <c r="W12">
        <v>19</v>
      </c>
      <c r="X12">
        <v>131</v>
      </c>
    </row>
    <row r="13" spans="1:24" x14ac:dyDescent="0.3">
      <c r="A13" s="1">
        <v>1002</v>
      </c>
      <c r="B13" s="2" t="s">
        <v>6</v>
      </c>
      <c r="C13" s="3">
        <v>87</v>
      </c>
      <c r="D13" s="3" t="str">
        <f t="shared" si="0"/>
        <v>Pass</v>
      </c>
      <c r="E13" s="5" t="s">
        <v>31</v>
      </c>
      <c r="G13" s="17" t="s">
        <v>31</v>
      </c>
      <c r="H13" s="14">
        <f>SUMIFS($C:$C,$D:$D,H$12,$E:$E,$G13)</f>
        <v>788</v>
      </c>
      <c r="I13" s="14">
        <f>SUMIFS($C:$C,$D:$D,I$12,$E:$E,$G13)</f>
        <v>3</v>
      </c>
      <c r="J13">
        <f>SUMIFS($C:$C,$E:$E,$G13)</f>
        <v>791</v>
      </c>
      <c r="K13">
        <f>COUNTIFS($E:$E,$G13)</f>
        <v>10</v>
      </c>
      <c r="M13" s="17" t="s">
        <v>31</v>
      </c>
      <c r="N13" s="14">
        <f t="shared" ref="N13:O15" si="1">COUNTIFS($D:$D,N$12,$E:$E,$M13)</f>
        <v>9</v>
      </c>
      <c r="O13" s="14">
        <f t="shared" si="1"/>
        <v>1</v>
      </c>
      <c r="P13">
        <f>COUNTIFS($E:$E,$M13)</f>
        <v>10</v>
      </c>
      <c r="Q13">
        <f>COUNTIFS($E:$E,$M13)</f>
        <v>10</v>
      </c>
      <c r="T13" s="17" t="s">
        <v>12</v>
      </c>
      <c r="U13">
        <v>100</v>
      </c>
      <c r="V13">
        <v>99</v>
      </c>
      <c r="W13">
        <v>87</v>
      </c>
      <c r="X13">
        <v>286</v>
      </c>
    </row>
    <row r="14" spans="1:24" x14ac:dyDescent="0.3">
      <c r="A14" s="1">
        <v>1003</v>
      </c>
      <c r="B14" s="2" t="s">
        <v>7</v>
      </c>
      <c r="C14" s="3">
        <v>100</v>
      </c>
      <c r="D14" s="3" t="str">
        <f t="shared" si="0"/>
        <v>Pass</v>
      </c>
      <c r="E14" s="5" t="s">
        <v>31</v>
      </c>
      <c r="G14" s="17" t="s">
        <v>32</v>
      </c>
      <c r="H14" s="14">
        <f t="shared" ref="H14:I15" si="2">SUMIFS($C:$C,$D:$D,H$12,$E:$E,$G14)</f>
        <v>518</v>
      </c>
      <c r="I14" s="14">
        <f t="shared" si="2"/>
        <v>47</v>
      </c>
      <c r="J14">
        <f>SUMIFS($C:$C,$E:$E,$G14)</f>
        <v>565</v>
      </c>
      <c r="M14" s="17" t="s">
        <v>32</v>
      </c>
      <c r="N14" s="14">
        <f t="shared" si="1"/>
        <v>7</v>
      </c>
      <c r="O14" s="14">
        <f t="shared" si="1"/>
        <v>3</v>
      </c>
      <c r="P14">
        <f>COUNTIFS($E:$E,$M14)</f>
        <v>10</v>
      </c>
      <c r="T14" s="17" t="s">
        <v>13</v>
      </c>
      <c r="U14">
        <v>59</v>
      </c>
      <c r="V14">
        <v>54</v>
      </c>
      <c r="W14">
        <v>43</v>
      </c>
      <c r="X14">
        <v>156</v>
      </c>
    </row>
    <row r="15" spans="1:24" x14ac:dyDescent="0.3">
      <c r="A15" s="1">
        <v>1004</v>
      </c>
      <c r="B15" s="2" t="s">
        <v>8</v>
      </c>
      <c r="C15" s="3">
        <v>86</v>
      </c>
      <c r="D15" s="3" t="str">
        <f t="shared" si="0"/>
        <v>Pass</v>
      </c>
      <c r="E15" s="5" t="s">
        <v>31</v>
      </c>
      <c r="G15" s="17" t="s">
        <v>30</v>
      </c>
      <c r="H15" s="14">
        <f t="shared" si="2"/>
        <v>341</v>
      </c>
      <c r="I15" s="14">
        <f t="shared" si="2"/>
        <v>48</v>
      </c>
      <c r="J15">
        <f>SUMIFS($C:$C,$E:$E,$G15)</f>
        <v>389</v>
      </c>
      <c r="M15" s="17" t="s">
        <v>30</v>
      </c>
      <c r="N15" s="14">
        <f t="shared" si="1"/>
        <v>6</v>
      </c>
      <c r="O15" s="14">
        <f t="shared" si="1"/>
        <v>4</v>
      </c>
      <c r="P15">
        <f>COUNTIFS($E:$E,$M15)</f>
        <v>10</v>
      </c>
      <c r="T15" s="17" t="s">
        <v>17</v>
      </c>
      <c r="U15">
        <v>791</v>
      </c>
      <c r="V15">
        <v>565</v>
      </c>
      <c r="W15">
        <v>389</v>
      </c>
      <c r="X15" s="14">
        <v>1745</v>
      </c>
    </row>
    <row r="16" spans="1:24" x14ac:dyDescent="0.3">
      <c r="A16" s="1">
        <v>1005</v>
      </c>
      <c r="B16" s="2" t="s">
        <v>9</v>
      </c>
      <c r="C16" s="3">
        <v>85</v>
      </c>
      <c r="D16" s="3" t="str">
        <f t="shared" si="0"/>
        <v>Pass</v>
      </c>
      <c r="E16" s="5" t="s">
        <v>31</v>
      </c>
      <c r="G16" s="18" t="s">
        <v>17</v>
      </c>
      <c r="H16" s="12">
        <f>SUMIFS($C:$C,$D:$D,H$12)</f>
        <v>1647</v>
      </c>
      <c r="I16" s="12">
        <f>SUMIFS($C:$C,$D:$D,I$12)</f>
        <v>98</v>
      </c>
      <c r="J16" s="19">
        <f>SUM(C:C)</f>
        <v>1745</v>
      </c>
      <c r="M16" s="18" t="s">
        <v>17</v>
      </c>
      <c r="N16" s="12">
        <f>COUNTIFS($D:$D,N$12)</f>
        <v>22</v>
      </c>
      <c r="O16" s="12">
        <f>COUNTIFS($D:$D,O$12)</f>
        <v>8</v>
      </c>
      <c r="P16" s="12">
        <f>COUNTA(A:A)-1</f>
        <v>30</v>
      </c>
    </row>
    <row r="17" spans="1:24" x14ac:dyDescent="0.3">
      <c r="A17" s="1">
        <v>1006</v>
      </c>
      <c r="B17" s="2" t="s">
        <v>10</v>
      </c>
      <c r="C17" s="3">
        <v>75</v>
      </c>
      <c r="D17" s="3" t="str">
        <f t="shared" si="0"/>
        <v>Pass</v>
      </c>
      <c r="E17" s="5" t="s">
        <v>31</v>
      </c>
    </row>
    <row r="18" spans="1:24" x14ac:dyDescent="0.3">
      <c r="A18" s="1">
        <v>1007</v>
      </c>
      <c r="B18" s="2" t="s">
        <v>11</v>
      </c>
      <c r="C18" s="3">
        <v>100</v>
      </c>
      <c r="D18" s="3" t="str">
        <f t="shared" si="0"/>
        <v>Pass</v>
      </c>
      <c r="E18" s="5" t="s">
        <v>31</v>
      </c>
      <c r="T18" s="9" t="s">
        <v>33</v>
      </c>
      <c r="U18" s="9" t="s">
        <v>31</v>
      </c>
      <c r="V18" s="9" t="s">
        <v>32</v>
      </c>
      <c r="W18" s="9" t="s">
        <v>30</v>
      </c>
      <c r="X18" s="9" t="s">
        <v>17</v>
      </c>
    </row>
    <row r="19" spans="1:24" x14ac:dyDescent="0.3">
      <c r="A19" s="1">
        <v>1008</v>
      </c>
      <c r="B19" s="2" t="s">
        <v>12</v>
      </c>
      <c r="C19" s="3">
        <v>100</v>
      </c>
      <c r="D19" s="3" t="str">
        <f t="shared" si="0"/>
        <v>Pass</v>
      </c>
      <c r="E19" s="5" t="s">
        <v>31</v>
      </c>
      <c r="G19" s="10" t="s">
        <v>42</v>
      </c>
      <c r="H19" s="10" t="s">
        <v>34</v>
      </c>
      <c r="T19" s="17" t="s">
        <v>5</v>
      </c>
      <c r="U19" s="23">
        <f>SUMIFS($C:$C,$B:$B,$T19,$E:$E,U$18)</f>
        <v>96</v>
      </c>
      <c r="V19" s="23">
        <f t="shared" ref="V19:W19" si="3">SUMIFS($C:$C,$B:$B,$T19,$E:$E,V$18)</f>
        <v>47</v>
      </c>
      <c r="W19" s="23">
        <f t="shared" si="3"/>
        <v>61</v>
      </c>
      <c r="X19">
        <f>SUMIF($B:$B,$T19,$C:$C)</f>
        <v>204</v>
      </c>
    </row>
    <row r="20" spans="1:24" x14ac:dyDescent="0.3">
      <c r="A20" s="1">
        <v>1009</v>
      </c>
      <c r="B20" s="2" t="s">
        <v>13</v>
      </c>
      <c r="C20" s="3">
        <v>59</v>
      </c>
      <c r="D20" s="3" t="str">
        <f t="shared" si="0"/>
        <v>Pass</v>
      </c>
      <c r="E20" s="5" t="s">
        <v>31</v>
      </c>
      <c r="G20" s="10" t="s">
        <v>33</v>
      </c>
      <c r="H20" t="s">
        <v>5</v>
      </c>
      <c r="I20" t="s">
        <v>14</v>
      </c>
      <c r="J20" t="s">
        <v>6</v>
      </c>
      <c r="K20" t="s">
        <v>7</v>
      </c>
      <c r="L20" t="s">
        <v>8</v>
      </c>
      <c r="M20" t="s">
        <v>9</v>
      </c>
      <c r="N20" t="s">
        <v>10</v>
      </c>
      <c r="O20" t="s">
        <v>11</v>
      </c>
      <c r="P20" t="s">
        <v>12</v>
      </c>
      <c r="Q20" t="s">
        <v>13</v>
      </c>
      <c r="R20" t="s">
        <v>17</v>
      </c>
      <c r="T20" s="17" t="s">
        <v>14</v>
      </c>
      <c r="U20" s="23">
        <f t="shared" ref="U20:W28" si="4">SUMIFS($C:$C,$B:$B,$T20,$E:$E,U$18)</f>
        <v>3</v>
      </c>
      <c r="V20" s="23">
        <f t="shared" si="4"/>
        <v>1</v>
      </c>
      <c r="W20" s="23">
        <f t="shared" si="4"/>
        <v>68</v>
      </c>
      <c r="X20">
        <f t="shared" ref="X20:X28" si="5">SUMIF($B:$B,$T20,$C:$C)</f>
        <v>72</v>
      </c>
    </row>
    <row r="21" spans="1:24" x14ac:dyDescent="0.3">
      <c r="A21" s="1">
        <v>1010</v>
      </c>
      <c r="B21" s="2" t="s">
        <v>14</v>
      </c>
      <c r="C21" s="3">
        <v>3</v>
      </c>
      <c r="D21" s="3" t="str">
        <f t="shared" si="0"/>
        <v>Fail</v>
      </c>
      <c r="E21" s="5" t="s">
        <v>31</v>
      </c>
      <c r="G21" s="17" t="s">
        <v>31</v>
      </c>
      <c r="H21">
        <v>96</v>
      </c>
      <c r="I21">
        <v>3</v>
      </c>
      <c r="J21">
        <v>87</v>
      </c>
      <c r="K21">
        <v>100</v>
      </c>
      <c r="L21">
        <v>86</v>
      </c>
      <c r="M21">
        <v>85</v>
      </c>
      <c r="N21">
        <v>75</v>
      </c>
      <c r="O21">
        <v>100</v>
      </c>
      <c r="P21">
        <v>100</v>
      </c>
      <c r="Q21">
        <v>59</v>
      </c>
      <c r="R21">
        <v>791</v>
      </c>
      <c r="T21" s="17" t="s">
        <v>6</v>
      </c>
      <c r="U21" s="23">
        <f t="shared" si="4"/>
        <v>87</v>
      </c>
      <c r="V21" s="23">
        <f t="shared" si="4"/>
        <v>92</v>
      </c>
      <c r="W21" s="23">
        <f t="shared" si="4"/>
        <v>37</v>
      </c>
      <c r="X21">
        <f t="shared" si="5"/>
        <v>216</v>
      </c>
    </row>
    <row r="22" spans="1:24" x14ac:dyDescent="0.3">
      <c r="A22" s="6">
        <v>1001</v>
      </c>
      <c r="B22" s="6" t="s">
        <v>5</v>
      </c>
      <c r="C22" s="3">
        <v>47</v>
      </c>
      <c r="D22" s="3" t="str">
        <f t="shared" si="0"/>
        <v>Pass</v>
      </c>
      <c r="E22" s="7" t="s">
        <v>32</v>
      </c>
      <c r="G22" s="17" t="s">
        <v>32</v>
      </c>
      <c r="H22">
        <v>47</v>
      </c>
      <c r="I22">
        <v>1</v>
      </c>
      <c r="J22">
        <v>92</v>
      </c>
      <c r="K22">
        <v>50</v>
      </c>
      <c r="L22">
        <v>82</v>
      </c>
      <c r="M22">
        <v>94</v>
      </c>
      <c r="N22">
        <v>34</v>
      </c>
      <c r="O22">
        <v>12</v>
      </c>
      <c r="P22">
        <v>99</v>
      </c>
      <c r="Q22">
        <v>54</v>
      </c>
      <c r="R22">
        <v>565</v>
      </c>
      <c r="T22" s="17" t="s">
        <v>7</v>
      </c>
      <c r="U22" s="23">
        <f t="shared" si="4"/>
        <v>100</v>
      </c>
      <c r="V22" s="23">
        <f t="shared" si="4"/>
        <v>50</v>
      </c>
      <c r="W22" s="23">
        <f t="shared" si="4"/>
        <v>12</v>
      </c>
      <c r="X22">
        <f t="shared" si="5"/>
        <v>162</v>
      </c>
    </row>
    <row r="23" spans="1:24" x14ac:dyDescent="0.3">
      <c r="A23" s="6">
        <v>1002</v>
      </c>
      <c r="B23" s="6" t="s">
        <v>6</v>
      </c>
      <c r="C23" s="3">
        <v>92</v>
      </c>
      <c r="D23" s="3" t="str">
        <f t="shared" si="0"/>
        <v>Pass</v>
      </c>
      <c r="E23" s="7" t="s">
        <v>32</v>
      </c>
      <c r="G23" s="17" t="s">
        <v>30</v>
      </c>
      <c r="H23">
        <v>61</v>
      </c>
      <c r="I23">
        <v>68</v>
      </c>
      <c r="J23">
        <v>37</v>
      </c>
      <c r="K23">
        <v>12</v>
      </c>
      <c r="L23">
        <v>11</v>
      </c>
      <c r="M23">
        <v>45</v>
      </c>
      <c r="N23">
        <v>6</v>
      </c>
      <c r="O23">
        <v>19</v>
      </c>
      <c r="P23">
        <v>87</v>
      </c>
      <c r="Q23">
        <v>43</v>
      </c>
      <c r="R23">
        <v>389</v>
      </c>
      <c r="T23" s="17" t="s">
        <v>8</v>
      </c>
      <c r="U23" s="23">
        <f t="shared" si="4"/>
        <v>86</v>
      </c>
      <c r="V23" s="23">
        <f t="shared" si="4"/>
        <v>82</v>
      </c>
      <c r="W23" s="23">
        <f t="shared" si="4"/>
        <v>11</v>
      </c>
      <c r="X23">
        <f t="shared" si="5"/>
        <v>179</v>
      </c>
    </row>
    <row r="24" spans="1:24" x14ac:dyDescent="0.3">
      <c r="A24" s="6">
        <v>1003</v>
      </c>
      <c r="B24" s="6" t="s">
        <v>7</v>
      </c>
      <c r="C24" s="3">
        <v>50</v>
      </c>
      <c r="D24" s="3" t="str">
        <f t="shared" si="0"/>
        <v>Pass</v>
      </c>
      <c r="E24" s="7" t="s">
        <v>32</v>
      </c>
      <c r="G24" s="17" t="s">
        <v>17</v>
      </c>
      <c r="H24">
        <v>204</v>
      </c>
      <c r="I24">
        <v>72</v>
      </c>
      <c r="J24">
        <v>216</v>
      </c>
      <c r="K24">
        <v>162</v>
      </c>
      <c r="L24">
        <v>179</v>
      </c>
      <c r="M24">
        <v>224</v>
      </c>
      <c r="N24">
        <v>115</v>
      </c>
      <c r="O24">
        <v>131</v>
      </c>
      <c r="P24">
        <v>286</v>
      </c>
      <c r="Q24">
        <v>156</v>
      </c>
      <c r="R24">
        <v>1745</v>
      </c>
      <c r="T24" s="17" t="s">
        <v>9</v>
      </c>
      <c r="U24" s="23">
        <f t="shared" si="4"/>
        <v>85</v>
      </c>
      <c r="V24" s="23">
        <f t="shared" si="4"/>
        <v>94</v>
      </c>
      <c r="W24" s="23">
        <f t="shared" si="4"/>
        <v>45</v>
      </c>
      <c r="X24">
        <f t="shared" si="5"/>
        <v>224</v>
      </c>
    </row>
    <row r="25" spans="1:24" x14ac:dyDescent="0.3">
      <c r="A25" s="6">
        <v>1004</v>
      </c>
      <c r="B25" s="6" t="s">
        <v>8</v>
      </c>
      <c r="C25" s="3">
        <v>82</v>
      </c>
      <c r="D25" s="3" t="str">
        <f t="shared" si="0"/>
        <v>Pass</v>
      </c>
      <c r="E25" s="7" t="s">
        <v>32</v>
      </c>
      <c r="T25" s="17" t="s">
        <v>10</v>
      </c>
      <c r="U25" s="23">
        <f t="shared" si="4"/>
        <v>75</v>
      </c>
      <c r="V25" s="23">
        <f t="shared" si="4"/>
        <v>34</v>
      </c>
      <c r="W25" s="23">
        <f t="shared" si="4"/>
        <v>6</v>
      </c>
      <c r="X25">
        <f t="shared" si="5"/>
        <v>115</v>
      </c>
    </row>
    <row r="26" spans="1:24" x14ac:dyDescent="0.3">
      <c r="A26" s="6">
        <v>1005</v>
      </c>
      <c r="B26" s="6" t="s">
        <v>9</v>
      </c>
      <c r="C26" s="3">
        <v>94</v>
      </c>
      <c r="D26" s="3" t="str">
        <f t="shared" si="0"/>
        <v>Pass</v>
      </c>
      <c r="E26" s="7" t="s">
        <v>32</v>
      </c>
      <c r="G26" s="9" t="s">
        <v>33</v>
      </c>
      <c r="H26" s="9" t="s">
        <v>5</v>
      </c>
      <c r="I26" s="9" t="s">
        <v>14</v>
      </c>
      <c r="J26" s="9" t="s">
        <v>6</v>
      </c>
      <c r="K26" s="9" t="s">
        <v>7</v>
      </c>
      <c r="L26" s="9" t="s">
        <v>8</v>
      </c>
      <c r="M26" s="9" t="s">
        <v>9</v>
      </c>
      <c r="N26" s="9" t="s">
        <v>10</v>
      </c>
      <c r="O26" s="9" t="s">
        <v>11</v>
      </c>
      <c r="P26" s="9" t="s">
        <v>12</v>
      </c>
      <c r="Q26" s="9" t="s">
        <v>13</v>
      </c>
      <c r="R26" s="9" t="s">
        <v>17</v>
      </c>
      <c r="T26" s="17" t="s">
        <v>11</v>
      </c>
      <c r="U26" s="23">
        <f t="shared" si="4"/>
        <v>100</v>
      </c>
      <c r="V26" s="23">
        <f t="shared" si="4"/>
        <v>12</v>
      </c>
      <c r="W26" s="23">
        <f t="shared" si="4"/>
        <v>19</v>
      </c>
      <c r="X26">
        <f t="shared" si="5"/>
        <v>131</v>
      </c>
    </row>
    <row r="27" spans="1:24" x14ac:dyDescent="0.3">
      <c r="A27" s="6">
        <v>1006</v>
      </c>
      <c r="B27" s="6" t="s">
        <v>10</v>
      </c>
      <c r="C27" s="3">
        <v>34</v>
      </c>
      <c r="D27" s="3" t="str">
        <f t="shared" si="0"/>
        <v>Fail</v>
      </c>
      <c r="E27" s="7" t="s">
        <v>32</v>
      </c>
      <c r="G27" s="17" t="s">
        <v>31</v>
      </c>
      <c r="H27" s="14">
        <f>SUMIFS($C:$C,$B:$B,H$26,$E:$E,$G27)</f>
        <v>96</v>
      </c>
      <c r="I27" s="14">
        <f t="shared" ref="I27:Q27" si="6">SUMIFS($C:$C,$B:$B,I$26,$E:$E,$G27)</f>
        <v>3</v>
      </c>
      <c r="J27" s="14">
        <f t="shared" si="6"/>
        <v>87</v>
      </c>
      <c r="K27" s="14">
        <f t="shared" si="6"/>
        <v>100</v>
      </c>
      <c r="L27" s="14">
        <f t="shared" si="6"/>
        <v>86</v>
      </c>
      <c r="M27" s="14">
        <f t="shared" si="6"/>
        <v>85</v>
      </c>
      <c r="N27" s="14">
        <f t="shared" si="6"/>
        <v>75</v>
      </c>
      <c r="O27" s="14">
        <f t="shared" si="6"/>
        <v>100</v>
      </c>
      <c r="P27" s="14">
        <f t="shared" si="6"/>
        <v>100</v>
      </c>
      <c r="Q27" s="14">
        <f t="shared" si="6"/>
        <v>59</v>
      </c>
      <c r="R27">
        <f>SUMIF($E:$E,$G27,$C:$C)</f>
        <v>791</v>
      </c>
      <c r="T27" s="17" t="s">
        <v>12</v>
      </c>
      <c r="U27" s="23">
        <f t="shared" si="4"/>
        <v>100</v>
      </c>
      <c r="V27" s="23">
        <f t="shared" si="4"/>
        <v>99</v>
      </c>
      <c r="W27" s="23">
        <f t="shared" si="4"/>
        <v>87</v>
      </c>
      <c r="X27">
        <f t="shared" si="5"/>
        <v>286</v>
      </c>
    </row>
    <row r="28" spans="1:24" x14ac:dyDescent="0.3">
      <c r="A28" s="6">
        <v>1007</v>
      </c>
      <c r="B28" s="6" t="s">
        <v>11</v>
      </c>
      <c r="C28" s="3">
        <v>12</v>
      </c>
      <c r="D28" s="3" t="str">
        <f t="shared" si="0"/>
        <v>Fail</v>
      </c>
      <c r="E28" s="7" t="s">
        <v>32</v>
      </c>
      <c r="G28" s="17" t="s">
        <v>32</v>
      </c>
      <c r="H28" s="14">
        <f t="shared" ref="H28:Q29" si="7">SUMIFS($C:$C,$B:$B,H$26,$E:$E,$G28)</f>
        <v>47</v>
      </c>
      <c r="I28" s="14">
        <f t="shared" si="7"/>
        <v>1</v>
      </c>
      <c r="J28" s="14">
        <f t="shared" si="7"/>
        <v>92</v>
      </c>
      <c r="K28" s="14">
        <f t="shared" si="7"/>
        <v>50</v>
      </c>
      <c r="L28" s="14">
        <f t="shared" si="7"/>
        <v>82</v>
      </c>
      <c r="M28" s="14">
        <f t="shared" si="7"/>
        <v>94</v>
      </c>
      <c r="N28" s="14">
        <f t="shared" si="7"/>
        <v>34</v>
      </c>
      <c r="O28" s="14">
        <f t="shared" si="7"/>
        <v>12</v>
      </c>
      <c r="P28" s="14">
        <f t="shared" si="7"/>
        <v>99</v>
      </c>
      <c r="Q28" s="14">
        <f t="shared" si="7"/>
        <v>54</v>
      </c>
      <c r="R28">
        <f t="shared" ref="R28:R29" si="8">SUMIF($E:$E,$G28,$C:$C)</f>
        <v>565</v>
      </c>
      <c r="T28" s="17" t="s">
        <v>13</v>
      </c>
      <c r="U28" s="23">
        <f t="shared" si="4"/>
        <v>59</v>
      </c>
      <c r="V28" s="23">
        <f t="shared" si="4"/>
        <v>54</v>
      </c>
      <c r="W28" s="23">
        <f t="shared" si="4"/>
        <v>43</v>
      </c>
      <c r="X28">
        <f t="shared" si="5"/>
        <v>156</v>
      </c>
    </row>
    <row r="29" spans="1:24" x14ac:dyDescent="0.3">
      <c r="A29" s="6">
        <v>1008</v>
      </c>
      <c r="B29" s="6" t="s">
        <v>12</v>
      </c>
      <c r="C29" s="3">
        <v>99</v>
      </c>
      <c r="D29" s="3" t="str">
        <f t="shared" si="0"/>
        <v>Pass</v>
      </c>
      <c r="E29" s="7" t="s">
        <v>32</v>
      </c>
      <c r="G29" s="17" t="s">
        <v>30</v>
      </c>
      <c r="H29" s="14">
        <f t="shared" si="7"/>
        <v>61</v>
      </c>
      <c r="I29" s="14">
        <f t="shared" si="7"/>
        <v>68</v>
      </c>
      <c r="J29" s="14">
        <f t="shared" si="7"/>
        <v>37</v>
      </c>
      <c r="K29" s="14">
        <f t="shared" si="7"/>
        <v>12</v>
      </c>
      <c r="L29" s="14">
        <f t="shared" si="7"/>
        <v>11</v>
      </c>
      <c r="M29" s="14">
        <f t="shared" si="7"/>
        <v>45</v>
      </c>
      <c r="N29" s="14">
        <f t="shared" si="7"/>
        <v>6</v>
      </c>
      <c r="O29" s="14">
        <f t="shared" si="7"/>
        <v>19</v>
      </c>
      <c r="P29" s="14">
        <f t="shared" si="7"/>
        <v>87</v>
      </c>
      <c r="Q29" s="14">
        <f t="shared" si="7"/>
        <v>43</v>
      </c>
      <c r="R29">
        <f t="shared" si="8"/>
        <v>389</v>
      </c>
      <c r="T29" s="18" t="s">
        <v>17</v>
      </c>
      <c r="U29" s="12">
        <f>SUMIF($E:$E,U$18,$C:$C)</f>
        <v>791</v>
      </c>
      <c r="V29" s="12">
        <f t="shared" ref="V29:W29" si="9">SUMIF($E:$E,V$18,$C:$C)</f>
        <v>565</v>
      </c>
      <c r="W29" s="12">
        <f t="shared" si="9"/>
        <v>389</v>
      </c>
      <c r="X29" s="22">
        <f>SUM(C:C)</f>
        <v>1745</v>
      </c>
    </row>
    <row r="30" spans="1:24" x14ac:dyDescent="0.3">
      <c r="A30" s="6">
        <v>1009</v>
      </c>
      <c r="B30" s="6" t="s">
        <v>13</v>
      </c>
      <c r="C30" s="3">
        <v>54</v>
      </c>
      <c r="D30" s="3" t="str">
        <f t="shared" si="0"/>
        <v>Pass</v>
      </c>
      <c r="E30" s="7" t="s">
        <v>32</v>
      </c>
      <c r="G30" s="18" t="s">
        <v>17</v>
      </c>
      <c r="H30" s="12">
        <f>SUMIF($B:$B,H$26,$C:$C)</f>
        <v>204</v>
      </c>
      <c r="I30" s="12">
        <f t="shared" ref="I30:Q30" si="10">SUMIF($B:$B,I$26,$C:$C)</f>
        <v>72</v>
      </c>
      <c r="J30" s="12">
        <f t="shared" si="10"/>
        <v>216</v>
      </c>
      <c r="K30" s="12">
        <f t="shared" si="10"/>
        <v>162</v>
      </c>
      <c r="L30" s="12">
        <f t="shared" si="10"/>
        <v>179</v>
      </c>
      <c r="M30" s="12">
        <f t="shared" si="10"/>
        <v>224</v>
      </c>
      <c r="N30" s="12">
        <f t="shared" si="10"/>
        <v>115</v>
      </c>
      <c r="O30" s="12">
        <f t="shared" si="10"/>
        <v>131</v>
      </c>
      <c r="P30" s="12">
        <f t="shared" si="10"/>
        <v>286</v>
      </c>
      <c r="Q30" s="12">
        <f t="shared" si="10"/>
        <v>156</v>
      </c>
      <c r="R30" s="12">
        <f>SUM(C:C)</f>
        <v>1745</v>
      </c>
    </row>
    <row r="31" spans="1:24" x14ac:dyDescent="0.3">
      <c r="A31" s="6">
        <v>1010</v>
      </c>
      <c r="B31" s="6" t="s">
        <v>14</v>
      </c>
      <c r="C31" s="3">
        <v>1</v>
      </c>
      <c r="D31" s="3" t="str">
        <f t="shared" si="0"/>
        <v>Fail</v>
      </c>
      <c r="E31" s="7" t="s">
        <v>32</v>
      </c>
    </row>
  </sheetData>
  <pageMargins left="0.7" right="0.7" top="0.75" bottom="0.75" header="0.3" footer="0.3"/>
  <pageSetup paperSize="9"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Sheet2</vt:lpstr>
      <vt:lpstr>Sheet3</vt:lpstr>
      <vt:lpstr>Sheet4</vt:lpstr>
      <vt:lpstr>Sheet5</vt:lpstr>
      <vt:lpstr>Sheet1</vt:lpstr>
      <vt:lpstr>Countif</vt:lpstr>
      <vt:lpstr>Sumif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Kamalakannan A R</dc:creator>
  <cp:lastModifiedBy>Omprita Chatterjee</cp:lastModifiedBy>
  <dcterms:created xsi:type="dcterms:W3CDTF">2024-05-15T14:18:21Z</dcterms:created>
  <dcterms:modified xsi:type="dcterms:W3CDTF">2025-05-21T06:49:26Z</dcterms:modified>
</cp:coreProperties>
</file>