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学习\Sheridan\Year2\Y2S2\DesignPractice\FactoryGame\sprint01-factory-prototype\Assets\Editor\"/>
    </mc:Choice>
  </mc:AlternateContent>
  <xr:revisionPtr revIDLastSave="0" documentId="13_ncr:1_{552206C0-85D7-4EBA-A910-61ABC67E1BD8}" xr6:coauthVersionLast="47" xr6:coauthVersionMax="47" xr10:uidLastSave="{00000000-0000-0000-0000-000000000000}"/>
  <bookViews>
    <workbookView xWindow="-23343" yWindow="-109" windowWidth="23452" windowHeight="12561" xr2:uid="{6A58C925-9F2D-4C6C-91BC-1ECBCC8690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D28" i="1" l="1"/>
  <c r="F27" i="1"/>
  <c r="D27" i="1"/>
  <c r="D26" i="1"/>
  <c r="F25" i="1"/>
  <c r="D25" i="1"/>
  <c r="F24" i="1"/>
  <c r="D24" i="1"/>
  <c r="F23" i="1"/>
  <c r="D23" i="1"/>
  <c r="D22" i="1"/>
  <c r="F21" i="1"/>
  <c r="D21" i="1"/>
  <c r="F20" i="1"/>
  <c r="D20" i="1"/>
  <c r="F19" i="1"/>
  <c r="D19" i="1"/>
  <c r="F18" i="1"/>
  <c r="D18" i="1"/>
  <c r="F17" i="1"/>
  <c r="D17" i="1"/>
  <c r="D16" i="1"/>
  <c r="F15" i="1"/>
  <c r="D15" i="1"/>
  <c r="D14" i="1"/>
  <c r="D13" i="1"/>
  <c r="F12" i="1"/>
  <c r="D12" i="1"/>
  <c r="D11" i="1"/>
  <c r="F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L5" i="1"/>
  <c r="M5" i="1" s="1"/>
  <c r="L6" i="1"/>
  <c r="M6" i="1" s="1"/>
  <c r="L7" i="1"/>
  <c r="M7" i="1" s="1"/>
  <c r="L8" i="1"/>
  <c r="L9" i="1"/>
  <c r="L10" i="1"/>
  <c r="L11" i="1"/>
  <c r="L12" i="1"/>
  <c r="L13" i="1"/>
  <c r="L14" i="1"/>
  <c r="L15" i="1"/>
  <c r="L16" i="1"/>
  <c r="L17" i="1"/>
  <c r="L4" i="1"/>
  <c r="M4" i="1" l="1"/>
  <c r="M17" i="1"/>
  <c r="M16" i="1"/>
  <c r="M15" i="1"/>
  <c r="M14" i="1"/>
  <c r="M13" i="1"/>
  <c r="M12" i="1"/>
  <c r="M11" i="1"/>
  <c r="M10" i="1"/>
  <c r="M9" i="1"/>
  <c r="M8" i="1"/>
</calcChain>
</file>

<file path=xl/sharedStrings.xml><?xml version="1.0" encoding="utf-8"?>
<sst xmlns="http://schemas.openxmlformats.org/spreadsheetml/2006/main" count="73" uniqueCount="72">
  <si>
    <t>Items</t>
    <phoneticPr fontId="1" type="noConversion"/>
  </si>
  <si>
    <t>Name</t>
    <phoneticPr fontId="1" type="noConversion"/>
  </si>
  <si>
    <t>Tier</t>
    <phoneticPr fontId="1" type="noConversion"/>
  </si>
  <si>
    <t>Component 1</t>
    <phoneticPr fontId="1" type="noConversion"/>
  </si>
  <si>
    <t>Component 1 count</t>
    <phoneticPr fontId="1" type="noConversion"/>
  </si>
  <si>
    <t>Component 2</t>
    <phoneticPr fontId="1" type="noConversion"/>
  </si>
  <si>
    <t>Component 2 count</t>
    <phoneticPr fontId="1" type="noConversion"/>
  </si>
  <si>
    <t>Fire</t>
    <phoneticPr fontId="1" type="noConversion"/>
  </si>
  <si>
    <t>Water</t>
    <phoneticPr fontId="1" type="noConversion"/>
  </si>
  <si>
    <t>Aether</t>
    <phoneticPr fontId="1" type="noConversion"/>
  </si>
  <si>
    <t>Earth</t>
    <phoneticPr fontId="1" type="noConversion"/>
  </si>
  <si>
    <t>Ice</t>
    <phoneticPr fontId="1" type="noConversion"/>
  </si>
  <si>
    <t>Grass</t>
    <phoneticPr fontId="1" type="noConversion"/>
  </si>
  <si>
    <t>Frostbloom</t>
    <phoneticPr fontId="1" type="noConversion"/>
  </si>
  <si>
    <t>Crystal</t>
    <phoneticPr fontId="1" type="noConversion"/>
  </si>
  <si>
    <t xml:space="preserve">Times Used </t>
    <phoneticPr fontId="1" type="noConversion"/>
  </si>
  <si>
    <t>Type</t>
    <phoneticPr fontId="1" type="noConversion"/>
  </si>
  <si>
    <t>Description</t>
    <phoneticPr fontId="1" type="noConversion"/>
  </si>
  <si>
    <t>Elixir of Life</t>
    <phoneticPr fontId="1" type="noConversion"/>
  </si>
  <si>
    <t>Vivaqua</t>
    <phoneticPr fontId="1" type="noConversion"/>
  </si>
  <si>
    <t>Unfading Particles</t>
    <phoneticPr fontId="1" type="noConversion"/>
  </si>
  <si>
    <t>Sanaqua</t>
    <phoneticPr fontId="1" type="noConversion"/>
  </si>
  <si>
    <t>Lifefruit</t>
    <phoneticPr fontId="1" type="noConversion"/>
  </si>
  <si>
    <t>Devoraqua</t>
    <phoneticPr fontId="1" type="noConversion"/>
  </si>
  <si>
    <t>Originisite Dust</t>
    <phoneticPr fontId="1" type="noConversion"/>
  </si>
  <si>
    <t>Ignisite</t>
    <phoneticPr fontId="1" type="noConversion"/>
  </si>
  <si>
    <t>Florite</t>
    <phoneticPr fontId="1" type="noConversion"/>
  </si>
  <si>
    <t>Ignisite Dust</t>
    <phoneticPr fontId="1" type="noConversion"/>
  </si>
  <si>
    <t>Florite Dust</t>
    <phoneticPr fontId="1" type="noConversion"/>
  </si>
  <si>
    <t>Frostbloom Dust</t>
    <phoneticPr fontId="1" type="noConversion"/>
  </si>
  <si>
    <t>Crystbell</t>
    <phoneticPr fontId="1" type="noConversion"/>
  </si>
  <si>
    <t>Crystaqua</t>
    <phoneticPr fontId="1" type="noConversion"/>
  </si>
  <si>
    <t>Floriaqua</t>
    <phoneticPr fontId="1" type="noConversion"/>
  </si>
  <si>
    <t>Terraria</t>
    <phoneticPr fontId="1" type="noConversion"/>
  </si>
  <si>
    <t>Florigen</t>
    <phoneticPr fontId="1" type="noConversion"/>
  </si>
  <si>
    <t>Flamejaw Oil</t>
    <phoneticPr fontId="1" type="noConversion"/>
  </si>
  <si>
    <t>Elixir</t>
    <phoneticPr fontId="1" type="noConversion"/>
  </si>
  <si>
    <t>Arcane</t>
    <phoneticPr fontId="1" type="noConversion"/>
  </si>
  <si>
    <t>Air</t>
    <phoneticPr fontId="1" type="noConversion"/>
  </si>
  <si>
    <t>Dissoaqua</t>
    <phoneticPr fontId="1" type="noConversion"/>
  </si>
  <si>
    <t>Eradicate diseases, maintain youth,  Immortality within reach.</t>
    <phoneticPr fontId="1" type="noConversion"/>
  </si>
  <si>
    <t>Water of life, mere drops of it  can cure all wounds and diseases. A war was started, countless dead for that which promises life.</t>
    <phoneticPr fontId="1" type="noConversion"/>
  </si>
  <si>
    <t>Tiny particles that glows a dim light and never fades, repels with each other, extreamely hard to store.</t>
    <phoneticPr fontId="1" type="noConversion"/>
  </si>
  <si>
    <t>Water of health, also known as "Greater Healing Potion", cures wounds at very fast speed, very shiny.</t>
    <phoneticPr fontId="1" type="noConversion"/>
  </si>
  <si>
    <t>A non-natural growing fruit, a mutation of Terraria when exposed in high density Florigen, very bitter but proven the capabilty to cure many deadly diseases.</t>
    <phoneticPr fontId="1" type="noConversion"/>
  </si>
  <si>
    <t>Water that Devoures, feast and digests whatever that is thrown into it, very hard to contain, only used to process extreamly hard matters.</t>
    <phoneticPr fontId="1" type="noConversion"/>
  </si>
  <si>
    <t>Strange magical fusion happened when Ignisite and Florite dusts are compressed, the rapid burn and growth energy eventurely caused the two to intertwine into a new crystal known as Originisite.</t>
    <phoneticPr fontId="1" type="noConversion"/>
  </si>
  <si>
    <t>Crystal of fire, contains high density fire element, Its purity can be judged by its heat and brightness, commonly used as energy sources.</t>
    <phoneticPr fontId="1" type="noConversion"/>
  </si>
  <si>
    <t>Crystal of grass, the life energy in the wild crystal is restless, slowly growing as if it is a living being.</t>
    <phoneticPr fontId="1" type="noConversion"/>
  </si>
  <si>
    <t>Dusted Ignisite, usually comes with a explosion when crushing. Fire energy quickly escapes after crushed, leaving usually only fractions of the energy.</t>
    <phoneticPr fontId="1" type="noConversion"/>
  </si>
  <si>
    <t>Dusted Florite, it is very difficult to prevent the life energy within from withering, or rapidly growing once it gets in your nose.</t>
    <phoneticPr fontId="1" type="noConversion"/>
  </si>
  <si>
    <t>Basic element in the form of newborn life.</t>
    <phoneticPr fontId="1" type="noConversion"/>
  </si>
  <si>
    <t>Basic Liquid Element, wet and cold.</t>
    <phoneticPr fontId="1" type="noConversion"/>
  </si>
  <si>
    <t>A solid basic element, hard and strudy.</t>
    <phoneticPr fontId="1" type="noConversion"/>
  </si>
  <si>
    <t>An element that emits heat and light.</t>
    <phoneticPr fontId="1" type="noConversion"/>
  </si>
  <si>
    <t>A invisable element that exsits all around us.</t>
    <phoneticPr fontId="1" type="noConversion"/>
  </si>
  <si>
    <t>An unknown substance that brings magic into this world.</t>
    <phoneticPr fontId="1" type="noConversion"/>
  </si>
  <si>
    <t>Energy of raw magic power, often harvested by sourcerers for spells and experiments.</t>
    <phoneticPr fontId="1" type="noConversion"/>
  </si>
  <si>
    <t>Liquid magic, some also refer to it as mana. Tastes like bitter honey.</t>
    <phoneticPr fontId="1" type="noConversion"/>
  </si>
  <si>
    <t>Water frozen into solid form, emits cold energy, very fragile.</t>
    <phoneticPr fontId="1" type="noConversion"/>
  </si>
  <si>
    <t>Condensed and crystalized magic energy, often used as power source or medium of casting.</t>
    <phoneticPr fontId="1" type="noConversion"/>
  </si>
  <si>
    <t>Water that dissolves, a liquid that acts like fire, melting materials tossed into it.</t>
    <phoneticPr fontId="1" type="noConversion"/>
  </si>
  <si>
    <t>A herb neurished with raw fire element, grew a flower with flame as peddles.</t>
    <phoneticPr fontId="1" type="noConversion"/>
  </si>
  <si>
    <t>Oil extracted from Flamejaw, highly flamable, a drip of this can burn 3 days and nights.</t>
    <phoneticPr fontId="1" type="noConversion"/>
  </si>
  <si>
    <t>Air fused with energy of life, inhaling such matter can fight aginst aging and grow younger everyday.</t>
    <phoneticPr fontId="1" type="noConversion"/>
  </si>
  <si>
    <t>A herb with the strength of the earth itself, proven to grant mighty strength to those who eats it, poplular amongst soilders.</t>
    <phoneticPr fontId="1" type="noConversion"/>
  </si>
  <si>
    <t>Water of florishment, a magical substance that gives life to almost any object or element.</t>
    <phoneticPr fontId="1" type="noConversion"/>
  </si>
  <si>
    <t>Matter between crystal and liquid, harvested from core of crystal bell, contains extreamely rich amount of magical energy.</t>
    <phoneticPr fontId="1" type="noConversion"/>
  </si>
  <si>
    <t>A crystal flower shaped like a bell, fragile yet beautiful.</t>
    <phoneticPr fontId="1" type="noConversion"/>
  </si>
  <si>
    <t>Cold powder extracted from Frostblooms, very useful in condensation crafts.</t>
    <phoneticPr fontId="1" type="noConversion"/>
  </si>
  <si>
    <t>Herb which breaths out air as cold as winter storm, can easily give a frostbite if touched with bare hands.</t>
    <phoneticPr fontId="1" type="noConversion"/>
  </si>
  <si>
    <t>Flamejaw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</si>
</sst>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4"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679EAA-8BFE-48F6-A2D8-A3369DDEB193}" name="Items" displayName="Items" ref="B3:I34" totalsRowShown="0" headerRowDxfId="3">
  <autoFilter ref="B3:I34" xr:uid="{26679EAA-8BFE-48F6-A2D8-A3369DDEB193}"/>
  <sortState xmlns:xlrd2="http://schemas.microsoft.com/office/spreadsheetml/2017/richdata2" ref="B4:I34">
    <sortCondition ref="C3:C34"/>
  </sortState>
  <tableColumns count="8">
    <tableColumn id="1" xr3:uid="{6F7920FD-881E-4ACC-B371-596C4C5A23D8}" name="Name"/>
    <tableColumn id="2" xr3:uid="{81785AEB-273F-45A0-A058-30B3A5C50566}" name="Tier"/>
    <tableColumn id="3" xr3:uid="{1A353CE0-4CD9-4A76-BB14-A218C3B471A4}" name="Component 1" dataDxfId="2">
      <calculatedColumnFormula>B5</calculatedColumnFormula>
    </tableColumn>
    <tableColumn id="4" xr3:uid="{9F8FD1CD-4E9B-4D4A-AC97-C986C82DF9FC}" name="Component 1 count"/>
    <tableColumn id="5" xr3:uid="{91603AF0-FEDB-4E16-9A25-108561A79C0B}" name="Component 2" dataDxfId="1">
      <calculatedColumnFormula>B6</calculatedColumnFormula>
    </tableColumn>
    <tableColumn id="6" xr3:uid="{FA6328F5-DDC0-4F0C-96ED-9D3CCBD4BC8A}" name="Component 2 count"/>
    <tableColumn id="7" xr3:uid="{3B328ECD-2F41-4DD5-A318-188EC0E38CE1}" name="Type"/>
    <tableColumn id="8" xr3:uid="{27A68D5E-C51A-4C78-9BED-B386D9F1D40F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D926-4FFC-43C9-8374-F00B833293BB}">
  <dimension ref="B2:M34"/>
  <sheetViews>
    <sheetView tabSelected="1" topLeftCell="A17" zoomScale="115" zoomScaleNormal="115" workbookViewId="0">
      <selection activeCell="B23" sqref="B23"/>
    </sheetView>
  </sheetViews>
  <sheetFormatPr defaultRowHeight="13.95" x14ac:dyDescent="0.25"/>
  <cols>
    <col min="2" max="2" width="19.6640625" customWidth="1"/>
    <col min="4" max="4" width="15.44140625" customWidth="1"/>
    <col min="5" max="5" width="21.44140625" customWidth="1"/>
    <col min="6" max="6" width="17.44140625" customWidth="1"/>
    <col min="7" max="7" width="21.44140625" customWidth="1"/>
    <col min="9" max="9" width="37.6640625" customWidth="1"/>
  </cols>
  <sheetData>
    <row r="2" spans="2:13" x14ac:dyDescent="0.25">
      <c r="B2" t="s">
        <v>0</v>
      </c>
    </row>
    <row r="3" spans="2:13" ht="27.85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16</v>
      </c>
      <c r="I3" s="1" t="s">
        <v>17</v>
      </c>
      <c r="L3" s="1" t="s">
        <v>1</v>
      </c>
      <c r="M3" s="1" t="s">
        <v>15</v>
      </c>
    </row>
    <row r="4" spans="2:13" ht="27.85" x14ac:dyDescent="0.25">
      <c r="B4" t="s">
        <v>18</v>
      </c>
      <c r="C4">
        <v>0</v>
      </c>
      <c r="D4" t="str">
        <f>B5</f>
        <v>Vivaqua</v>
      </c>
      <c r="E4">
        <v>1</v>
      </c>
      <c r="F4" t="str">
        <f>B6</f>
        <v>Unfading Particles</v>
      </c>
      <c r="G4">
        <v>1</v>
      </c>
      <c r="I4" s="2" t="s">
        <v>40</v>
      </c>
      <c r="L4" t="str">
        <f>Items[[#This Row],[Name]]</f>
        <v>Elixir of Life</v>
      </c>
      <c r="M4">
        <f>SUMIF(D4:D34,L4,E4:E34)+SUMIF(Items[Component 2],L4,Items[Component 2 count])</f>
        <v>0</v>
      </c>
    </row>
    <row r="5" spans="2:13" ht="41.75" x14ac:dyDescent="0.25">
      <c r="B5" t="s">
        <v>19</v>
      </c>
      <c r="C5">
        <v>1</v>
      </c>
      <c r="D5" t="str">
        <f>B7</f>
        <v>Sanaqua</v>
      </c>
      <c r="E5">
        <v>1</v>
      </c>
      <c r="F5" t="str">
        <f>B8</f>
        <v>Lifefruit</v>
      </c>
      <c r="G5">
        <v>1</v>
      </c>
      <c r="I5" s="2" t="s">
        <v>41</v>
      </c>
      <c r="L5" t="str">
        <f>Items[[#This Row],[Name]]</f>
        <v>Vivaqua</v>
      </c>
      <c r="M5">
        <f>SUMIF(D5:D18,L5,E5:E18)+SUMIF(Items[Component 2],L5,Items[Component 2 count])</f>
        <v>0</v>
      </c>
    </row>
    <row r="6" spans="2:13" ht="41.75" x14ac:dyDescent="0.25">
      <c r="B6" t="s">
        <v>20</v>
      </c>
      <c r="C6">
        <v>1</v>
      </c>
      <c r="D6" t="str">
        <f>B10</f>
        <v>Originisite Dust</v>
      </c>
      <c r="E6">
        <v>1</v>
      </c>
      <c r="F6" t="str">
        <f>B9</f>
        <v>Devoraqua</v>
      </c>
      <c r="G6">
        <v>1</v>
      </c>
      <c r="I6" s="2" t="s">
        <v>42</v>
      </c>
      <c r="L6" t="str">
        <f>Items[[#This Row],[Name]]</f>
        <v>Unfading Particles</v>
      </c>
      <c r="M6">
        <f>SUMIF(D6:D19,L6,E6:E19)+SUMIF(Items[Component 2],L6,Items[Component 2 count])</f>
        <v>1</v>
      </c>
    </row>
    <row r="7" spans="2:13" ht="41.75" x14ac:dyDescent="0.25">
      <c r="B7" t="s">
        <v>21</v>
      </c>
      <c r="C7">
        <v>2</v>
      </c>
      <c r="D7" t="str">
        <f>B18</f>
        <v>Crystaqua</v>
      </c>
      <c r="E7">
        <v>1</v>
      </c>
      <c r="F7" t="str">
        <f>B16</f>
        <v>Frostbloom Dust</v>
      </c>
      <c r="G7">
        <v>1</v>
      </c>
      <c r="I7" s="2" t="s">
        <v>43</v>
      </c>
      <c r="L7" t="str">
        <f>Items[[#This Row],[Name]]</f>
        <v>Sanaqua</v>
      </c>
      <c r="M7">
        <f>SUMIF(D7:D20,L7,E7:E20)+SUMIF(Items[Component 2],L7,Items[Component 2 count])</f>
        <v>0</v>
      </c>
    </row>
    <row r="8" spans="2:13" ht="55.7" x14ac:dyDescent="0.25">
      <c r="B8" t="s">
        <v>22</v>
      </c>
      <c r="C8">
        <v>2</v>
      </c>
      <c r="D8" t="str">
        <f>B20</f>
        <v>Terraria</v>
      </c>
      <c r="E8">
        <v>1</v>
      </c>
      <c r="F8" t="str">
        <f>B21</f>
        <v>Florigen</v>
      </c>
      <c r="G8">
        <v>1</v>
      </c>
      <c r="I8" s="2" t="s">
        <v>44</v>
      </c>
      <c r="L8" t="str">
        <f>Items[[#This Row],[Name]]</f>
        <v>Lifefruit</v>
      </c>
      <c r="M8">
        <f>SUMIF(D8:D21,L8,E8:E21)+SUMIF(Items[Component 2],L8,Items[Component 2 count])</f>
        <v>1</v>
      </c>
    </row>
    <row r="9" spans="2:13" ht="55.7" x14ac:dyDescent="0.25">
      <c r="B9" t="s">
        <v>23</v>
      </c>
      <c r="C9">
        <v>2</v>
      </c>
      <c r="D9" t="str">
        <f>B24</f>
        <v>Dissoaqua</v>
      </c>
      <c r="E9">
        <v>1</v>
      </c>
      <c r="F9" t="str">
        <f>B22</f>
        <v>Flamejaw Oil</v>
      </c>
      <c r="G9">
        <v>1</v>
      </c>
      <c r="I9" s="2" t="s">
        <v>45</v>
      </c>
      <c r="L9" t="str">
        <f>Items[[#This Row],[Name]]</f>
        <v>Devoraqua</v>
      </c>
      <c r="M9">
        <f>SUMIF(D9:D22,L9,E9:E22)+SUMIF(Items[Component 2],L9,Items[Component 2 count])</f>
        <v>1</v>
      </c>
    </row>
    <row r="10" spans="2:13" ht="69.599999999999994" x14ac:dyDescent="0.25">
      <c r="B10" s="2" t="s">
        <v>24</v>
      </c>
      <c r="C10">
        <v>3</v>
      </c>
      <c r="D10" t="str">
        <f>B13</f>
        <v>Ignisite Dust</v>
      </c>
      <c r="E10">
        <v>1</v>
      </c>
      <c r="F10" t="str">
        <f>B14</f>
        <v>Florite Dust</v>
      </c>
      <c r="G10">
        <v>1</v>
      </c>
      <c r="I10" s="2" t="s">
        <v>46</v>
      </c>
      <c r="L10" t="str">
        <f>Items[[#This Row],[Name]]</f>
        <v>Originisite Dust</v>
      </c>
      <c r="M10">
        <f>SUMIF(D10:D23,L10,E10:E23)+SUMIF(Items[Component 2],L10,Items[Component 2 count])</f>
        <v>0</v>
      </c>
    </row>
    <row r="11" spans="2:13" ht="55.7" x14ac:dyDescent="0.25">
      <c r="B11" t="s">
        <v>25</v>
      </c>
      <c r="C11">
        <v>3</v>
      </c>
      <c r="D11" t="str">
        <f>B25</f>
        <v>Crystal</v>
      </c>
      <c r="E11">
        <v>1</v>
      </c>
      <c r="F11" t="str">
        <f>B32</f>
        <v>Fire</v>
      </c>
      <c r="G11">
        <v>1</v>
      </c>
      <c r="I11" s="2" t="s">
        <v>47</v>
      </c>
      <c r="L11" t="str">
        <f>Items[[#This Row],[Name]]</f>
        <v>Ignisite</v>
      </c>
      <c r="M11">
        <f>SUMIF(D11:D24,L11,E11:E24)+SUMIF(Items[Component 2],L11,Items[Component 2 count])</f>
        <v>1</v>
      </c>
    </row>
    <row r="12" spans="2:13" ht="41.75" x14ac:dyDescent="0.25">
      <c r="B12" t="s">
        <v>26</v>
      </c>
      <c r="C12">
        <v>3</v>
      </c>
      <c r="D12" t="str">
        <f>B25</f>
        <v>Crystal</v>
      </c>
      <c r="E12">
        <v>1</v>
      </c>
      <c r="F12" t="str">
        <f>B30</f>
        <v>Grass</v>
      </c>
      <c r="G12">
        <v>1</v>
      </c>
      <c r="I12" s="2" t="s">
        <v>48</v>
      </c>
      <c r="L12" t="str">
        <f>Items[[#This Row],[Name]]</f>
        <v>Florite</v>
      </c>
      <c r="M12">
        <f>SUMIF(D12:D25,L12,E12:E25)+SUMIF(Items[Component 2],L12,Items[Component 2 count])</f>
        <v>1</v>
      </c>
    </row>
    <row r="13" spans="2:13" ht="55.7" x14ac:dyDescent="0.25">
      <c r="B13" t="s">
        <v>27</v>
      </c>
      <c r="C13">
        <v>3</v>
      </c>
      <c r="D13" t="str">
        <f>B11</f>
        <v>Ignisite</v>
      </c>
      <c r="E13">
        <v>1</v>
      </c>
      <c r="I13" s="2" t="s">
        <v>49</v>
      </c>
      <c r="L13" t="str">
        <f>Items[[#This Row],[Name]]</f>
        <v>Ignisite Dust</v>
      </c>
      <c r="M13">
        <f>SUMIF(D13:D26,L13,E13:E26)+SUMIF(Items[Component 2],L13,Items[Component 2 count])</f>
        <v>0</v>
      </c>
    </row>
    <row r="14" spans="2:13" ht="41.75" x14ac:dyDescent="0.25">
      <c r="B14" t="s">
        <v>28</v>
      </c>
      <c r="C14">
        <v>3</v>
      </c>
      <c r="D14" t="str">
        <f>B12</f>
        <v>Florite</v>
      </c>
      <c r="E14">
        <v>1</v>
      </c>
      <c r="I14" s="2" t="s">
        <v>50</v>
      </c>
      <c r="L14" t="str">
        <f>Items[[#This Row],[Name]]</f>
        <v>Florite Dust</v>
      </c>
      <c r="M14">
        <f>SUMIF(D14:D27,L14,E14:E27)+SUMIF(Items[Component 2],L14,Items[Component 2 count])</f>
        <v>1</v>
      </c>
    </row>
    <row r="15" spans="2:13" ht="41.75" x14ac:dyDescent="0.25">
      <c r="B15" t="s">
        <v>13</v>
      </c>
      <c r="C15">
        <v>3</v>
      </c>
      <c r="D15" t="str">
        <f>B19</f>
        <v>Floriaqua</v>
      </c>
      <c r="E15">
        <v>1</v>
      </c>
      <c r="F15" t="str">
        <f>B26</f>
        <v>Ice</v>
      </c>
      <c r="G15">
        <v>1</v>
      </c>
      <c r="I15" s="2" t="s">
        <v>70</v>
      </c>
      <c r="L15" t="str">
        <f>Items[[#This Row],[Name]]</f>
        <v>Frostbloom</v>
      </c>
      <c r="M15">
        <f>SUMIF(D15:D28,L15,E15:E28)+SUMIF(Items[Component 2],L15,Items[Component 2 count])</f>
        <v>1</v>
      </c>
    </row>
    <row r="16" spans="2:13" ht="27.85" x14ac:dyDescent="0.25">
      <c r="B16" t="s">
        <v>29</v>
      </c>
      <c r="C16">
        <v>3</v>
      </c>
      <c r="D16" t="str">
        <f>B15</f>
        <v>Frostbloom</v>
      </c>
      <c r="E16">
        <v>1</v>
      </c>
      <c r="I16" s="2" t="s">
        <v>69</v>
      </c>
      <c r="L16" t="str">
        <f>Items[[#This Row],[Name]]</f>
        <v>Frostbloom Dust</v>
      </c>
      <c r="M16">
        <f>SUMIF(D16:D29,L16,E16:E29)+SUMIF(Items[Component 2],L16,Items[Component 2 count])</f>
        <v>1</v>
      </c>
    </row>
    <row r="17" spans="2:13" ht="27.85" x14ac:dyDescent="0.25">
      <c r="B17" t="s">
        <v>30</v>
      </c>
      <c r="C17">
        <v>3</v>
      </c>
      <c r="D17" t="str">
        <f>B25</f>
        <v>Crystal</v>
      </c>
      <c r="E17">
        <v>1</v>
      </c>
      <c r="F17" t="str">
        <f>B19</f>
        <v>Floriaqua</v>
      </c>
      <c r="G17">
        <v>1</v>
      </c>
      <c r="I17" s="2" t="s">
        <v>68</v>
      </c>
      <c r="L17" t="str">
        <f>Items[[#This Row],[Name]]</f>
        <v>Crystbell</v>
      </c>
      <c r="M17">
        <f>SUMIF(D17:D30,L17,E17:E30)+SUMIF(Items[Component 2],L17,Items[Component 2 count])</f>
        <v>1</v>
      </c>
    </row>
    <row r="18" spans="2:13" ht="41.75" x14ac:dyDescent="0.25">
      <c r="B18" t="s">
        <v>31</v>
      </c>
      <c r="C18">
        <v>3</v>
      </c>
      <c r="D18" t="str">
        <f>B17</f>
        <v>Crystbell</v>
      </c>
      <c r="E18">
        <v>1</v>
      </c>
      <c r="F18" t="str">
        <f>B19</f>
        <v>Floriaqua</v>
      </c>
      <c r="G18">
        <v>1</v>
      </c>
      <c r="I18" s="2" t="s">
        <v>67</v>
      </c>
    </row>
    <row r="19" spans="2:13" ht="41.75" x14ac:dyDescent="0.25">
      <c r="B19" t="s">
        <v>32</v>
      </c>
      <c r="C19">
        <v>3</v>
      </c>
      <c r="D19" t="str">
        <f>B27</f>
        <v>Elixir</v>
      </c>
      <c r="E19">
        <v>1</v>
      </c>
      <c r="F19" t="str">
        <f>B30</f>
        <v>Grass</v>
      </c>
      <c r="G19">
        <v>1</v>
      </c>
      <c r="I19" s="2" t="s">
        <v>66</v>
      </c>
    </row>
    <row r="20" spans="2:13" ht="41.75" x14ac:dyDescent="0.25">
      <c r="B20" t="s">
        <v>33</v>
      </c>
      <c r="C20">
        <v>3</v>
      </c>
      <c r="D20" t="str">
        <f>B19</f>
        <v>Floriaqua</v>
      </c>
      <c r="E20">
        <v>1</v>
      </c>
      <c r="F20" t="str">
        <f>B29</f>
        <v>Earth</v>
      </c>
      <c r="G20">
        <v>1</v>
      </c>
      <c r="I20" s="2" t="s">
        <v>65</v>
      </c>
    </row>
    <row r="21" spans="2:13" ht="41.75" x14ac:dyDescent="0.25">
      <c r="B21" t="s">
        <v>34</v>
      </c>
      <c r="C21">
        <v>3</v>
      </c>
      <c r="D21" t="str">
        <f>B28</f>
        <v>Arcane</v>
      </c>
      <c r="E21">
        <v>1</v>
      </c>
      <c r="F21" t="str">
        <f>B30</f>
        <v>Grass</v>
      </c>
      <c r="G21">
        <v>1</v>
      </c>
      <c r="I21" s="2" t="s">
        <v>64</v>
      </c>
    </row>
    <row r="22" spans="2:13" ht="41.75" x14ac:dyDescent="0.25">
      <c r="B22" t="s">
        <v>35</v>
      </c>
      <c r="C22">
        <v>3</v>
      </c>
      <c r="D22" t="str">
        <f>B23</f>
        <v>Flamejaw</v>
      </c>
      <c r="E22">
        <v>1</v>
      </c>
      <c r="I22" s="2" t="s">
        <v>63</v>
      </c>
    </row>
    <row r="23" spans="2:13" ht="27.85" x14ac:dyDescent="0.25">
      <c r="B23" t="s">
        <v>71</v>
      </c>
      <c r="C23">
        <v>3</v>
      </c>
      <c r="D23" t="str">
        <f>B19</f>
        <v>Floriaqua</v>
      </c>
      <c r="E23">
        <v>1</v>
      </c>
      <c r="F23" t="str">
        <f>B32</f>
        <v>Fire</v>
      </c>
      <c r="G23">
        <v>1</v>
      </c>
      <c r="I23" s="2" t="s">
        <v>62</v>
      </c>
    </row>
    <row r="24" spans="2:13" ht="27.85" x14ac:dyDescent="0.25">
      <c r="B24" t="s">
        <v>39</v>
      </c>
      <c r="C24">
        <v>3</v>
      </c>
      <c r="D24" t="str">
        <f>B27</f>
        <v>Elixir</v>
      </c>
      <c r="E24">
        <v>1</v>
      </c>
      <c r="F24" t="str">
        <f>B32</f>
        <v>Fire</v>
      </c>
      <c r="G24">
        <v>1</v>
      </c>
      <c r="I24" s="2" t="s">
        <v>61</v>
      </c>
    </row>
    <row r="25" spans="2:13" ht="41.75" x14ac:dyDescent="0.25">
      <c r="B25" t="s">
        <v>14</v>
      </c>
      <c r="C25">
        <v>4</v>
      </c>
      <c r="D25" t="str">
        <f>B34</f>
        <v>Aether</v>
      </c>
      <c r="E25">
        <v>1</v>
      </c>
      <c r="F25" t="str">
        <f>B29</f>
        <v>Earth</v>
      </c>
      <c r="G25">
        <v>1</v>
      </c>
      <c r="I25" s="2" t="s">
        <v>60</v>
      </c>
    </row>
    <row r="26" spans="2:13" ht="27.85" x14ac:dyDescent="0.25">
      <c r="B26" t="s">
        <v>11</v>
      </c>
      <c r="C26">
        <v>4</v>
      </c>
      <c r="D26" t="str">
        <f>B33</f>
        <v>Water</v>
      </c>
      <c r="E26">
        <v>1</v>
      </c>
      <c r="I26" s="2" t="s">
        <v>59</v>
      </c>
    </row>
    <row r="27" spans="2:13" ht="27.85" x14ac:dyDescent="0.25">
      <c r="B27" t="s">
        <v>36</v>
      </c>
      <c r="C27">
        <v>4</v>
      </c>
      <c r="D27" t="str">
        <f>B34</f>
        <v>Aether</v>
      </c>
      <c r="E27">
        <v>1</v>
      </c>
      <c r="F27" t="str">
        <f>B33</f>
        <v>Water</v>
      </c>
      <c r="G27">
        <v>1</v>
      </c>
      <c r="I27" s="2" t="s">
        <v>58</v>
      </c>
    </row>
    <row r="28" spans="2:13" ht="41.75" x14ac:dyDescent="0.25">
      <c r="B28" t="s">
        <v>37</v>
      </c>
      <c r="C28">
        <v>4</v>
      </c>
      <c r="D28" t="str">
        <f>B34</f>
        <v>Aether</v>
      </c>
      <c r="E28">
        <v>1</v>
      </c>
      <c r="F28" t="str">
        <f>B31</f>
        <v>Air</v>
      </c>
      <c r="G28">
        <v>1</v>
      </c>
      <c r="I28" s="2" t="s">
        <v>57</v>
      </c>
    </row>
    <row r="29" spans="2:13" x14ac:dyDescent="0.25">
      <c r="B29" t="s">
        <v>10</v>
      </c>
      <c r="C29">
        <v>5</v>
      </c>
      <c r="I29" s="2" t="s">
        <v>53</v>
      </c>
    </row>
    <row r="30" spans="2:13" x14ac:dyDescent="0.25">
      <c r="B30" t="s">
        <v>12</v>
      </c>
      <c r="C30">
        <v>5</v>
      </c>
      <c r="I30" s="2" t="s">
        <v>51</v>
      </c>
    </row>
    <row r="31" spans="2:13" ht="27.85" x14ac:dyDescent="0.25">
      <c r="B31" t="s">
        <v>38</v>
      </c>
      <c r="C31">
        <v>5</v>
      </c>
      <c r="I31" s="2" t="s">
        <v>55</v>
      </c>
    </row>
    <row r="32" spans="2:13" x14ac:dyDescent="0.25">
      <c r="B32" t="s">
        <v>7</v>
      </c>
      <c r="C32">
        <v>5</v>
      </c>
      <c r="I32" s="2" t="s">
        <v>54</v>
      </c>
    </row>
    <row r="33" spans="2:9" x14ac:dyDescent="0.25">
      <c r="B33" t="s">
        <v>8</v>
      </c>
      <c r="C33">
        <v>5</v>
      </c>
      <c r="I33" s="2" t="s">
        <v>52</v>
      </c>
    </row>
    <row r="34" spans="2:9" ht="27.85" x14ac:dyDescent="0.25">
      <c r="B34" t="s">
        <v>9</v>
      </c>
      <c r="C34">
        <v>5</v>
      </c>
      <c r="I34" s="2" t="s">
        <v>56</v>
      </c>
    </row>
  </sheetData>
  <phoneticPr fontId="1" type="noConversion"/>
  <conditionalFormatting sqref="M4:M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{CBCACE09-4F55-4075-951B-4F0C83D03451}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CACE09-4F55-4075-951B-4F0C83D03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Guanrui Zhu</dc:creator>
  <cp:lastModifiedBy>Guanrui Zhu</cp:lastModifiedBy>
  <dcterms:created xsi:type="dcterms:W3CDTF">2024-03-03T23:02:08Z</dcterms:created>
  <dcterms:modified xsi:type="dcterms:W3CDTF">2024-03-23T03:06:38Z</dcterms:modified>
</cp:coreProperties>
</file>