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mid\tdm\git\NEMS\input\rfm\"/>
    </mc:Choice>
  </mc:AlternateContent>
  <bookViews>
    <workbookView xWindow="0" yWindow="0" windowWidth="19200" windowHeight="11000"/>
  </bookViews>
  <sheets>
    <sheet name="params" sheetId="1" r:id="rId1"/>
  </sheets>
  <definedNames>
    <definedName name="C_l_c_f_d_5_p">params!#REF!</definedName>
    <definedName name="E_c_e_o">params!$C$22:$C$55</definedName>
    <definedName name="E_c_p_l_c_m_p">params!$D$20</definedName>
    <definedName name="E_c_p_l_c_s_p">params!$D$19</definedName>
    <definedName name="E_r_c_f_L">params!#REF!</definedName>
    <definedName name="E_r_c_f_L_1">params!#REF!</definedName>
    <definedName name="E_r_c_f_L_10">params!#REF!</definedName>
    <definedName name="E_r_c_f_L_11">params!#REF!</definedName>
    <definedName name="E_r_c_f_L_12">params!#REF!</definedName>
    <definedName name="E_r_c_f_L_13">params!#REF!</definedName>
    <definedName name="E_r_c_f_L_14">params!#REF!</definedName>
    <definedName name="E_r_c_f_L_15">params!#REF!</definedName>
    <definedName name="E_r_c_f_L_16">params!#REF!</definedName>
    <definedName name="E_r_c_f_L_17">params!#REF!</definedName>
    <definedName name="E_r_c_f_L_18">params!#REF!</definedName>
    <definedName name="E_r_c_f_L_19">params!#REF!</definedName>
    <definedName name="E_r_c_f_L_2">params!#REF!</definedName>
    <definedName name="E_r_c_f_L_20">params!#REF!</definedName>
    <definedName name="E_r_c_f_L_3">params!#REF!</definedName>
    <definedName name="E_r_c_f_L_4">params!#REF!</definedName>
    <definedName name="E_r_c_f_L_5">params!#REF!</definedName>
    <definedName name="E_r_c_f_L_6">params!#REF!</definedName>
    <definedName name="E_r_c_f_L_7">params!#REF!</definedName>
    <definedName name="E_r_c_f_L_8">params!#REF!</definedName>
    <definedName name="E_r_c_f_L_9">params!#REF!</definedName>
    <definedName name="E_r_g_f_L">params!#REF!</definedName>
    <definedName name="E_r_g_f_L_1">params!#REF!</definedName>
    <definedName name="E_r_g_f_L_10">params!#REF!</definedName>
    <definedName name="E_r_g_f_L_11">params!#REF!</definedName>
    <definedName name="E_r_g_f_L_12">params!#REF!</definedName>
    <definedName name="E_r_g_f_L_13">params!#REF!</definedName>
    <definedName name="E_r_g_f_L_14">params!#REF!</definedName>
    <definedName name="E_r_g_f_L_15">params!#REF!</definedName>
    <definedName name="E_r_g_f_L_16">params!#REF!</definedName>
    <definedName name="E_r_g_f_L_17">params!#REF!</definedName>
    <definedName name="E_r_g_f_L_18">params!#REF!</definedName>
    <definedName name="E_r_g_f_L_19">params!#REF!</definedName>
    <definedName name="E_r_g_f_L_2">params!#REF!</definedName>
    <definedName name="E_r_g_f_L_20">params!#REF!</definedName>
    <definedName name="E_r_g_f_L_3">params!#REF!</definedName>
    <definedName name="E_r_g_f_L_4">params!#REF!</definedName>
    <definedName name="E_r_g_f_L_5">params!#REF!</definedName>
    <definedName name="E_r_g_f_L_6">params!#REF!</definedName>
    <definedName name="E_r_g_f_L_7">params!#REF!</definedName>
    <definedName name="E_r_g_f_L_8">params!#REF!</definedName>
    <definedName name="E_r_g_f_L_9">params!#REF!</definedName>
    <definedName name="F_A_f_d_y">params!#REF!</definedName>
    <definedName name="F_d_p_n">params!#REF!</definedName>
    <definedName name="F_e_c_b_f">params!$D$18</definedName>
    <definedName name="F_h_y_G">params!#REF!</definedName>
    <definedName name="F_o_c_t_e_b_f_5p">params!$D$5:$D$13</definedName>
    <definedName name="F_p_e_e_y">params!#REF!</definedName>
    <definedName name="F_p_e_s_y">params!#REF!</definedName>
    <definedName name="G_A_f_g_r_c_a_p">params!#REF!</definedName>
    <definedName name="G_A_f_g_r_c_y_p">params!$E$21:$E$21</definedName>
    <definedName name="G_h_g_r_c_a_p">params!$D$14</definedName>
    <definedName name="GDP_1996">params!#REF!</definedName>
    <definedName name="GDP_2016">params!#REF!</definedName>
    <definedName name="L_A_f_d_y">params!#REF!</definedName>
    <definedName name="L_c_a_g_r">params!$D$4</definedName>
    <definedName name="L_C_f_E_l_h_y">params!#REF!</definedName>
    <definedName name="L_c_s_p_p">params!$D$17</definedName>
    <definedName name="L_C_t_f_L_l_h_y">params!$D$2</definedName>
    <definedName name="L_d_p_n">params!$D$16</definedName>
    <definedName name="L_G_r_r_c">params!$D$15</definedName>
    <definedName name="L_h_d_y">params!$D$1</definedName>
    <definedName name="L_h_y_G">params!#REF!</definedName>
    <definedName name="L_p_d_p_e_y">params!#REF!</definedName>
    <definedName name="L_p_d_p_s_y">params!#REF!</definedName>
    <definedName name="N_E_L_R">params!#REF!</definedName>
    <definedName name="P_f_w_n">params!#REF!</definedName>
    <definedName name="P_o_p_L_C_f_E">params!$D$3</definedName>
    <definedName name="Param_file_date">params!#REF!</definedName>
    <definedName name="Param_file_dir">params!#REF!</definedName>
    <definedName name="Param_file_name">params!#REF!</definedName>
    <definedName name="Tre_Ercot">params!#REF!</definedName>
    <definedName name="W_C_E_R_P">params!#REF!</definedName>
    <definedName name="W_L_c_d_p_1_e_y">params!#REF!</definedName>
    <definedName name="W_P_E_R_P">params!#REF!</definedName>
    <definedName name="WIP_Candidate_Pct">params!#REF!</definedName>
    <definedName name="Y_r_t_b_o_l_e_c">params!#REF!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1" l="1"/>
  <c r="B24" i="1" s="1"/>
  <c r="B25" i="1" s="1"/>
  <c r="B26" i="1" s="1"/>
  <c r="B27" i="1" s="1"/>
  <c r="B28" i="1" s="1"/>
  <c r="B29" i="1" s="1"/>
  <c r="B30" i="1" s="1"/>
  <c r="B31" i="1" s="1"/>
  <c r="B32" i="1" s="1"/>
  <c r="B33" i="1" s="1"/>
  <c r="B34" i="1" s="1"/>
  <c r="B35" i="1" s="1"/>
  <c r="B36" i="1" s="1"/>
  <c r="B37" i="1" s="1"/>
  <c r="B38" i="1" s="1"/>
  <c r="B39" i="1" s="1"/>
  <c r="B40" i="1" s="1"/>
  <c r="B41" i="1" s="1"/>
  <c r="B42" i="1" l="1"/>
  <c r="B43" i="1" s="1"/>
  <c r="B44" i="1" s="1"/>
  <c r="B45" i="1" s="1"/>
  <c r="B46" i="1" s="1"/>
  <c r="B47" i="1" s="1"/>
  <c r="B48" i="1" s="1"/>
  <c r="B49" i="1" s="1"/>
  <c r="B50" i="1" s="1"/>
  <c r="B51" i="1" s="1"/>
  <c r="B52" i="1" s="1"/>
  <c r="B53" i="1" s="1"/>
  <c r="B54" i="1" s="1"/>
  <c r="B55" i="1" s="1"/>
  <c r="C2" i="1" l="1"/>
</calcChain>
</file>

<file path=xl/sharedStrings.xml><?xml version="1.0" encoding="utf-8"?>
<sst xmlns="http://schemas.openxmlformats.org/spreadsheetml/2006/main" count="72" uniqueCount="50">
  <si>
    <t>https://www.epa.gov/sites/production/files/2018-07/documents/smm_2015_tables_and_figures_07252018_fnl_508_0.pdf</t>
  </si>
  <si>
    <t>Landfill_annual_Growth (1+x)</t>
  </si>
  <si>
    <t>Fraction</t>
  </si>
  <si>
    <t>Assumed annual growth rate in landfill capacity</t>
  </si>
  <si>
    <t>Based upon historical landfill capacity</t>
  </si>
  <si>
    <t>fraction</t>
  </si>
  <si>
    <t>GDP growth forecast</t>
  </si>
  <si>
    <t>percent</t>
  </si>
  <si>
    <t>1996 and 2016 GDP</t>
  </si>
  <si>
    <t>Historical compound annual GDP growth rate</t>
  </si>
  <si>
    <t>Assumed to be the GDP growth rate associated with historical LFG development</t>
  </si>
  <si>
    <t>LFG_GDP_RATIO_reference</t>
  </si>
  <si>
    <t>The percentage of the difference between "GDP growth forecast " and "GDP_AEO_PROJ_reference " which is applied to adjust the rate of "Candidate" LFG development for the effects of differences between historical and forecasted GDP.</t>
  </si>
  <si>
    <t>pct_of_cap_that_does_notexpand</t>
  </si>
  <si>
    <t>The percentage of "Candidate" capacity expected to build a single project.</t>
  </si>
  <si>
    <t>'\\EIASASCOMP\ecnra_share\Mayes\LFG\[Output_Statistics_1804171459_MOD.xlsx]CAP_BY_PLANT_CODE_EXPAND_UNIT'!$J$11</t>
  </si>
  <si>
    <t>Future_expansion_capacity_base_fraction</t>
  </si>
  <si>
    <t>The fraction landfill capacity which will be expanded in forecast years is of historical capacity that was expanded.</t>
  </si>
  <si>
    <t xml:space="preserve">The problem is that for the historical period used to assign initial project development rates, we have no way of knowing the base capacitywhich will expand, because the entire forecast horizon exceeds the latest historical year.  This requires an assumption. </t>
  </si>
  <si>
    <t>MW/MILLION TONS</t>
  </si>
  <si>
    <t>[Output_Statistics_1804171459_MOD.xlsx]CAP_PER_WASTE_UNIT_DISTR!$I$3</t>
  </si>
  <si>
    <t>[Output_Statistics_1804171459_MOD.xlsx]CAP_PER_WASTE_UNIT_DISTR!$I$4</t>
  </si>
  <si>
    <t>Parameters based on LFG development during  truncated historical time period</t>
  </si>
  <si>
    <t>Based on LFG development during truncated historical time period</t>
  </si>
  <si>
    <r>
      <t>Total LFG electrical capacity expected to be developed</t>
    </r>
    <r>
      <rPr>
        <sz val="11"/>
        <color rgb="FF7030A0"/>
        <rFont val="Calibri"/>
        <family val="2"/>
        <scheme val="minor"/>
      </rPr>
      <t xml:space="preserve"> </t>
    </r>
    <r>
      <rPr>
        <b/>
        <sz val="11"/>
        <color rgb="FF7030A0"/>
        <rFont val="Calibri"/>
        <family val="2"/>
        <scheme val="minor"/>
      </rPr>
      <t>per unit of landfill capacity</t>
    </r>
    <r>
      <rPr>
        <sz val="11"/>
        <color theme="1"/>
        <rFont val="Calibri"/>
        <family val="2"/>
        <scheme val="minor"/>
      </rPr>
      <t>, for landfills expected to have only a single project</t>
    </r>
  </si>
  <si>
    <r>
      <t>Total LFG electrical capacity expected to be developed</t>
    </r>
    <r>
      <rPr>
        <b/>
        <sz val="11"/>
        <color rgb="FF7030A0"/>
        <rFont val="Calibri"/>
        <family val="2"/>
        <scheme val="minor"/>
      </rPr>
      <t xml:space="preserve"> per unit of landfill capacity</t>
    </r>
    <r>
      <rPr>
        <sz val="11"/>
        <color theme="1"/>
        <rFont val="Calibri"/>
        <family val="2"/>
        <scheme val="minor"/>
      </rPr>
      <t>, for landfills expected to have multiple projects (i.e., the initial LFG project "expands."</t>
    </r>
  </si>
  <si>
    <t>Fraction_of_cap_that_expands in future time period 1</t>
  </si>
  <si>
    <t>Fraction_of_cap_that_expands in future time period 2</t>
  </si>
  <si>
    <t>Fraction_of_cap_that_expands in future time period 3</t>
  </si>
  <si>
    <t>Fraction_of_cap_that_expands in future time period 4</t>
  </si>
  <si>
    <t>Fraction_of_cap_that_expands in future time period 5</t>
  </si>
  <si>
    <t>Fraction_of_cap_that_expands in future time period 6</t>
  </si>
  <si>
    <t>Years after initial LFG project development in forecast period</t>
  </si>
  <si>
    <t>Fraction_of_cap_that_expands in future time period 7</t>
  </si>
  <si>
    <t>Fraction_of_cap_that_expands in future time period 8</t>
  </si>
  <si>
    <t>Fraction_of_cap_that_expands in future time period 9</t>
  </si>
  <si>
    <t>[Output_Statistics_1806151535.xlsx]CAP_unit_rel_opyr_cat_EXPAND!$D3/100</t>
  </si>
  <si>
    <t>etc.</t>
  </si>
  <si>
    <t>thousand tons</t>
  </si>
  <si>
    <t>Percentage of LFG landfill capacity developed for electricity</t>
  </si>
  <si>
    <t>https://www.epa.gov/sites/production/files/2017-10/documents/lmop_wastecon_sept2017_cappel.pdf</t>
  </si>
  <si>
    <t>Value is approximate</t>
  </si>
  <si>
    <t>Last_hist_year</t>
  </si>
  <si>
    <t>LFG_development_periods_number</t>
  </si>
  <si>
    <t>integer</t>
  </si>
  <si>
    <t>Capacity expansion from landfills in "historical" period used to develop percentage allocations for timing of expansion</t>
  </si>
  <si>
    <t>MSW_PCT_POTENTIAL_FOR_ELEC</t>
  </si>
  <si>
    <t>cap_per_waste_unit_50_no_expand</t>
  </si>
  <si>
    <t>cap_per_waste_unit_50_expand</t>
  </si>
  <si>
    <t>Total_Landfill_Capacity_available_for_LFG in last historical year  (thousand tons)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</si>
</sst>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5" x14ac:knownFonts="1">
    <font>
      <sz val="11"/>
      <color theme="1"/>
      <name val="Calibri"/>
      <family val="2"/>
      <scheme val="minor"/>
    </font>
    <font>
      <b/>
      <sz val="11"/>
      <color rgb="FF7030A0"/>
      <name val="Calibri"/>
      <family val="2"/>
      <scheme val="minor"/>
    </font>
    <font>
      <sz val="11"/>
      <color rgb="FF7030A0"/>
      <name val="Calibri"/>
      <family val="2"/>
      <scheme val="minor"/>
    </font>
    <font>
      <sz val="11"/>
      <color theme="7" tint="-0.499984740745262"/>
      <name val="Calibri"/>
      <family val="2"/>
      <scheme val="minor"/>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4" fillId="0" borderId="0"/>
  </cellStyleXfs>
  <cellXfs count="16">
    <xf numFmtId="0" fontId="0" fillId="0" borderId="0" xfId="0"/>
    <xf numFmtId="0" fontId="0" fillId="0" borderId="0" xfId="0" applyAlignment="1">
      <alignment wrapText="1"/>
    </xf>
    <xf numFmtId="1" fontId="0" fillId="0" borderId="0" xfId="0" applyNumberFormat="1" applyFill="1" applyAlignment="1">
      <alignment wrapText="1"/>
    </xf>
    <xf numFmtId="0" fontId="3" fillId="0" borderId="0" xfId="0" applyFont="1" applyAlignment="1">
      <alignment wrapText="1"/>
    </xf>
    <xf numFmtId="165" fontId="0" fillId="2" borderId="0" xfId="0" applyNumberFormat="1" applyFill="1" applyAlignment="1"/>
    <xf numFmtId="165" fontId="2" fillId="2" borderId="0" xfId="0" applyNumberFormat="1" applyFont="1" applyFill="1" applyAlignment="1"/>
    <xf numFmtId="0" fontId="0" fillId="2" borderId="0" xfId="0" applyFill="1"/>
    <xf numFmtId="0" fontId="0" fillId="0" borderId="0" xfId="0" applyFill="1" applyAlignment="1">
      <alignment wrapText="1"/>
    </xf>
    <xf numFmtId="0" fontId="0" fillId="0" borderId="0" xfId="0" applyFill="1"/>
    <xf numFmtId="165" fontId="2" fillId="0" borderId="0" xfId="0" applyNumberFormat="1" applyFont="1" applyFill="1" applyAlignment="1"/>
    <xf numFmtId="3" fontId="0" fillId="2" borderId="0" xfId="0" applyNumberFormat="1" applyFill="1"/>
    <xf numFmtId="0" fontId="0" fillId="2" borderId="0" xfId="0" applyFill="1" applyAlignment="1">
      <alignment wrapText="1"/>
    </xf>
    <xf numFmtId="49" fontId="0" fillId="0" borderId="0" xfId="0" applyNumberFormat="1"/>
    <xf numFmtId="49" fontId="0" fillId="0" borderId="0" xfId="0" applyNumberFormat="1" applyAlignment="1">
      <alignment vertical="center"/>
    </xf>
    <xf numFmtId="49" fontId="0" fillId="0" borderId="0" xfId="0" applyNumberFormat="1" applyFill="1"/>
    <xf numFmtId="49" fontId="0" fillId="2" borderId="0" xfId="0" applyNumberFormat="1" applyFill="1"/>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topLeftCell="A22" workbookViewId="0">
      <selection activeCell="C22" sqref="C22:C55"/>
    </sheetView>
  </sheetViews>
  <sheetFormatPr defaultRowHeight="14.5" x14ac:dyDescent="0.35"/>
  <cols>
    <col min="1" max="1" width="22.7265625" customWidth="1"/>
    <col min="2" max="2" width="26.7265625" customWidth="1"/>
    <col min="3" max="3" width="31.54296875" customWidth="1"/>
    <col min="4" max="4" width="12" customWidth="1"/>
    <col min="5" max="5" width="14.81640625" bestFit="1" customWidth="1"/>
    <col min="6" max="6" width="13.26953125" style="12" customWidth="1"/>
    <col min="7" max="7" width="26" style="12" customWidth="1"/>
    <col min="8" max="8" width="14" style="12" customWidth="1"/>
    <col min="9" max="14" width="8.7265625" style="12"/>
  </cols>
  <sheetData>
    <row r="1" spans="1:6" x14ac:dyDescent="0.35">
      <c r="A1" t="s">
        <v>42</v>
      </c>
      <c r="D1" s="8">
        <v>2016</v>
      </c>
    </row>
    <row r="2" spans="1:6" ht="58" x14ac:dyDescent="0.35">
      <c r="A2" s="1" t="s">
        <v>49</v>
      </c>
      <c r="C2" t="str">
        <f>"Value shown is for  "&amp;D1</f>
        <v>Value shown is for  2016</v>
      </c>
      <c r="D2" s="10">
        <v>232613.53392490267</v>
      </c>
      <c r="E2" t="s">
        <v>38</v>
      </c>
      <c r="F2" s="12" t="s">
        <v>0</v>
      </c>
    </row>
    <row r="3" spans="1:6" ht="43.5" x14ac:dyDescent="0.35">
      <c r="A3" s="1" t="s">
        <v>46</v>
      </c>
      <c r="B3" s="1" t="s">
        <v>39</v>
      </c>
      <c r="C3" t="s">
        <v>41</v>
      </c>
      <c r="D3" s="6">
        <v>0.33300000000000002</v>
      </c>
      <c r="E3" t="s">
        <v>5</v>
      </c>
      <c r="F3" s="12" t="s">
        <v>40</v>
      </c>
    </row>
    <row r="4" spans="1:6" ht="29" x14ac:dyDescent="0.35">
      <c r="A4" s="1" t="s">
        <v>1</v>
      </c>
      <c r="B4" s="1" t="s">
        <v>3</v>
      </c>
      <c r="C4" s="1" t="s">
        <v>4</v>
      </c>
      <c r="D4" s="6">
        <v>1.0130791785132618</v>
      </c>
      <c r="E4" s="1" t="s">
        <v>2</v>
      </c>
      <c r="F4" s="12" t="s">
        <v>0</v>
      </c>
    </row>
    <row r="5" spans="1:6" ht="43.5" x14ac:dyDescent="0.35">
      <c r="A5" s="3" t="s">
        <v>26</v>
      </c>
      <c r="B5" s="1" t="s">
        <v>32</v>
      </c>
      <c r="C5" s="1"/>
      <c r="D5" s="6">
        <v>0.22994413407821232</v>
      </c>
      <c r="E5" s="1" t="s">
        <v>5</v>
      </c>
      <c r="F5" s="12" t="s">
        <v>36</v>
      </c>
    </row>
    <row r="6" spans="1:6" ht="43.5" x14ac:dyDescent="0.35">
      <c r="A6" s="3" t="s">
        <v>27</v>
      </c>
      <c r="B6" s="1" t="s">
        <v>32</v>
      </c>
      <c r="C6" s="1"/>
      <c r="D6" s="6">
        <v>0.26189944134078214</v>
      </c>
      <c r="E6" s="1" t="s">
        <v>5</v>
      </c>
      <c r="F6" s="12" t="s">
        <v>37</v>
      </c>
    </row>
    <row r="7" spans="1:6" ht="43.5" x14ac:dyDescent="0.35">
      <c r="A7" s="3" t="s">
        <v>28</v>
      </c>
      <c r="B7" s="1" t="s">
        <v>32</v>
      </c>
      <c r="C7" s="1"/>
      <c r="D7" s="6">
        <v>0.32268156424581007</v>
      </c>
      <c r="E7" s="1" t="s">
        <v>5</v>
      </c>
    </row>
    <row r="8" spans="1:6" ht="43.5" x14ac:dyDescent="0.35">
      <c r="A8" s="3" t="s">
        <v>29</v>
      </c>
      <c r="B8" s="1" t="s">
        <v>32</v>
      </c>
      <c r="C8" s="1"/>
      <c r="D8" s="6">
        <v>9.8994413407821238E-2</v>
      </c>
      <c r="E8" s="1" t="s">
        <v>5</v>
      </c>
    </row>
    <row r="9" spans="1:6" ht="43.5" x14ac:dyDescent="0.35">
      <c r="A9" s="3" t="s">
        <v>30</v>
      </c>
      <c r="B9" s="1" t="s">
        <v>32</v>
      </c>
      <c r="C9" s="1"/>
      <c r="D9" s="6">
        <v>4.9162011173184361E-2</v>
      </c>
      <c r="E9" s="1" t="s">
        <v>5</v>
      </c>
    </row>
    <row r="10" spans="1:6" ht="43.5" x14ac:dyDescent="0.35">
      <c r="A10" s="3" t="s">
        <v>31</v>
      </c>
      <c r="B10" s="1" t="s">
        <v>32</v>
      </c>
      <c r="C10" s="1"/>
      <c r="D10" s="6">
        <v>1.3184357541899441E-2</v>
      </c>
      <c r="E10" s="1" t="s">
        <v>5</v>
      </c>
    </row>
    <row r="11" spans="1:6" ht="43.5" x14ac:dyDescent="0.35">
      <c r="A11" s="3" t="s">
        <v>33</v>
      </c>
      <c r="B11" s="1" t="s">
        <v>32</v>
      </c>
      <c r="C11" s="1"/>
      <c r="D11" s="6">
        <v>5.810055865921788E-3</v>
      </c>
      <c r="E11" s="1" t="s">
        <v>5</v>
      </c>
    </row>
    <row r="12" spans="1:6" ht="43.5" x14ac:dyDescent="0.35">
      <c r="A12" s="3" t="s">
        <v>34</v>
      </c>
      <c r="B12" s="1" t="s">
        <v>32</v>
      </c>
      <c r="C12" s="1"/>
      <c r="D12" s="6">
        <v>0</v>
      </c>
      <c r="E12" s="1" t="s">
        <v>5</v>
      </c>
    </row>
    <row r="13" spans="1:6" ht="43.5" x14ac:dyDescent="0.35">
      <c r="A13" s="3" t="s">
        <v>35</v>
      </c>
      <c r="B13" s="1" t="s">
        <v>32</v>
      </c>
      <c r="C13" s="1"/>
      <c r="D13" s="6">
        <v>1.8324022346368714E-2</v>
      </c>
      <c r="E13" s="1" t="s">
        <v>5</v>
      </c>
    </row>
    <row r="14" spans="1:6" ht="43.5" x14ac:dyDescent="0.35">
      <c r="A14" s="1" t="s">
        <v>6</v>
      </c>
      <c r="B14" s="1" t="s">
        <v>9</v>
      </c>
      <c r="C14" s="1" t="s">
        <v>10</v>
      </c>
      <c r="D14" s="6">
        <v>2.3225526506858385</v>
      </c>
      <c r="E14" s="1" t="s">
        <v>7</v>
      </c>
      <c r="F14" s="12" t="s">
        <v>8</v>
      </c>
    </row>
    <row r="15" spans="1:6" ht="93" customHeight="1" x14ac:dyDescent="0.35">
      <c r="A15" s="1" t="s">
        <v>11</v>
      </c>
      <c r="B15" s="1" t="s">
        <v>12</v>
      </c>
      <c r="C15" s="1"/>
      <c r="D15" s="11">
        <v>0.5</v>
      </c>
      <c r="E15" s="1" t="s">
        <v>5</v>
      </c>
    </row>
    <row r="16" spans="1:6" ht="93" customHeight="1" x14ac:dyDescent="0.35">
      <c r="A16" s="1" t="s">
        <v>43</v>
      </c>
      <c r="B16" s="1"/>
      <c r="C16" s="1"/>
      <c r="D16" s="11">
        <v>6</v>
      </c>
      <c r="E16" s="1" t="s">
        <v>44</v>
      </c>
    </row>
    <row r="17" spans="1:14" ht="43.5" x14ac:dyDescent="0.35">
      <c r="A17" s="1" t="s">
        <v>13</v>
      </c>
      <c r="B17" s="1" t="s">
        <v>14</v>
      </c>
      <c r="C17" s="1"/>
      <c r="D17" s="6">
        <v>0.58778453910299755</v>
      </c>
      <c r="E17" s="1" t="s">
        <v>5</v>
      </c>
      <c r="F17" s="13" t="s">
        <v>15</v>
      </c>
    </row>
    <row r="18" spans="1:14" s="6" customFormat="1" ht="116" x14ac:dyDescent="0.35">
      <c r="A18" s="2" t="s">
        <v>16</v>
      </c>
      <c r="B18" s="7" t="s">
        <v>17</v>
      </c>
      <c r="C18" s="7" t="s">
        <v>18</v>
      </c>
      <c r="D18" s="11">
        <v>0.3</v>
      </c>
      <c r="E18" s="7" t="s">
        <v>5</v>
      </c>
      <c r="F18" s="14"/>
      <c r="G18" s="14"/>
      <c r="H18" s="14"/>
      <c r="I18" s="14"/>
      <c r="J18" s="14"/>
      <c r="K18" s="14"/>
      <c r="L18" s="14"/>
      <c r="M18" s="14"/>
      <c r="N18" s="15"/>
    </row>
    <row r="19" spans="1:14" s="6" customFormat="1" ht="72.5" x14ac:dyDescent="0.35">
      <c r="A19" s="7" t="s">
        <v>47</v>
      </c>
      <c r="B19" s="7" t="s">
        <v>24</v>
      </c>
      <c r="C19" s="7" t="s">
        <v>22</v>
      </c>
      <c r="D19" s="6">
        <v>0.38774650614031386</v>
      </c>
      <c r="E19" s="7" t="s">
        <v>19</v>
      </c>
      <c r="F19" s="14" t="s">
        <v>20</v>
      </c>
      <c r="G19" s="14"/>
      <c r="H19" s="14"/>
      <c r="I19" s="14"/>
      <c r="J19" s="14"/>
      <c r="K19" s="14"/>
      <c r="L19" s="14"/>
      <c r="M19" s="14"/>
      <c r="N19" s="15"/>
    </row>
    <row r="20" spans="1:14" s="6" customFormat="1" ht="87" x14ac:dyDescent="0.35">
      <c r="A20" s="7" t="s">
        <v>48</v>
      </c>
      <c r="B20" s="7" t="s">
        <v>25</v>
      </c>
      <c r="C20" s="7" t="s">
        <v>23</v>
      </c>
      <c r="D20" s="6">
        <v>0.51425019123656157</v>
      </c>
      <c r="E20" s="7" t="s">
        <v>19</v>
      </c>
      <c r="F20" s="14" t="s">
        <v>21</v>
      </c>
      <c r="G20" s="14"/>
      <c r="H20" s="14"/>
      <c r="I20" s="14"/>
      <c r="J20" s="14"/>
      <c r="K20" s="14"/>
      <c r="L20" s="14"/>
      <c r="M20" s="14"/>
      <c r="N20" s="15"/>
    </row>
    <row r="21" spans="1:14" x14ac:dyDescent="0.35">
      <c r="E21" s="8"/>
    </row>
    <row r="22" spans="1:14" ht="72.5" x14ac:dyDescent="0.35">
      <c r="A22" s="1" t="s">
        <v>45</v>
      </c>
      <c r="B22">
        <v>2017</v>
      </c>
      <c r="C22" s="4">
        <v>11.5640719782707</v>
      </c>
    </row>
    <row r="23" spans="1:14" x14ac:dyDescent="0.35">
      <c r="B23">
        <f>B22+1</f>
        <v>2018</v>
      </c>
      <c r="C23" s="4">
        <v>12.353568445618645</v>
      </c>
    </row>
    <row r="24" spans="1:14" x14ac:dyDescent="0.35">
      <c r="B24">
        <f t="shared" ref="B24:B55" si="0">B23+1</f>
        <v>2019</v>
      </c>
      <c r="C24" s="4">
        <v>8.1925377879031149</v>
      </c>
    </row>
    <row r="25" spans="1:14" x14ac:dyDescent="0.35">
      <c r="B25">
        <f t="shared" si="0"/>
        <v>2020</v>
      </c>
      <c r="C25" s="4">
        <v>7.6201679126221338</v>
      </c>
    </row>
    <row r="26" spans="1:14" x14ac:dyDescent="0.35">
      <c r="B26">
        <f t="shared" si="0"/>
        <v>2021</v>
      </c>
      <c r="C26" s="4">
        <v>8.8370141891863394</v>
      </c>
    </row>
    <row r="27" spans="1:14" x14ac:dyDescent="0.35">
      <c r="B27">
        <f t="shared" si="0"/>
        <v>2022</v>
      </c>
      <c r="C27" s="4">
        <v>6.201182733777757</v>
      </c>
    </row>
    <row r="28" spans="1:14" x14ac:dyDescent="0.35">
      <c r="B28">
        <f t="shared" si="0"/>
        <v>2023</v>
      </c>
      <c r="C28" s="4">
        <v>6.1836392160139866</v>
      </c>
    </row>
    <row r="29" spans="1:14" x14ac:dyDescent="0.35">
      <c r="B29">
        <f t="shared" si="0"/>
        <v>2024</v>
      </c>
      <c r="C29" s="4">
        <v>5.9014682285134992</v>
      </c>
    </row>
    <row r="30" spans="1:14" x14ac:dyDescent="0.35">
      <c r="B30">
        <f t="shared" si="0"/>
        <v>2025</v>
      </c>
      <c r="C30" s="4">
        <v>5.706620205427317</v>
      </c>
    </row>
    <row r="31" spans="1:14" x14ac:dyDescent="0.35">
      <c r="B31">
        <f t="shared" si="0"/>
        <v>2026</v>
      </c>
      <c r="C31" s="4">
        <v>5.2062029488244921</v>
      </c>
    </row>
    <row r="32" spans="1:14" x14ac:dyDescent="0.35">
      <c r="B32">
        <f t="shared" si="0"/>
        <v>2027</v>
      </c>
      <c r="C32" s="4">
        <v>5.1473832711001126</v>
      </c>
    </row>
    <row r="33" spans="2:3" x14ac:dyDescent="0.35">
      <c r="B33">
        <f t="shared" si="0"/>
        <v>2028</v>
      </c>
      <c r="C33" s="4">
        <v>4.5510552578617531</v>
      </c>
    </row>
    <row r="34" spans="2:3" x14ac:dyDescent="0.35">
      <c r="B34">
        <f t="shared" si="0"/>
        <v>2029</v>
      </c>
      <c r="C34" s="4">
        <v>3.9969302115018364</v>
      </c>
    </row>
    <row r="35" spans="2:3" x14ac:dyDescent="0.35">
      <c r="B35">
        <f t="shared" si="0"/>
        <v>2030</v>
      </c>
      <c r="C35" s="4">
        <v>3.6911331264181206</v>
      </c>
    </row>
    <row r="36" spans="2:3" x14ac:dyDescent="0.35">
      <c r="B36">
        <f t="shared" si="0"/>
        <v>2031</v>
      </c>
      <c r="C36" s="4">
        <v>3.2402435643477023</v>
      </c>
    </row>
    <row r="37" spans="2:3" x14ac:dyDescent="0.35">
      <c r="B37">
        <f t="shared" si="0"/>
        <v>2032</v>
      </c>
      <c r="C37" s="4">
        <v>2.5007261683956643</v>
      </c>
    </row>
    <row r="38" spans="2:3" x14ac:dyDescent="0.35">
      <c r="B38">
        <f t="shared" si="0"/>
        <v>2033</v>
      </c>
      <c r="C38" s="4">
        <v>2.054430199510568</v>
      </c>
    </row>
    <row r="39" spans="2:3" x14ac:dyDescent="0.35">
      <c r="B39">
        <f t="shared" si="0"/>
        <v>2034</v>
      </c>
      <c r="C39" s="4">
        <v>1.7053013886048363</v>
      </c>
    </row>
    <row r="40" spans="2:3" x14ac:dyDescent="0.35">
      <c r="B40">
        <f t="shared" si="0"/>
        <v>2035</v>
      </c>
      <c r="C40" s="4">
        <v>1.529272981797922</v>
      </c>
    </row>
    <row r="41" spans="2:3" x14ac:dyDescent="0.35">
      <c r="B41">
        <f t="shared" si="0"/>
        <v>2036</v>
      </c>
      <c r="C41" s="4">
        <v>1.0082657319971506</v>
      </c>
    </row>
    <row r="42" spans="2:3" x14ac:dyDescent="0.35">
      <c r="B42">
        <f t="shared" si="0"/>
        <v>2037</v>
      </c>
      <c r="C42" s="4">
        <v>0.5844669703872436</v>
      </c>
    </row>
    <row r="43" spans="2:3" x14ac:dyDescent="0.35">
      <c r="B43">
        <f t="shared" si="0"/>
        <v>2038</v>
      </c>
      <c r="C43" s="4">
        <v>0.2406628701594532</v>
      </c>
    </row>
    <row r="44" spans="2:3" x14ac:dyDescent="0.35">
      <c r="B44">
        <f t="shared" si="0"/>
        <v>2039</v>
      </c>
      <c r="C44" s="4">
        <v>9.7851936218678798E-2</v>
      </c>
    </row>
    <row r="45" spans="2:3" x14ac:dyDescent="0.35">
      <c r="B45">
        <f t="shared" si="0"/>
        <v>2040</v>
      </c>
      <c r="C45" s="4">
        <v>4.760364464692482E-2</v>
      </c>
    </row>
    <row r="46" spans="2:3" x14ac:dyDescent="0.35">
      <c r="B46">
        <f t="shared" si="0"/>
        <v>2041</v>
      </c>
      <c r="C46" s="4">
        <v>0</v>
      </c>
    </row>
    <row r="47" spans="2:3" x14ac:dyDescent="0.35">
      <c r="B47">
        <f t="shared" si="0"/>
        <v>2042</v>
      </c>
      <c r="C47" s="5"/>
    </row>
    <row r="48" spans="2:3" x14ac:dyDescent="0.35">
      <c r="B48">
        <f t="shared" si="0"/>
        <v>2043</v>
      </c>
      <c r="C48" s="5"/>
    </row>
    <row r="49" spans="2:5" x14ac:dyDescent="0.35">
      <c r="B49">
        <f t="shared" si="0"/>
        <v>2044</v>
      </c>
      <c r="C49" s="5"/>
    </row>
    <row r="50" spans="2:5" x14ac:dyDescent="0.35">
      <c r="B50">
        <f t="shared" si="0"/>
        <v>2045</v>
      </c>
      <c r="C50" s="5"/>
    </row>
    <row r="51" spans="2:5" x14ac:dyDescent="0.35">
      <c r="B51">
        <f t="shared" si="0"/>
        <v>2046</v>
      </c>
      <c r="C51" s="5"/>
    </row>
    <row r="52" spans="2:5" x14ac:dyDescent="0.35">
      <c r="B52">
        <f t="shared" si="0"/>
        <v>2047</v>
      </c>
      <c r="C52" s="5"/>
    </row>
    <row r="53" spans="2:5" x14ac:dyDescent="0.35">
      <c r="B53">
        <f t="shared" si="0"/>
        <v>2048</v>
      </c>
      <c r="C53" s="5"/>
    </row>
    <row r="54" spans="2:5" x14ac:dyDescent="0.35">
      <c r="B54">
        <f t="shared" si="0"/>
        <v>2049</v>
      </c>
      <c r="C54" s="5"/>
    </row>
    <row r="55" spans="2:5" x14ac:dyDescent="0.35">
      <c r="B55">
        <f t="shared" si="0"/>
        <v>2050</v>
      </c>
      <c r="C55" s="5"/>
    </row>
    <row r="56" spans="2:5" x14ac:dyDescent="0.35">
      <c r="E5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14</vt:i4>
      </vt:variant>
    </vt:vector>
  </HeadingPairs>
  <TitlesOfParts>
    <vt:vector size="15" baseType="lpstr">
      <vt:lpstr>params</vt:lpstr>
      <vt:lpstr>E_c_e_o</vt:lpstr>
      <vt:lpstr>E_c_p_l_c_m_p</vt:lpstr>
      <vt:lpstr>E_c_p_l_c_s_p</vt:lpstr>
      <vt:lpstr>F_e_c_b_f</vt:lpstr>
      <vt:lpstr>F_o_c_t_e_b_f_5p</vt:lpstr>
      <vt:lpstr>G_A_f_g_r_c_y_p</vt:lpstr>
      <vt:lpstr>G_h_g_r_c_a_p</vt:lpstr>
      <vt:lpstr>L_c_a_g_r</vt:lpstr>
      <vt:lpstr>L_c_s_p_p</vt:lpstr>
      <vt:lpstr>L_C_t_f_L_l_h_y</vt:lpstr>
      <vt:lpstr>L_d_p_n</vt:lpstr>
      <vt:lpstr>L_G_r_r_c</vt:lpstr>
      <vt:lpstr>L_h_d_y</vt:lpstr>
      <vt:lpstr>P_o_p_L_C_f_E</vt:lpstr>
    </vt:vector>
  </TitlesOfParts>
  <Company>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Mayes, Fred</dc:creator>
  <cp:lastModifiedBy>Damico, Tracy (CONTR)</cp:lastModifiedBy>
  <dcterms:created xsi:type="dcterms:W3CDTF">2018-08-02T14:15:16Z</dcterms:created>
  <dcterms:modified xsi:type="dcterms:W3CDTF">2022-10-06T13:48:12Z</dcterms:modified>
</cp:coreProperties>
</file>