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iso\Desktop\Vision Artificial\LAB 2\"/>
    </mc:Choice>
  </mc:AlternateContent>
  <bookViews>
    <workbookView xWindow="0" yWindow="0" windowWidth="21570" windowHeight="8085" activeTab="2"/>
  </bookViews>
  <sheets>
    <sheet name="RGB" sheetId="1" r:id="rId1"/>
    <sheet name="HLS" sheetId="2" r:id="rId2"/>
    <sheet name="LUV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3" l="1"/>
  <c r="K35" i="3"/>
  <c r="I35" i="3"/>
  <c r="J25" i="3"/>
  <c r="K25" i="3"/>
  <c r="I25" i="3"/>
  <c r="J13" i="3"/>
  <c r="K13" i="3"/>
  <c r="I13" i="3"/>
  <c r="I44" i="2" l="1"/>
  <c r="J44" i="2"/>
  <c r="H44" i="2"/>
  <c r="I30" i="2"/>
  <c r="J30" i="2"/>
  <c r="H30" i="2"/>
  <c r="I15" i="2"/>
  <c r="J15" i="2"/>
  <c r="H15" i="2"/>
  <c r="L57" i="1"/>
  <c r="K57" i="1"/>
  <c r="J57" i="1"/>
  <c r="L38" i="1"/>
  <c r="K38" i="1"/>
  <c r="J38" i="1"/>
  <c r="L17" i="1" l="1"/>
  <c r="K17" i="1"/>
  <c r="J17" i="1"/>
</calcChain>
</file>

<file path=xl/sharedStrings.xml><?xml version="1.0" encoding="utf-8"?>
<sst xmlns="http://schemas.openxmlformats.org/spreadsheetml/2006/main" count="287" uniqueCount="122">
  <si>
    <t>BGR</t>
  </si>
  <si>
    <t>R</t>
  </si>
  <si>
    <t>G</t>
  </si>
  <si>
    <t>B</t>
  </si>
  <si>
    <t>FLOR</t>
  </si>
  <si>
    <t>Transformado a  HLS</t>
  </si>
  <si>
    <t>H</t>
  </si>
  <si>
    <t>L</t>
  </si>
  <si>
    <t>L(%)</t>
  </si>
  <si>
    <t>S(%)</t>
  </si>
  <si>
    <t>HeX</t>
  </si>
  <si>
    <t>#3127A3</t>
  </si>
  <si>
    <t>Transformado a CMYK</t>
  </si>
  <si>
    <t>C</t>
  </si>
  <si>
    <t>M</t>
  </si>
  <si>
    <t>Y</t>
  </si>
  <si>
    <t>K</t>
  </si>
  <si>
    <t>#30299E</t>
  </si>
  <si>
    <t>#483AB8</t>
  </si>
  <si>
    <t>#2B21BA</t>
  </si>
  <si>
    <t>Color</t>
  </si>
  <si>
    <t>#9578E6</t>
  </si>
  <si>
    <t>#997EEA</t>
  </si>
  <si>
    <t>#1C1478</t>
  </si>
  <si>
    <t>#443BB3</t>
  </si>
  <si>
    <t>#2F27A3</t>
  </si>
  <si>
    <t>#252074</t>
  </si>
  <si>
    <t>#473AAB</t>
  </si>
  <si>
    <t>Tranformado a HSV</t>
  </si>
  <si>
    <t>V(%)</t>
  </si>
  <si>
    <t xml:space="preserve">BGR </t>
  </si>
  <si>
    <t>Transformado a CIE-Luv</t>
  </si>
  <si>
    <t>U</t>
  </si>
  <si>
    <t>V</t>
  </si>
  <si>
    <t>promedio</t>
  </si>
  <si>
    <t>Mariposa</t>
  </si>
  <si>
    <t>Transformado a HLS</t>
  </si>
  <si>
    <t>Hex ( #)</t>
  </si>
  <si>
    <t>34C0D7</t>
  </si>
  <si>
    <t>3CD9EE</t>
  </si>
  <si>
    <t>3AC7DE</t>
  </si>
  <si>
    <t>3ECCE2</t>
  </si>
  <si>
    <t>43C8DF</t>
  </si>
  <si>
    <t>3CBFD8</t>
  </si>
  <si>
    <t>3DC4DA</t>
  </si>
  <si>
    <t>13BDD7</t>
  </si>
  <si>
    <t>03608F</t>
  </si>
  <si>
    <t>39BAD5</t>
  </si>
  <si>
    <t>20D9ED</t>
  </si>
  <si>
    <t>6FE7EF</t>
  </si>
  <si>
    <t>14B6D4</t>
  </si>
  <si>
    <t>33C0D9</t>
  </si>
  <si>
    <t>S</t>
  </si>
  <si>
    <t>Gato Siames</t>
  </si>
  <si>
    <t>Trnasformado a Luv</t>
  </si>
  <si>
    <t>HEX</t>
  </si>
  <si>
    <t>HLS</t>
  </si>
  <si>
    <t>Promedio</t>
  </si>
  <si>
    <t>GATO SIAMES</t>
  </si>
  <si>
    <t>#251E21</t>
  </si>
  <si>
    <t>362D2E</t>
  </si>
  <si>
    <t>2B2526</t>
  </si>
  <si>
    <t>61565B</t>
  </si>
  <si>
    <t>3D3232</t>
  </si>
  <si>
    <t>2E272A</t>
  </si>
  <si>
    <t>2E2627</t>
  </si>
  <si>
    <t>3B3234</t>
  </si>
  <si>
    <t>Hex</t>
  </si>
  <si>
    <t>DD54B1</t>
  </si>
  <si>
    <t>8C6AB2</t>
  </si>
  <si>
    <t>B658B2</t>
  </si>
  <si>
    <t>7F7EB1</t>
  </si>
  <si>
    <t>8B6CB2</t>
  </si>
  <si>
    <t>8C7CB0</t>
  </si>
  <si>
    <t>E9BBAD</t>
  </si>
  <si>
    <t>B344B2</t>
  </si>
  <si>
    <t>FF39B3</t>
  </si>
  <si>
    <t>9747B2</t>
  </si>
  <si>
    <t>A68419</t>
  </si>
  <si>
    <t>B97B1A</t>
  </si>
  <si>
    <t>BE991A</t>
  </si>
  <si>
    <t>F2AF1B</t>
  </si>
  <si>
    <t>F95216</t>
  </si>
  <si>
    <t>B98E1A</t>
  </si>
  <si>
    <t>A18318</t>
  </si>
  <si>
    <t>CA8B19</t>
  </si>
  <si>
    <t>1B267C</t>
  </si>
  <si>
    <t>191E7D</t>
  </si>
  <si>
    <t>1F2682</t>
  </si>
  <si>
    <t>1C287E</t>
  </si>
  <si>
    <t>B166B1</t>
  </si>
  <si>
    <t>Transformado a Luv</t>
  </si>
  <si>
    <t>Flor</t>
  </si>
  <si>
    <t>Transformado a HSL</t>
  </si>
  <si>
    <t>HTML</t>
  </si>
  <si>
    <t>Transformado a HSV</t>
  </si>
  <si>
    <t>GATO!</t>
  </si>
  <si>
    <t>MIAU!</t>
  </si>
  <si>
    <t>LUV</t>
  </si>
  <si>
    <t>MICHI</t>
  </si>
  <si>
    <t>color</t>
  </si>
  <si>
    <t>97A77A</t>
  </si>
  <si>
    <t>979E5B</t>
  </si>
  <si>
    <t>96A372</t>
  </si>
  <si>
    <t>88A096</t>
  </si>
  <si>
    <t>8A6809</t>
  </si>
  <si>
    <t>918A41</t>
  </si>
  <si>
    <t>9AB472</t>
  </si>
  <si>
    <t>92995F</t>
  </si>
  <si>
    <t>D1715E</t>
  </si>
  <si>
    <t>E1715E</t>
  </si>
  <si>
    <t>D46FCD</t>
  </si>
  <si>
    <t>CA74AF</t>
  </si>
  <si>
    <t>D26FCB</t>
  </si>
  <si>
    <t>D471B4</t>
  </si>
  <si>
    <t>7F5F39</t>
  </si>
  <si>
    <t>87623F</t>
  </si>
  <si>
    <t>HSL</t>
  </si>
  <si>
    <t>HSV</t>
  </si>
  <si>
    <t>ALTO</t>
  </si>
  <si>
    <t>Alto</t>
  </si>
  <si>
    <t>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</si>
</sst>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5">
    <fill>
      <patternFill patternType="none"/>
    </fill>
    <fill>
      <patternFill patternType="gray125"/>
    </fill>
    <fill>
      <patternFill patternType="solid">
        <fgColor rgb="FF3127A3"/>
        <bgColor indexed="64"/>
      </patternFill>
    </fill>
    <fill>
      <patternFill patternType="solid">
        <fgColor rgb="FF30299E"/>
        <bgColor indexed="64"/>
      </patternFill>
    </fill>
    <fill>
      <patternFill patternType="solid">
        <fgColor rgb="FF483AB8"/>
        <bgColor indexed="64"/>
      </patternFill>
    </fill>
    <fill>
      <patternFill patternType="solid">
        <fgColor rgb="FF3A33A8"/>
        <bgColor indexed="64"/>
      </patternFill>
    </fill>
    <fill>
      <patternFill patternType="solid">
        <fgColor rgb="FF9578E6"/>
        <bgColor indexed="64"/>
      </patternFill>
    </fill>
    <fill>
      <patternFill patternType="solid">
        <fgColor rgb="FF997EEA"/>
        <bgColor indexed="64"/>
      </patternFill>
    </fill>
    <fill>
      <patternFill patternType="solid">
        <fgColor rgb="FF1C1478"/>
        <bgColor indexed="64"/>
      </patternFill>
    </fill>
    <fill>
      <patternFill patternType="solid">
        <fgColor rgb="FF443BB3"/>
        <bgColor indexed="64"/>
      </patternFill>
    </fill>
    <fill>
      <patternFill patternType="solid">
        <fgColor rgb="FF2F27A3"/>
        <bgColor indexed="64"/>
      </patternFill>
    </fill>
    <fill>
      <patternFill patternType="solid">
        <fgColor rgb="FF252074"/>
        <bgColor indexed="64"/>
      </patternFill>
    </fill>
    <fill>
      <patternFill patternType="solid">
        <fgColor rgb="FF473AA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34C0D7"/>
        <bgColor indexed="64"/>
      </patternFill>
    </fill>
    <fill>
      <patternFill patternType="solid">
        <fgColor rgb="FF3CD9EE"/>
        <bgColor indexed="64"/>
      </patternFill>
    </fill>
    <fill>
      <patternFill patternType="solid">
        <fgColor rgb="FF3AC7DE"/>
        <bgColor indexed="64"/>
      </patternFill>
    </fill>
    <fill>
      <patternFill patternType="solid">
        <fgColor rgb="FF3ECCE2"/>
        <bgColor indexed="64"/>
      </patternFill>
    </fill>
    <fill>
      <patternFill patternType="solid">
        <fgColor rgb="FF43C8DF"/>
        <bgColor indexed="64"/>
      </patternFill>
    </fill>
    <fill>
      <patternFill patternType="solid">
        <fgColor rgb="FF3CBFD8"/>
        <bgColor indexed="64"/>
      </patternFill>
    </fill>
    <fill>
      <patternFill patternType="solid">
        <fgColor rgb="FF3DC4DA"/>
        <bgColor indexed="64"/>
      </patternFill>
    </fill>
    <fill>
      <patternFill patternType="solid">
        <fgColor rgb="FF13BDD7"/>
        <bgColor indexed="64"/>
      </patternFill>
    </fill>
    <fill>
      <patternFill patternType="solid">
        <fgColor rgb="FF14B6D4"/>
        <bgColor indexed="64"/>
      </patternFill>
    </fill>
    <fill>
      <patternFill patternType="solid">
        <fgColor rgb="FF6FE7EF"/>
        <bgColor indexed="64"/>
      </patternFill>
    </fill>
    <fill>
      <patternFill patternType="solid">
        <fgColor rgb="FF20D9ED"/>
        <bgColor indexed="64"/>
      </patternFill>
    </fill>
    <fill>
      <patternFill patternType="solid">
        <fgColor rgb="FF39BAD5"/>
        <bgColor indexed="64"/>
      </patternFill>
    </fill>
    <fill>
      <patternFill patternType="solid">
        <fgColor rgb="FF03608F"/>
        <bgColor indexed="64"/>
      </patternFill>
    </fill>
    <fill>
      <patternFill patternType="solid">
        <fgColor rgb="FF33C0D9"/>
        <bgColor indexed="64"/>
      </patternFill>
    </fill>
    <fill>
      <patternFill patternType="solid">
        <fgColor rgb="FF3B3234"/>
        <bgColor indexed="64"/>
      </patternFill>
    </fill>
    <fill>
      <patternFill patternType="solid">
        <fgColor rgb="FF251E21"/>
        <bgColor indexed="64"/>
      </patternFill>
    </fill>
    <fill>
      <patternFill patternType="solid">
        <fgColor rgb="FF362D2E"/>
        <bgColor indexed="64"/>
      </patternFill>
    </fill>
    <fill>
      <patternFill patternType="solid">
        <fgColor rgb="FF2B2526"/>
        <bgColor indexed="64"/>
      </patternFill>
    </fill>
    <fill>
      <patternFill patternType="solid">
        <fgColor rgb="FF61565B"/>
        <bgColor indexed="64"/>
      </patternFill>
    </fill>
    <fill>
      <patternFill patternType="solid">
        <fgColor rgb="FF3D3232"/>
        <bgColor indexed="64"/>
      </patternFill>
    </fill>
    <fill>
      <patternFill patternType="solid">
        <fgColor rgb="FF2E272A"/>
        <bgColor indexed="64"/>
      </patternFill>
    </fill>
    <fill>
      <patternFill patternType="solid">
        <fgColor rgb="FF282324"/>
        <bgColor indexed="64"/>
      </patternFill>
    </fill>
    <fill>
      <patternFill patternType="solid">
        <fgColor rgb="FF2E2627"/>
        <bgColor indexed="64"/>
      </patternFill>
    </fill>
    <fill>
      <patternFill patternType="solid">
        <fgColor rgb="FF423737"/>
        <bgColor indexed="64"/>
      </patternFill>
    </fill>
    <fill>
      <patternFill patternType="solid">
        <fgColor rgb="FF685959"/>
        <bgColor indexed="64"/>
      </patternFill>
    </fill>
    <fill>
      <patternFill patternType="solid">
        <fgColor rgb="FFDD54B1"/>
        <bgColor indexed="64"/>
      </patternFill>
    </fill>
    <fill>
      <patternFill patternType="solid">
        <fgColor rgb="FF8C6AB2"/>
        <bgColor indexed="64"/>
      </patternFill>
    </fill>
    <fill>
      <patternFill patternType="solid">
        <fgColor rgb="FFB658B2"/>
        <bgColor indexed="64"/>
      </patternFill>
    </fill>
    <fill>
      <patternFill patternType="solid">
        <fgColor rgb="FF7F7EB1"/>
        <bgColor indexed="64"/>
      </patternFill>
    </fill>
    <fill>
      <patternFill patternType="solid">
        <fgColor rgb="FF8B6CB2"/>
        <bgColor indexed="64"/>
      </patternFill>
    </fill>
    <fill>
      <patternFill patternType="solid">
        <fgColor rgb="FF8C7CB0"/>
        <bgColor indexed="64"/>
      </patternFill>
    </fill>
    <fill>
      <patternFill patternType="solid">
        <fgColor rgb="FFE9BBAD"/>
        <bgColor indexed="64"/>
      </patternFill>
    </fill>
    <fill>
      <patternFill patternType="solid">
        <fgColor rgb="FFB344B2"/>
        <bgColor indexed="64"/>
      </patternFill>
    </fill>
    <fill>
      <patternFill patternType="solid">
        <fgColor rgb="FFFF39B3"/>
        <bgColor indexed="64"/>
      </patternFill>
    </fill>
    <fill>
      <patternFill patternType="solid">
        <fgColor rgb="FF9747B2"/>
        <bgColor indexed="64"/>
      </patternFill>
    </fill>
    <fill>
      <patternFill patternType="solid">
        <fgColor rgb="FFB166B1"/>
        <bgColor indexed="64"/>
      </patternFill>
    </fill>
    <fill>
      <patternFill patternType="solid">
        <fgColor rgb="FFA68419"/>
        <bgColor indexed="64"/>
      </patternFill>
    </fill>
    <fill>
      <patternFill patternType="solid">
        <fgColor rgb="FFB97B1A"/>
        <bgColor indexed="64"/>
      </patternFill>
    </fill>
    <fill>
      <patternFill patternType="solid">
        <fgColor rgb="FFBE991A"/>
        <bgColor indexed="64"/>
      </patternFill>
    </fill>
    <fill>
      <patternFill patternType="solid">
        <fgColor rgb="FFF2AF1B"/>
        <bgColor indexed="64"/>
      </patternFill>
    </fill>
    <fill>
      <patternFill patternType="solid">
        <fgColor rgb="FFF95216"/>
        <bgColor indexed="64"/>
      </patternFill>
    </fill>
    <fill>
      <patternFill patternType="solid">
        <fgColor rgb="FFB98E1A"/>
        <bgColor indexed="64"/>
      </patternFill>
    </fill>
    <fill>
      <patternFill patternType="solid">
        <fgColor rgb="FFA18318"/>
        <bgColor indexed="64"/>
      </patternFill>
    </fill>
    <fill>
      <patternFill patternType="solid">
        <fgColor rgb="FFCA8B19"/>
        <bgColor indexed="64"/>
      </patternFill>
    </fill>
    <fill>
      <patternFill patternType="solid">
        <fgColor rgb="FF1B267C"/>
        <bgColor indexed="64"/>
      </patternFill>
    </fill>
    <fill>
      <patternFill patternType="solid">
        <fgColor rgb="FF173778"/>
        <bgColor indexed="64"/>
      </patternFill>
    </fill>
    <fill>
      <patternFill patternType="solid">
        <fgColor rgb="FF191E7D"/>
        <bgColor indexed="64"/>
      </patternFill>
    </fill>
    <fill>
      <patternFill patternType="solid">
        <fgColor rgb="FF222681"/>
        <bgColor indexed="64"/>
      </patternFill>
    </fill>
    <fill>
      <patternFill patternType="solid">
        <fgColor rgb="FF1F2682"/>
        <bgColor indexed="64"/>
      </patternFill>
    </fill>
    <fill>
      <patternFill patternType="solid">
        <fgColor rgb="FF1C287E"/>
        <bgColor indexed="64"/>
      </patternFill>
    </fill>
    <fill>
      <patternFill patternType="solid">
        <fgColor rgb="FF979E5B"/>
        <bgColor indexed="64"/>
      </patternFill>
    </fill>
    <fill>
      <patternFill patternType="solid">
        <fgColor rgb="FF97A77A"/>
        <bgColor indexed="64"/>
      </patternFill>
    </fill>
    <fill>
      <patternFill patternType="solid">
        <fgColor rgb="FF96A372"/>
        <bgColor indexed="64"/>
      </patternFill>
    </fill>
    <fill>
      <patternFill patternType="solid">
        <fgColor rgb="FF88A096"/>
        <bgColor indexed="64"/>
      </patternFill>
    </fill>
    <fill>
      <patternFill patternType="solid">
        <fgColor rgb="FF8A6809"/>
        <bgColor indexed="64"/>
      </patternFill>
    </fill>
    <fill>
      <patternFill patternType="solid">
        <fgColor rgb="FF918A41"/>
        <bgColor indexed="64"/>
      </patternFill>
    </fill>
    <fill>
      <patternFill patternType="solid">
        <fgColor rgb="FF9AB472"/>
        <bgColor indexed="64"/>
      </patternFill>
    </fill>
    <fill>
      <patternFill patternType="solid">
        <fgColor rgb="FF92995F"/>
        <bgColor indexed="64"/>
      </patternFill>
    </fill>
    <fill>
      <patternFill patternType="solid">
        <fgColor rgb="FFD1715E"/>
        <bgColor indexed="64"/>
      </patternFill>
    </fill>
    <fill>
      <patternFill patternType="solid">
        <fgColor rgb="FFE170DD"/>
        <bgColor indexed="64"/>
      </patternFill>
    </fill>
    <fill>
      <patternFill patternType="solid">
        <fgColor rgb="FFD46FCD"/>
        <bgColor indexed="64"/>
      </patternFill>
    </fill>
    <fill>
      <patternFill patternType="solid">
        <fgColor rgb="FFCA74AF"/>
        <bgColor indexed="64"/>
      </patternFill>
    </fill>
    <fill>
      <patternFill patternType="solid">
        <fgColor rgb="FFD26FCB"/>
        <bgColor indexed="64"/>
      </patternFill>
    </fill>
    <fill>
      <patternFill patternType="solid">
        <fgColor rgb="FFD471B4"/>
        <bgColor indexed="64"/>
      </patternFill>
    </fill>
    <fill>
      <patternFill patternType="solid">
        <fgColor rgb="FF856120"/>
        <bgColor indexed="64"/>
      </patternFill>
    </fill>
    <fill>
      <patternFill patternType="solid">
        <fgColor rgb="FF906765"/>
        <bgColor indexed="64"/>
      </patternFill>
    </fill>
    <fill>
      <patternFill patternType="solid">
        <fgColor rgb="FF7F5F39"/>
        <bgColor indexed="64"/>
      </patternFill>
    </fill>
    <fill>
      <patternFill patternType="solid">
        <fgColor rgb="FF87623F"/>
        <bgColor indexed="64"/>
      </patternFill>
    </fill>
    <fill>
      <patternFill patternType="solid">
        <fgColor rgb="FF8263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0" borderId="0" xfId="0" applyFon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2" fillId="37" borderId="0" xfId="0" applyFont="1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11" fontId="0" fillId="0" borderId="0" xfId="0" applyNumberFormat="1"/>
    <xf numFmtId="0" fontId="2" fillId="0" borderId="0" xfId="0" applyFont="1"/>
    <xf numFmtId="0" fontId="2" fillId="41" borderId="0" xfId="0" applyFont="1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2" fillId="77" borderId="0" xfId="0" applyFont="1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63F3"/>
      <color rgb="FF87623F"/>
      <color rgb="FF7F5F39"/>
      <color rgb="FF906765"/>
      <color rgb="FF856120"/>
      <color rgb="FFD471B4"/>
      <color rgb="FFD26FCB"/>
      <color rgb="FFCA74AF"/>
      <color rgb="FFD46FCD"/>
      <color rgb="FFE170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2</xdr:row>
      <xdr:rowOff>19050</xdr:rowOff>
    </xdr:from>
    <xdr:to>
      <xdr:col>7</xdr:col>
      <xdr:colOff>66675</xdr:colOff>
      <xdr:row>21</xdr:row>
      <xdr:rowOff>884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400050"/>
          <a:ext cx="4657725" cy="3601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5</xdr:col>
      <xdr:colOff>760603</xdr:colOff>
      <xdr:row>17</xdr:row>
      <xdr:rowOff>161925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90500"/>
          <a:ext cx="4151503" cy="3209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171450</xdr:rowOff>
    </xdr:from>
    <xdr:to>
      <xdr:col>6</xdr:col>
      <xdr:colOff>713613</xdr:colOff>
      <xdr:row>21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71450"/>
          <a:ext cx="4952238" cy="3829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F58"/>
  <sheetViews>
    <sheetView workbookViewId="0">
      <selection activeCell="O17" sqref="O17"/>
    </sheetView>
  </sheetViews>
  <sheetFormatPr baseColWidth="10" defaultRowHeight="15" x14ac:dyDescent="0.25"/>
  <sheetData>
    <row r="3" spans="9:32" x14ac:dyDescent="0.25">
      <c r="J3" t="s">
        <v>0</v>
      </c>
      <c r="K3" t="s">
        <v>4</v>
      </c>
      <c r="O3" t="s">
        <v>0</v>
      </c>
      <c r="P3" t="s">
        <v>4</v>
      </c>
      <c r="Q3" t="s">
        <v>5</v>
      </c>
      <c r="U3" t="s">
        <v>0</v>
      </c>
      <c r="V3" t="s">
        <v>4</v>
      </c>
      <c r="W3" t="s">
        <v>12</v>
      </c>
      <c r="Z3" t="s">
        <v>0</v>
      </c>
      <c r="AA3" t="s">
        <v>4</v>
      </c>
      <c r="AB3" t="s">
        <v>28</v>
      </c>
      <c r="AD3" t="s">
        <v>30</v>
      </c>
      <c r="AE3" t="s">
        <v>4</v>
      </c>
      <c r="AF3" t="s">
        <v>31</v>
      </c>
    </row>
    <row r="4" spans="9:32" x14ac:dyDescent="0.25">
      <c r="J4" s="12"/>
      <c r="K4" s="13"/>
      <c r="L4" s="14"/>
    </row>
    <row r="5" spans="9:32" x14ac:dyDescent="0.25">
      <c r="J5" s="15" t="s">
        <v>1</v>
      </c>
      <c r="K5" s="15" t="s">
        <v>2</v>
      </c>
      <c r="L5" s="15" t="s">
        <v>3</v>
      </c>
      <c r="M5" s="15" t="s">
        <v>20</v>
      </c>
      <c r="O5" s="15" t="s">
        <v>6</v>
      </c>
      <c r="P5" s="15" t="s">
        <v>9</v>
      </c>
      <c r="Q5" s="15" t="s">
        <v>8</v>
      </c>
      <c r="S5" s="15" t="s">
        <v>10</v>
      </c>
      <c r="U5" s="15" t="s">
        <v>13</v>
      </c>
      <c r="V5" s="15" t="s">
        <v>14</v>
      </c>
      <c r="W5" s="15" t="s">
        <v>15</v>
      </c>
      <c r="X5" s="15" t="s">
        <v>16</v>
      </c>
      <c r="Z5" s="15" t="s">
        <v>6</v>
      </c>
      <c r="AA5" s="15" t="s">
        <v>9</v>
      </c>
      <c r="AB5" s="15" t="s">
        <v>29</v>
      </c>
      <c r="AD5" s="15" t="s">
        <v>7</v>
      </c>
      <c r="AE5" s="15" t="s">
        <v>32</v>
      </c>
      <c r="AF5" s="15" t="s">
        <v>33</v>
      </c>
    </row>
    <row r="6" spans="9:32" x14ac:dyDescent="0.25">
      <c r="I6">
        <v>1</v>
      </c>
      <c r="J6">
        <v>49</v>
      </c>
      <c r="K6">
        <v>39</v>
      </c>
      <c r="L6">
        <v>163</v>
      </c>
      <c r="M6" s="1"/>
      <c r="O6">
        <v>245</v>
      </c>
      <c r="P6">
        <v>76</v>
      </c>
      <c r="Q6">
        <v>40</v>
      </c>
      <c r="S6" t="s">
        <v>11</v>
      </c>
      <c r="U6">
        <v>70</v>
      </c>
      <c r="V6">
        <v>76</v>
      </c>
      <c r="W6">
        <v>100</v>
      </c>
      <c r="X6">
        <v>36</v>
      </c>
      <c r="Z6">
        <v>245</v>
      </c>
      <c r="AA6">
        <v>76.099999999999994</v>
      </c>
      <c r="AB6">
        <v>63.9</v>
      </c>
      <c r="AD6">
        <v>26.005441229949302</v>
      </c>
      <c r="AE6">
        <v>-4.0562692608620798</v>
      </c>
      <c r="AF6">
        <v>-80.307265312308701</v>
      </c>
    </row>
    <row r="7" spans="9:32" x14ac:dyDescent="0.25">
      <c r="I7">
        <v>2</v>
      </c>
      <c r="J7">
        <v>48</v>
      </c>
      <c r="K7">
        <v>41</v>
      </c>
      <c r="L7">
        <v>158</v>
      </c>
      <c r="M7" s="2"/>
      <c r="O7">
        <v>244</v>
      </c>
      <c r="P7">
        <v>74</v>
      </c>
      <c r="Q7">
        <v>39</v>
      </c>
      <c r="S7" t="s">
        <v>17</v>
      </c>
      <c r="U7">
        <v>70</v>
      </c>
      <c r="V7">
        <v>74</v>
      </c>
      <c r="W7">
        <v>100</v>
      </c>
      <c r="X7">
        <v>38</v>
      </c>
      <c r="Z7">
        <v>244</v>
      </c>
      <c r="AA7">
        <v>74.099999999999994</v>
      </c>
      <c r="AB7">
        <v>62</v>
      </c>
      <c r="AD7">
        <v>25.811482181428001</v>
      </c>
      <c r="AE7">
        <v>-4.2904204421232901</v>
      </c>
      <c r="AF7">
        <v>-77.200672946739402</v>
      </c>
    </row>
    <row r="8" spans="9:32" x14ac:dyDescent="0.25">
      <c r="I8">
        <v>3</v>
      </c>
      <c r="J8">
        <v>72</v>
      </c>
      <c r="K8">
        <v>58</v>
      </c>
      <c r="L8">
        <v>184</v>
      </c>
      <c r="M8" s="3"/>
      <c r="O8">
        <v>247</v>
      </c>
      <c r="P8">
        <v>68</v>
      </c>
      <c r="Q8">
        <v>47</v>
      </c>
      <c r="S8" t="s">
        <v>18</v>
      </c>
      <c r="U8">
        <v>61</v>
      </c>
      <c r="V8">
        <v>68</v>
      </c>
      <c r="W8">
        <v>100</v>
      </c>
      <c r="X8">
        <v>28</v>
      </c>
      <c r="Z8">
        <v>247</v>
      </c>
      <c r="AA8">
        <v>68.5</v>
      </c>
      <c r="AB8">
        <v>72.2</v>
      </c>
      <c r="AD8">
        <v>33.699126164703003</v>
      </c>
      <c r="AE8">
        <v>-3.1604977376618399</v>
      </c>
      <c r="AF8">
        <v>-90.059612128300401</v>
      </c>
    </row>
    <row r="9" spans="9:32" x14ac:dyDescent="0.25">
      <c r="I9">
        <v>4</v>
      </c>
      <c r="J9">
        <v>58</v>
      </c>
      <c r="K9">
        <v>51</v>
      </c>
      <c r="L9">
        <v>168</v>
      </c>
      <c r="M9" s="4"/>
      <c r="O9">
        <v>244</v>
      </c>
      <c r="P9">
        <v>82</v>
      </c>
      <c r="Q9">
        <v>43</v>
      </c>
      <c r="S9" t="s">
        <v>19</v>
      </c>
      <c r="U9">
        <v>77</v>
      </c>
      <c r="V9">
        <v>82</v>
      </c>
      <c r="W9">
        <v>100</v>
      </c>
      <c r="X9">
        <v>27</v>
      </c>
      <c r="Z9">
        <v>244</v>
      </c>
      <c r="AA9">
        <v>82.3</v>
      </c>
      <c r="AB9">
        <v>72.900000000000006</v>
      </c>
      <c r="AD9">
        <v>29.649256687267702</v>
      </c>
      <c r="AE9">
        <v>-4.4018436608984102</v>
      </c>
      <c r="AF9">
        <v>-81.954832478778698</v>
      </c>
    </row>
    <row r="10" spans="9:32" x14ac:dyDescent="0.25">
      <c r="I10">
        <v>5</v>
      </c>
      <c r="J10">
        <v>149</v>
      </c>
      <c r="K10">
        <v>120</v>
      </c>
      <c r="L10">
        <v>230</v>
      </c>
      <c r="M10" s="5"/>
      <c r="O10">
        <v>256</v>
      </c>
      <c r="P10">
        <v>48</v>
      </c>
      <c r="Q10">
        <v>69</v>
      </c>
      <c r="S10" t="s">
        <v>21</v>
      </c>
      <c r="U10">
        <v>35</v>
      </c>
      <c r="V10">
        <v>48</v>
      </c>
      <c r="W10">
        <v>100</v>
      </c>
      <c r="X10">
        <v>10</v>
      </c>
      <c r="Z10">
        <v>256</v>
      </c>
      <c r="AA10">
        <v>47.8</v>
      </c>
      <c r="AB10">
        <v>90.2</v>
      </c>
      <c r="AD10">
        <v>57.593664747837501</v>
      </c>
      <c r="AE10">
        <v>5.611678544508</v>
      </c>
      <c r="AF10">
        <v>-86.140207190310306</v>
      </c>
    </row>
    <row r="11" spans="9:32" x14ac:dyDescent="0.25">
      <c r="I11">
        <v>6</v>
      </c>
      <c r="J11">
        <v>153</v>
      </c>
      <c r="K11">
        <v>126</v>
      </c>
      <c r="L11">
        <v>234</v>
      </c>
      <c r="M11" s="6"/>
      <c r="O11">
        <v>255</v>
      </c>
      <c r="P11">
        <v>46</v>
      </c>
      <c r="Q11">
        <v>71</v>
      </c>
      <c r="S11" t="s">
        <v>22</v>
      </c>
      <c r="U11">
        <v>35</v>
      </c>
      <c r="V11">
        <v>46</v>
      </c>
      <c r="W11">
        <v>100</v>
      </c>
      <c r="X11">
        <v>8</v>
      </c>
      <c r="Z11">
        <v>255</v>
      </c>
      <c r="AA11">
        <v>46.2</v>
      </c>
      <c r="AB11">
        <v>91.8</v>
      </c>
      <c r="AD11">
        <v>59.557108983837502</v>
      </c>
      <c r="AE11">
        <v>5.0401255086085301</v>
      </c>
      <c r="AF11">
        <v>-85.094205721097197</v>
      </c>
    </row>
    <row r="12" spans="9:32" x14ac:dyDescent="0.25">
      <c r="I12">
        <v>7</v>
      </c>
      <c r="J12">
        <v>28</v>
      </c>
      <c r="K12">
        <v>20</v>
      </c>
      <c r="L12">
        <v>120</v>
      </c>
      <c r="M12" s="7"/>
      <c r="N12" t="s">
        <v>119</v>
      </c>
      <c r="O12">
        <v>245</v>
      </c>
      <c r="P12">
        <v>83</v>
      </c>
      <c r="Q12">
        <v>27</v>
      </c>
      <c r="S12" t="s">
        <v>23</v>
      </c>
      <c r="U12">
        <v>77</v>
      </c>
      <c r="V12">
        <v>83</v>
      </c>
      <c r="W12">
        <v>100</v>
      </c>
      <c r="X12">
        <v>53</v>
      </c>
      <c r="Z12">
        <v>245</v>
      </c>
      <c r="AA12">
        <v>83.3</v>
      </c>
      <c r="AB12">
        <v>47.1</v>
      </c>
      <c r="AD12">
        <v>16.020042216753701</v>
      </c>
      <c r="AE12">
        <v>-2.8799209434679498</v>
      </c>
      <c r="AF12">
        <v>-53.509693222356503</v>
      </c>
    </row>
    <row r="13" spans="9:32" x14ac:dyDescent="0.25">
      <c r="I13">
        <v>8</v>
      </c>
      <c r="J13">
        <v>68</v>
      </c>
      <c r="K13">
        <v>59</v>
      </c>
      <c r="L13">
        <v>179</v>
      </c>
      <c r="M13" s="8"/>
      <c r="O13">
        <v>244</v>
      </c>
      <c r="P13">
        <v>67</v>
      </c>
      <c r="Q13">
        <v>47</v>
      </c>
      <c r="S13" t="s">
        <v>24</v>
      </c>
      <c r="U13">
        <v>62</v>
      </c>
      <c r="V13">
        <v>67</v>
      </c>
      <c r="W13">
        <v>100</v>
      </c>
      <c r="X13">
        <v>30</v>
      </c>
      <c r="Z13">
        <v>245</v>
      </c>
      <c r="AA13">
        <v>67</v>
      </c>
      <c r="AB13">
        <v>70.2</v>
      </c>
      <c r="AD13">
        <v>33.1604235988234</v>
      </c>
      <c r="AE13">
        <v>-4.1092052894424604</v>
      </c>
      <c r="AF13">
        <v>-86.850999544832703</v>
      </c>
    </row>
    <row r="14" spans="9:32" x14ac:dyDescent="0.25">
      <c r="I14">
        <v>9</v>
      </c>
      <c r="J14">
        <v>47</v>
      </c>
      <c r="K14">
        <v>39</v>
      </c>
      <c r="L14">
        <v>163</v>
      </c>
      <c r="M14" s="9"/>
      <c r="O14">
        <v>244</v>
      </c>
      <c r="P14">
        <v>76</v>
      </c>
      <c r="Q14">
        <v>40</v>
      </c>
      <c r="S14" t="s">
        <v>25</v>
      </c>
      <c r="U14">
        <v>71</v>
      </c>
      <c r="V14">
        <v>76</v>
      </c>
      <c r="W14">
        <v>100</v>
      </c>
      <c r="X14">
        <v>36</v>
      </c>
      <c r="Z14">
        <v>244</v>
      </c>
      <c r="AA14">
        <v>76.099999999999994</v>
      </c>
      <c r="AB14">
        <v>63.9</v>
      </c>
      <c r="AD14">
        <v>25.861549332555999</v>
      </c>
      <c r="AE14">
        <v>-4.43831879540949</v>
      </c>
      <c r="AF14">
        <v>-80.308842175953004</v>
      </c>
    </row>
    <row r="15" spans="9:32" x14ac:dyDescent="0.25">
      <c r="I15">
        <v>10</v>
      </c>
      <c r="J15">
        <v>37</v>
      </c>
      <c r="K15">
        <v>32</v>
      </c>
      <c r="L15">
        <v>116</v>
      </c>
      <c r="M15" s="10"/>
      <c r="O15">
        <v>244</v>
      </c>
      <c r="P15">
        <v>72</v>
      </c>
      <c r="Q15">
        <v>29</v>
      </c>
      <c r="S15" t="s">
        <v>26</v>
      </c>
      <c r="U15">
        <v>68</v>
      </c>
      <c r="V15">
        <v>72</v>
      </c>
      <c r="W15">
        <v>100</v>
      </c>
      <c r="X15">
        <v>55</v>
      </c>
      <c r="Z15">
        <v>244</v>
      </c>
      <c r="AA15">
        <v>72.400000000000006</v>
      </c>
      <c r="AB15">
        <v>45.5</v>
      </c>
      <c r="AD15">
        <v>18.745319492765901</v>
      </c>
      <c r="AE15">
        <v>-2.8171482700397599</v>
      </c>
      <c r="AF15">
        <v>-52.1966617893627</v>
      </c>
    </row>
    <row r="17" spans="6:32" x14ac:dyDescent="0.25">
      <c r="J17">
        <f>SUM(J6:J15)/10</f>
        <v>70.900000000000006</v>
      </c>
      <c r="K17">
        <f>SUM(K6:K15)/10</f>
        <v>58.5</v>
      </c>
      <c r="L17">
        <f>SUM(L6:L15)/10</f>
        <v>171.5</v>
      </c>
    </row>
    <row r="18" spans="6:32" x14ac:dyDescent="0.25">
      <c r="I18" t="s">
        <v>34</v>
      </c>
      <c r="J18">
        <v>71</v>
      </c>
      <c r="K18">
        <v>58</v>
      </c>
      <c r="L18">
        <v>171</v>
      </c>
      <c r="M18" s="11"/>
      <c r="O18">
        <v>247</v>
      </c>
      <c r="P18">
        <v>66</v>
      </c>
      <c r="Q18">
        <v>45</v>
      </c>
      <c r="S18" t="s">
        <v>27</v>
      </c>
      <c r="Z18">
        <v>247</v>
      </c>
      <c r="AA18">
        <v>66.099999999999994</v>
      </c>
      <c r="AB18">
        <v>67.099999999999994</v>
      </c>
    </row>
    <row r="19" spans="6:32" x14ac:dyDescent="0.25">
      <c r="AD19">
        <v>32.493567730747998</v>
      </c>
      <c r="AE19">
        <v>-2.5540302128794901</v>
      </c>
      <c r="AF19">
        <v>-81.643938149449198</v>
      </c>
    </row>
    <row r="21" spans="6:32" x14ac:dyDescent="0.25">
      <c r="J21" t="s">
        <v>0</v>
      </c>
      <c r="K21" t="s">
        <v>35</v>
      </c>
      <c r="O21" t="s">
        <v>0</v>
      </c>
      <c r="P21" t="s">
        <v>35</v>
      </c>
      <c r="Q21" t="s">
        <v>36</v>
      </c>
      <c r="U21" t="s">
        <v>0</v>
      </c>
      <c r="V21" t="s">
        <v>35</v>
      </c>
      <c r="W21" t="s">
        <v>28</v>
      </c>
      <c r="Y21" t="s">
        <v>0</v>
      </c>
      <c r="Z21" t="s">
        <v>35</v>
      </c>
      <c r="AA21" t="s">
        <v>54</v>
      </c>
    </row>
    <row r="22" spans="6:32" x14ac:dyDescent="0.25">
      <c r="J22" s="12"/>
      <c r="K22" s="13"/>
      <c r="L22" s="14"/>
    </row>
    <row r="23" spans="6:32" x14ac:dyDescent="0.25">
      <c r="J23" s="15" t="s">
        <v>1</v>
      </c>
      <c r="K23" s="15" t="s">
        <v>2</v>
      </c>
      <c r="L23" s="15" t="s">
        <v>3</v>
      </c>
      <c r="M23" s="15" t="s">
        <v>20</v>
      </c>
      <c r="O23" s="15" t="s">
        <v>6</v>
      </c>
      <c r="P23" s="15" t="s">
        <v>9</v>
      </c>
      <c r="Q23" s="15" t="s">
        <v>8</v>
      </c>
      <c r="S23" s="15" t="s">
        <v>37</v>
      </c>
      <c r="U23" s="15" t="s">
        <v>6</v>
      </c>
      <c r="V23" s="15" t="s">
        <v>52</v>
      </c>
      <c r="W23" s="15" t="s">
        <v>33</v>
      </c>
      <c r="Y23" s="15" t="s">
        <v>7</v>
      </c>
      <c r="Z23" s="15" t="s">
        <v>32</v>
      </c>
      <c r="AA23" s="15" t="s">
        <v>33</v>
      </c>
    </row>
    <row r="24" spans="6:32" x14ac:dyDescent="0.25">
      <c r="I24">
        <v>1</v>
      </c>
      <c r="J24">
        <v>52</v>
      </c>
      <c r="K24">
        <v>192</v>
      </c>
      <c r="L24">
        <v>215</v>
      </c>
      <c r="M24" s="16"/>
      <c r="O24">
        <v>188</v>
      </c>
      <c r="P24">
        <v>76</v>
      </c>
      <c r="Q24">
        <v>52</v>
      </c>
      <c r="S24" t="s">
        <v>38</v>
      </c>
      <c r="U24">
        <v>188</v>
      </c>
      <c r="V24">
        <v>75.8</v>
      </c>
      <c r="W24">
        <v>84.3</v>
      </c>
      <c r="Y24">
        <v>71.851983120271598</v>
      </c>
      <c r="Z24">
        <v>-48.8643148730972</v>
      </c>
      <c r="AA24">
        <v>-32.2849690701158</v>
      </c>
    </row>
    <row r="25" spans="6:32" x14ac:dyDescent="0.25">
      <c r="F25" s="86"/>
      <c r="I25">
        <v>2</v>
      </c>
      <c r="J25">
        <v>60</v>
      </c>
      <c r="K25">
        <v>217</v>
      </c>
      <c r="L25">
        <v>238</v>
      </c>
      <c r="M25" s="17"/>
      <c r="O25">
        <v>187</v>
      </c>
      <c r="P25">
        <v>63</v>
      </c>
      <c r="Q25">
        <v>58</v>
      </c>
      <c r="S25" t="s">
        <v>39</v>
      </c>
      <c r="U25">
        <v>187</v>
      </c>
      <c r="V25">
        <v>74.8</v>
      </c>
      <c r="W25">
        <v>93.3</v>
      </c>
      <c r="Y25">
        <v>80</v>
      </c>
      <c r="Z25">
        <v>-55</v>
      </c>
      <c r="AA25">
        <v>-30</v>
      </c>
    </row>
    <row r="26" spans="6:32" x14ac:dyDescent="0.25">
      <c r="I26">
        <v>3</v>
      </c>
      <c r="J26">
        <v>58</v>
      </c>
      <c r="K26">
        <v>199</v>
      </c>
      <c r="L26">
        <v>222</v>
      </c>
      <c r="M26" s="18"/>
      <c r="O26">
        <v>188</v>
      </c>
      <c r="P26">
        <v>77</v>
      </c>
      <c r="Q26">
        <v>55</v>
      </c>
      <c r="S26" t="s">
        <v>40</v>
      </c>
      <c r="U26">
        <v>188</v>
      </c>
      <c r="V26">
        <v>73.900000000000006</v>
      </c>
      <c r="W26">
        <v>87.1</v>
      </c>
      <c r="Y26">
        <v>74</v>
      </c>
      <c r="Z26">
        <v>-50</v>
      </c>
      <c r="AA26">
        <v>-30</v>
      </c>
    </row>
    <row r="27" spans="6:32" x14ac:dyDescent="0.25">
      <c r="I27">
        <v>4</v>
      </c>
      <c r="J27">
        <v>62</v>
      </c>
      <c r="K27">
        <v>204</v>
      </c>
      <c r="L27">
        <v>226</v>
      </c>
      <c r="M27" s="19"/>
      <c r="O27">
        <v>188</v>
      </c>
      <c r="P27">
        <v>73</v>
      </c>
      <c r="Q27">
        <v>56</v>
      </c>
      <c r="S27" t="s">
        <v>41</v>
      </c>
      <c r="U27">
        <v>188</v>
      </c>
      <c r="V27">
        <v>72.599999999999994</v>
      </c>
      <c r="W27">
        <v>88.6</v>
      </c>
      <c r="Y27">
        <v>62</v>
      </c>
      <c r="Z27">
        <v>204</v>
      </c>
      <c r="AA27">
        <v>226</v>
      </c>
    </row>
    <row r="28" spans="6:32" x14ac:dyDescent="0.25">
      <c r="I28">
        <v>5</v>
      </c>
      <c r="J28">
        <v>67</v>
      </c>
      <c r="K28">
        <v>200</v>
      </c>
      <c r="L28">
        <v>223</v>
      </c>
      <c r="M28" s="20"/>
      <c r="O28">
        <v>189</v>
      </c>
      <c r="P28">
        <v>70</v>
      </c>
      <c r="Q28">
        <v>57</v>
      </c>
      <c r="S28" t="s">
        <v>42</v>
      </c>
      <c r="U28">
        <v>189</v>
      </c>
      <c r="V28">
        <v>70</v>
      </c>
      <c r="W28">
        <v>87.5</v>
      </c>
      <c r="Y28">
        <v>74</v>
      </c>
      <c r="Z28">
        <v>-49</v>
      </c>
      <c r="AA28">
        <v>-30</v>
      </c>
    </row>
    <row r="29" spans="6:32" x14ac:dyDescent="0.25">
      <c r="I29">
        <v>6</v>
      </c>
      <c r="J29">
        <v>60</v>
      </c>
      <c r="K29">
        <v>191</v>
      </c>
      <c r="L29">
        <v>216</v>
      </c>
      <c r="M29" s="21"/>
      <c r="O29">
        <v>190</v>
      </c>
      <c r="P29">
        <v>72</v>
      </c>
      <c r="Q29">
        <v>54</v>
      </c>
      <c r="S29" t="s">
        <v>43</v>
      </c>
      <c r="U29">
        <v>190</v>
      </c>
      <c r="V29">
        <v>72.2</v>
      </c>
      <c r="W29">
        <v>84.7</v>
      </c>
      <c r="Y29">
        <v>71</v>
      </c>
      <c r="Z29">
        <v>-47</v>
      </c>
      <c r="AA29">
        <v>-31</v>
      </c>
    </row>
    <row r="30" spans="6:32" x14ac:dyDescent="0.25">
      <c r="I30">
        <v>7</v>
      </c>
      <c r="J30">
        <v>61</v>
      </c>
      <c r="K30">
        <v>196</v>
      </c>
      <c r="L30">
        <v>218</v>
      </c>
      <c r="M30" s="22"/>
      <c r="O30">
        <v>188</v>
      </c>
      <c r="P30">
        <v>72</v>
      </c>
      <c r="Q30">
        <v>55</v>
      </c>
      <c r="S30" t="s">
        <v>44</v>
      </c>
      <c r="U30">
        <v>188</v>
      </c>
      <c r="V30">
        <v>72</v>
      </c>
      <c r="W30">
        <v>85.5</v>
      </c>
      <c r="Y30">
        <v>73</v>
      </c>
      <c r="Z30">
        <v>-49</v>
      </c>
      <c r="AA30">
        <v>-29</v>
      </c>
    </row>
    <row r="31" spans="6:32" x14ac:dyDescent="0.25">
      <c r="I31">
        <v>8</v>
      </c>
      <c r="J31">
        <v>19</v>
      </c>
      <c r="K31">
        <v>189</v>
      </c>
      <c r="L31">
        <v>215</v>
      </c>
      <c r="M31" s="23"/>
      <c r="O31">
        <v>188</v>
      </c>
      <c r="P31">
        <v>91</v>
      </c>
      <c r="Q31">
        <v>46</v>
      </c>
      <c r="S31" t="s">
        <v>45</v>
      </c>
      <c r="U31">
        <v>188</v>
      </c>
      <c r="V31">
        <v>91.2</v>
      </c>
      <c r="W31">
        <v>84.3</v>
      </c>
      <c r="Y31">
        <v>70</v>
      </c>
      <c r="Z31">
        <v>-50</v>
      </c>
      <c r="AA31">
        <v>-33</v>
      </c>
    </row>
    <row r="32" spans="6:32" x14ac:dyDescent="0.25">
      <c r="I32">
        <v>9</v>
      </c>
      <c r="J32">
        <v>3</v>
      </c>
      <c r="K32">
        <v>96</v>
      </c>
      <c r="L32">
        <v>143</v>
      </c>
      <c r="M32" s="28"/>
      <c r="O32">
        <v>200</v>
      </c>
      <c r="P32">
        <v>98</v>
      </c>
      <c r="Q32">
        <v>29</v>
      </c>
      <c r="S32" t="s">
        <v>46</v>
      </c>
      <c r="U32">
        <v>200</v>
      </c>
      <c r="V32">
        <v>97.9</v>
      </c>
      <c r="W32">
        <v>56.1</v>
      </c>
      <c r="Y32">
        <v>38</v>
      </c>
      <c r="Z32">
        <v>-24</v>
      </c>
      <c r="AA32">
        <v>-45</v>
      </c>
    </row>
    <row r="33" spans="9:27" x14ac:dyDescent="0.25">
      <c r="I33">
        <v>10</v>
      </c>
      <c r="J33">
        <v>57</v>
      </c>
      <c r="K33">
        <v>186</v>
      </c>
      <c r="L33">
        <v>213</v>
      </c>
      <c r="M33" s="27"/>
      <c r="O33">
        <v>190</v>
      </c>
      <c r="P33">
        <v>73</v>
      </c>
      <c r="Q33">
        <v>53</v>
      </c>
      <c r="S33" t="s">
        <v>47</v>
      </c>
      <c r="U33">
        <v>190</v>
      </c>
      <c r="V33">
        <v>73.2</v>
      </c>
      <c r="W33">
        <v>83.5</v>
      </c>
      <c r="Y33">
        <v>70</v>
      </c>
      <c r="Z33">
        <v>-46</v>
      </c>
      <c r="AA33">
        <v>-33</v>
      </c>
    </row>
    <row r="34" spans="9:27" x14ac:dyDescent="0.25">
      <c r="I34">
        <v>11</v>
      </c>
      <c r="J34">
        <v>32</v>
      </c>
      <c r="K34">
        <v>217</v>
      </c>
      <c r="L34">
        <v>237</v>
      </c>
      <c r="M34" s="26"/>
      <c r="O34">
        <v>186</v>
      </c>
      <c r="P34">
        <v>86</v>
      </c>
      <c r="Q34">
        <v>53</v>
      </c>
      <c r="S34" t="s">
        <v>48</v>
      </c>
      <c r="U34">
        <v>186</v>
      </c>
      <c r="V34">
        <v>86.5</v>
      </c>
      <c r="W34">
        <v>92.9</v>
      </c>
      <c r="Y34">
        <v>79</v>
      </c>
      <c r="Z34">
        <v>-57</v>
      </c>
      <c r="AA34">
        <v>-29</v>
      </c>
    </row>
    <row r="35" spans="9:27" x14ac:dyDescent="0.25">
      <c r="I35">
        <v>12</v>
      </c>
      <c r="J35">
        <v>111</v>
      </c>
      <c r="K35">
        <v>231</v>
      </c>
      <c r="L35">
        <v>239</v>
      </c>
      <c r="M35" s="25"/>
      <c r="O35">
        <v>184</v>
      </c>
      <c r="P35">
        <v>54</v>
      </c>
      <c r="Q35">
        <v>69</v>
      </c>
      <c r="S35" t="s">
        <v>49</v>
      </c>
      <c r="U35">
        <v>184</v>
      </c>
      <c r="V35">
        <v>53.6</v>
      </c>
      <c r="W35">
        <v>93.7</v>
      </c>
      <c r="Y35">
        <v>85</v>
      </c>
      <c r="Z35">
        <v>-50</v>
      </c>
      <c r="AA35">
        <v>-17</v>
      </c>
    </row>
    <row r="36" spans="9:27" x14ac:dyDescent="0.25">
      <c r="I36">
        <v>13</v>
      </c>
      <c r="J36">
        <v>20</v>
      </c>
      <c r="K36">
        <v>182</v>
      </c>
      <c r="L36">
        <v>212</v>
      </c>
      <c r="M36" s="24"/>
      <c r="O36">
        <v>189</v>
      </c>
      <c r="P36">
        <v>91</v>
      </c>
      <c r="Q36">
        <v>45</v>
      </c>
      <c r="S36" t="s">
        <v>50</v>
      </c>
      <c r="U36">
        <v>189</v>
      </c>
      <c r="V36">
        <v>90.6</v>
      </c>
      <c r="W36">
        <v>83.1</v>
      </c>
      <c r="Y36">
        <v>68</v>
      </c>
      <c r="Z36">
        <v>-48</v>
      </c>
      <c r="AA36">
        <v>-36</v>
      </c>
    </row>
    <row r="38" spans="9:27" x14ac:dyDescent="0.25">
      <c r="J38">
        <f>SUM(J24:J36)/13</f>
        <v>50.92307692307692</v>
      </c>
      <c r="K38">
        <f>SUM(K24:K36)/13</f>
        <v>192.30769230769232</v>
      </c>
      <c r="L38">
        <f>SUM(L24:L36)/13</f>
        <v>216.69230769230768</v>
      </c>
    </row>
    <row r="39" spans="9:27" x14ac:dyDescent="0.25">
      <c r="I39" t="s">
        <v>34</v>
      </c>
      <c r="J39">
        <v>51</v>
      </c>
      <c r="K39">
        <v>192</v>
      </c>
      <c r="L39">
        <v>217</v>
      </c>
      <c r="M39" s="29"/>
      <c r="O39">
        <v>51</v>
      </c>
      <c r="P39">
        <v>192</v>
      </c>
      <c r="Q39">
        <v>217</v>
      </c>
      <c r="S39" t="s">
        <v>51</v>
      </c>
      <c r="U39">
        <v>189</v>
      </c>
      <c r="V39">
        <v>76.5</v>
      </c>
      <c r="W39">
        <v>85.1</v>
      </c>
      <c r="Y39">
        <v>68</v>
      </c>
      <c r="Z39">
        <v>-48</v>
      </c>
      <c r="AA39">
        <v>-36</v>
      </c>
    </row>
    <row r="42" spans="9:27" x14ac:dyDescent="0.25">
      <c r="J42" t="s">
        <v>0</v>
      </c>
      <c r="K42" t="s">
        <v>53</v>
      </c>
    </row>
    <row r="44" spans="9:27" x14ac:dyDescent="0.25">
      <c r="J44" s="12"/>
      <c r="K44" s="13"/>
      <c r="L44" s="14"/>
    </row>
    <row r="45" spans="9:27" x14ac:dyDescent="0.25">
      <c r="J45" s="15" t="s">
        <v>1</v>
      </c>
      <c r="K45" s="15" t="s">
        <v>2</v>
      </c>
      <c r="L45" s="15" t="s">
        <v>3</v>
      </c>
      <c r="O45" s="15" t="s">
        <v>6</v>
      </c>
      <c r="P45" s="15" t="s">
        <v>52</v>
      </c>
      <c r="Q45" s="15" t="s">
        <v>7</v>
      </c>
      <c r="S45" s="15" t="s">
        <v>55</v>
      </c>
      <c r="U45" s="15" t="s">
        <v>6</v>
      </c>
      <c r="V45" s="15" t="s">
        <v>52</v>
      </c>
      <c r="W45" s="15" t="s">
        <v>33</v>
      </c>
      <c r="Y45" s="15" t="s">
        <v>7</v>
      </c>
      <c r="Z45" s="15" t="s">
        <v>32</v>
      </c>
      <c r="AA45" s="15" t="s">
        <v>33</v>
      </c>
    </row>
    <row r="46" spans="9:27" x14ac:dyDescent="0.25">
      <c r="I46">
        <v>1</v>
      </c>
      <c r="J46">
        <v>37</v>
      </c>
      <c r="K46">
        <v>30</v>
      </c>
      <c r="L46">
        <v>33</v>
      </c>
      <c r="M46" s="31"/>
      <c r="O46">
        <v>334</v>
      </c>
      <c r="P46">
        <v>19</v>
      </c>
      <c r="Q46">
        <v>13</v>
      </c>
      <c r="S46" t="s">
        <v>59</v>
      </c>
      <c r="U46">
        <v>334</v>
      </c>
      <c r="V46">
        <v>18.899999999999999</v>
      </c>
      <c r="W46">
        <v>14.5</v>
      </c>
      <c r="Y46">
        <v>12.16</v>
      </c>
      <c r="Z46">
        <v>2.78</v>
      </c>
      <c r="AA46">
        <v>0</v>
      </c>
    </row>
    <row r="47" spans="9:27" x14ac:dyDescent="0.25">
      <c r="I47">
        <v>2</v>
      </c>
      <c r="J47">
        <v>54</v>
      </c>
      <c r="K47">
        <v>45</v>
      </c>
      <c r="L47">
        <v>46</v>
      </c>
      <c r="M47" s="32"/>
      <c r="O47">
        <v>353</v>
      </c>
      <c r="P47">
        <v>17</v>
      </c>
      <c r="Q47">
        <v>19</v>
      </c>
      <c r="S47" t="s">
        <v>60</v>
      </c>
      <c r="U47">
        <v>353</v>
      </c>
      <c r="V47">
        <v>16.7</v>
      </c>
      <c r="W47">
        <v>21.2</v>
      </c>
      <c r="Y47">
        <v>19</v>
      </c>
      <c r="Z47">
        <v>4</v>
      </c>
      <c r="AA47">
        <v>0</v>
      </c>
    </row>
    <row r="48" spans="9:27" x14ac:dyDescent="0.25">
      <c r="I48">
        <v>3</v>
      </c>
      <c r="J48">
        <v>43</v>
      </c>
      <c r="K48">
        <v>37</v>
      </c>
      <c r="L48">
        <v>38</v>
      </c>
      <c r="M48" s="33"/>
      <c r="O48">
        <v>350</v>
      </c>
      <c r="P48">
        <v>14</v>
      </c>
      <c r="Q48">
        <v>16</v>
      </c>
      <c r="S48" t="s">
        <v>61</v>
      </c>
      <c r="U48">
        <v>350</v>
      </c>
      <c r="V48">
        <v>14</v>
      </c>
      <c r="W48">
        <v>16.899999999999999</v>
      </c>
      <c r="Y48">
        <v>15</v>
      </c>
      <c r="Z48">
        <v>2</v>
      </c>
      <c r="AA48">
        <v>0</v>
      </c>
    </row>
    <row r="49" spans="9:27" x14ac:dyDescent="0.25">
      <c r="I49">
        <v>4</v>
      </c>
      <c r="J49">
        <v>97</v>
      </c>
      <c r="K49">
        <v>86</v>
      </c>
      <c r="L49">
        <v>91</v>
      </c>
      <c r="M49" s="34"/>
      <c r="O49">
        <v>333</v>
      </c>
      <c r="P49">
        <v>11</v>
      </c>
      <c r="Q49">
        <v>36</v>
      </c>
      <c r="S49" t="s">
        <v>62</v>
      </c>
      <c r="U49">
        <v>333</v>
      </c>
      <c r="V49">
        <v>11.3</v>
      </c>
      <c r="W49">
        <v>38</v>
      </c>
      <c r="Y49">
        <v>37</v>
      </c>
      <c r="Z49">
        <v>5</v>
      </c>
      <c r="AA49">
        <v>-2</v>
      </c>
    </row>
    <row r="50" spans="9:27" x14ac:dyDescent="0.25">
      <c r="I50">
        <v>5</v>
      </c>
      <c r="J50">
        <v>61</v>
      </c>
      <c r="K50">
        <v>50</v>
      </c>
      <c r="L50">
        <v>50</v>
      </c>
      <c r="M50" s="35"/>
      <c r="O50">
        <v>0</v>
      </c>
      <c r="P50">
        <v>18</v>
      </c>
      <c r="Q50">
        <v>22</v>
      </c>
      <c r="S50" t="s">
        <v>63</v>
      </c>
      <c r="U50">
        <v>0</v>
      </c>
      <c r="V50">
        <v>18</v>
      </c>
      <c r="W50">
        <v>23.9</v>
      </c>
      <c r="Y50">
        <v>21</v>
      </c>
      <c r="Z50">
        <v>5</v>
      </c>
      <c r="AA50">
        <v>1</v>
      </c>
    </row>
    <row r="51" spans="9:27" x14ac:dyDescent="0.25">
      <c r="I51">
        <v>6</v>
      </c>
      <c r="J51">
        <v>46</v>
      </c>
      <c r="K51">
        <v>39</v>
      </c>
      <c r="L51">
        <v>42</v>
      </c>
      <c r="M51" s="36"/>
      <c r="O51">
        <v>334</v>
      </c>
      <c r="P51">
        <v>15</v>
      </c>
      <c r="Q51">
        <v>17</v>
      </c>
      <c r="S51" t="s">
        <v>64</v>
      </c>
      <c r="U51">
        <v>334</v>
      </c>
      <c r="V51">
        <v>15.2</v>
      </c>
      <c r="W51">
        <v>18</v>
      </c>
      <c r="Y51">
        <v>16</v>
      </c>
      <c r="Z51">
        <v>3</v>
      </c>
      <c r="AA51">
        <v>-1</v>
      </c>
    </row>
    <row r="52" spans="9:27" x14ac:dyDescent="0.25">
      <c r="I52">
        <v>7</v>
      </c>
      <c r="J52">
        <v>40</v>
      </c>
      <c r="K52">
        <v>35</v>
      </c>
      <c r="L52">
        <v>36</v>
      </c>
      <c r="M52" s="37"/>
      <c r="O52">
        <v>348</v>
      </c>
      <c r="P52">
        <v>12</v>
      </c>
      <c r="Q52">
        <v>15</v>
      </c>
      <c r="S52">
        <v>282324</v>
      </c>
      <c r="U52">
        <v>348</v>
      </c>
      <c r="V52">
        <v>12.5</v>
      </c>
      <c r="W52">
        <v>15.7</v>
      </c>
      <c r="Y52">
        <v>14</v>
      </c>
      <c r="Z52">
        <v>2</v>
      </c>
      <c r="AA52">
        <v>0</v>
      </c>
    </row>
    <row r="53" spans="9:27" x14ac:dyDescent="0.25">
      <c r="I53">
        <v>8</v>
      </c>
      <c r="J53">
        <v>46</v>
      </c>
      <c r="K53">
        <v>38</v>
      </c>
      <c r="L53">
        <v>39</v>
      </c>
      <c r="M53" s="38"/>
      <c r="O53">
        <v>353</v>
      </c>
      <c r="P53">
        <v>17</v>
      </c>
      <c r="Q53">
        <v>16</v>
      </c>
      <c r="S53" s="41" t="s">
        <v>65</v>
      </c>
      <c r="U53">
        <v>353</v>
      </c>
      <c r="V53">
        <v>17.399999999999999</v>
      </c>
      <c r="W53">
        <v>18</v>
      </c>
      <c r="Y53">
        <v>16</v>
      </c>
      <c r="Z53">
        <v>3</v>
      </c>
      <c r="AA53">
        <v>0</v>
      </c>
    </row>
    <row r="54" spans="9:27" x14ac:dyDescent="0.25">
      <c r="I54">
        <v>9</v>
      </c>
      <c r="J54">
        <v>66</v>
      </c>
      <c r="K54">
        <v>55</v>
      </c>
      <c r="L54">
        <v>55</v>
      </c>
      <c r="M54" s="39"/>
      <c r="O54">
        <v>0</v>
      </c>
      <c r="P54">
        <v>17</v>
      </c>
      <c r="Q54">
        <v>24</v>
      </c>
      <c r="S54">
        <v>423737</v>
      </c>
      <c r="U54">
        <v>0</v>
      </c>
      <c r="V54">
        <v>16.7</v>
      </c>
      <c r="W54">
        <v>25.9</v>
      </c>
      <c r="Y54">
        <v>24</v>
      </c>
      <c r="Z54">
        <v>5</v>
      </c>
      <c r="AA54">
        <v>1</v>
      </c>
    </row>
    <row r="55" spans="9:27" x14ac:dyDescent="0.25">
      <c r="I55">
        <v>10</v>
      </c>
      <c r="J55">
        <v>104</v>
      </c>
      <c r="K55">
        <v>89</v>
      </c>
      <c r="L55">
        <v>89</v>
      </c>
      <c r="M55" s="40"/>
      <c r="O55">
        <v>0</v>
      </c>
      <c r="P55">
        <v>14</v>
      </c>
      <c r="Q55">
        <v>38</v>
      </c>
      <c r="S55">
        <v>685959</v>
      </c>
      <c r="U55">
        <v>0</v>
      </c>
      <c r="V55">
        <v>14.4</v>
      </c>
      <c r="W55">
        <v>40.799999999999997</v>
      </c>
      <c r="Y55">
        <v>39</v>
      </c>
      <c r="Z55">
        <v>8</v>
      </c>
      <c r="AA55">
        <v>1</v>
      </c>
    </row>
    <row r="57" spans="9:27" x14ac:dyDescent="0.25">
      <c r="J57">
        <f>SUM(J46:J55)/10</f>
        <v>59.4</v>
      </c>
      <c r="K57">
        <f>SUM(K46:K55)/10</f>
        <v>50.4</v>
      </c>
      <c r="L57">
        <f>SUM(L46:L55)/10</f>
        <v>51.9</v>
      </c>
    </row>
    <row r="58" spans="9:27" x14ac:dyDescent="0.25">
      <c r="I58" t="s">
        <v>57</v>
      </c>
      <c r="J58">
        <v>59</v>
      </c>
      <c r="K58">
        <v>50</v>
      </c>
      <c r="L58">
        <v>52</v>
      </c>
      <c r="M58" s="30"/>
      <c r="O58">
        <v>347</v>
      </c>
      <c r="P58">
        <v>15</v>
      </c>
      <c r="Q58">
        <v>21</v>
      </c>
      <c r="S58" t="s">
        <v>66</v>
      </c>
      <c r="U58">
        <v>347</v>
      </c>
      <c r="V58">
        <v>15.3</v>
      </c>
      <c r="W58">
        <v>23.1</v>
      </c>
      <c r="Y58">
        <v>21</v>
      </c>
      <c r="Z58">
        <v>4</v>
      </c>
      <c r="AA58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Y45"/>
  <sheetViews>
    <sheetView workbookViewId="0">
      <selection activeCell="H19" sqref="H19:J19"/>
    </sheetView>
  </sheetViews>
  <sheetFormatPr baseColWidth="10" defaultRowHeight="15" x14ac:dyDescent="0.25"/>
  <sheetData>
    <row r="1" spans="7:25" x14ac:dyDescent="0.25">
      <c r="H1" t="s">
        <v>56</v>
      </c>
      <c r="I1" t="s">
        <v>4</v>
      </c>
      <c r="M1" t="s">
        <v>56</v>
      </c>
      <c r="N1" t="s">
        <v>4</v>
      </c>
      <c r="O1" t="s">
        <v>91</v>
      </c>
      <c r="Q1" t="s">
        <v>56</v>
      </c>
      <c r="R1" t="s">
        <v>92</v>
      </c>
      <c r="S1" t="s">
        <v>93</v>
      </c>
      <c r="U1" t="s">
        <v>94</v>
      </c>
      <c r="W1" t="s">
        <v>56</v>
      </c>
      <c r="X1" t="s">
        <v>92</v>
      </c>
      <c r="Y1" t="s">
        <v>95</v>
      </c>
    </row>
    <row r="2" spans="7:25" x14ac:dyDescent="0.25">
      <c r="H2" s="12"/>
      <c r="I2" s="13"/>
      <c r="J2" s="14"/>
    </row>
    <row r="3" spans="7:25" x14ac:dyDescent="0.25">
      <c r="H3" s="15" t="s">
        <v>1</v>
      </c>
      <c r="I3" s="15" t="s">
        <v>2</v>
      </c>
      <c r="J3" s="15" t="s">
        <v>3</v>
      </c>
      <c r="K3" s="15" t="s">
        <v>20</v>
      </c>
      <c r="M3" s="15" t="s">
        <v>7</v>
      </c>
      <c r="N3" s="15" t="s">
        <v>32</v>
      </c>
      <c r="O3" s="15" t="s">
        <v>33</v>
      </c>
      <c r="Q3" s="15" t="s">
        <v>6</v>
      </c>
      <c r="R3" s="15" t="s">
        <v>52</v>
      </c>
      <c r="S3" s="15" t="s">
        <v>7</v>
      </c>
      <c r="U3" s="15" t="s">
        <v>67</v>
      </c>
      <c r="W3" s="15" t="s">
        <v>6</v>
      </c>
      <c r="X3" s="15" t="s">
        <v>52</v>
      </c>
      <c r="Y3" s="15" t="s">
        <v>33</v>
      </c>
    </row>
    <row r="4" spans="7:25" x14ac:dyDescent="0.25">
      <c r="G4">
        <v>1</v>
      </c>
      <c r="H4">
        <v>221</v>
      </c>
      <c r="I4">
        <v>84</v>
      </c>
      <c r="J4">
        <v>177</v>
      </c>
      <c r="K4" s="43"/>
      <c r="M4">
        <v>56</v>
      </c>
      <c r="N4">
        <v>75</v>
      </c>
      <c r="O4">
        <v>-43</v>
      </c>
      <c r="Q4">
        <v>319</v>
      </c>
      <c r="R4">
        <v>62</v>
      </c>
      <c r="S4">
        <v>60</v>
      </c>
      <c r="U4" t="s">
        <v>68</v>
      </c>
      <c r="W4">
        <v>319</v>
      </c>
      <c r="X4">
        <v>62</v>
      </c>
      <c r="Y4">
        <v>86.7</v>
      </c>
    </row>
    <row r="5" spans="7:25" x14ac:dyDescent="0.25">
      <c r="G5">
        <v>2</v>
      </c>
      <c r="H5">
        <v>140</v>
      </c>
      <c r="I5">
        <v>106</v>
      </c>
      <c r="J5">
        <v>178</v>
      </c>
      <c r="K5" s="44"/>
      <c r="M5">
        <v>50</v>
      </c>
      <c r="N5">
        <v>12</v>
      </c>
      <c r="O5">
        <v>-53</v>
      </c>
      <c r="Q5">
        <v>268</v>
      </c>
      <c r="R5">
        <v>40</v>
      </c>
      <c r="S5">
        <v>56</v>
      </c>
      <c r="U5" t="s">
        <v>69</v>
      </c>
      <c r="W5">
        <v>268</v>
      </c>
      <c r="X5">
        <v>40.4</v>
      </c>
      <c r="Y5">
        <v>69.8</v>
      </c>
    </row>
    <row r="6" spans="7:25" x14ac:dyDescent="0.25">
      <c r="G6">
        <v>3</v>
      </c>
      <c r="H6">
        <v>182</v>
      </c>
      <c r="I6">
        <v>88</v>
      </c>
      <c r="J6">
        <v>178</v>
      </c>
      <c r="K6" s="45"/>
      <c r="M6">
        <v>51</v>
      </c>
      <c r="N6">
        <v>45</v>
      </c>
      <c r="O6">
        <v>-53</v>
      </c>
      <c r="Q6">
        <v>303</v>
      </c>
      <c r="R6">
        <v>52</v>
      </c>
      <c r="S6">
        <v>53</v>
      </c>
      <c r="U6" t="s">
        <v>70</v>
      </c>
      <c r="W6">
        <v>303</v>
      </c>
      <c r="X6">
        <v>51.6</v>
      </c>
      <c r="Y6">
        <v>71.400000000000006</v>
      </c>
    </row>
    <row r="7" spans="7:25" x14ac:dyDescent="0.25">
      <c r="G7">
        <v>4</v>
      </c>
      <c r="H7">
        <v>127</v>
      </c>
      <c r="I7">
        <v>126</v>
      </c>
      <c r="J7">
        <v>177</v>
      </c>
      <c r="K7" s="46"/>
      <c r="M7">
        <v>54</v>
      </c>
      <c r="N7">
        <v>-2</v>
      </c>
      <c r="O7">
        <v>-42</v>
      </c>
      <c r="Q7">
        <v>241</v>
      </c>
      <c r="R7">
        <v>29</v>
      </c>
      <c r="S7">
        <v>59</v>
      </c>
      <c r="U7" t="s">
        <v>71</v>
      </c>
      <c r="W7">
        <v>241</v>
      </c>
      <c r="X7">
        <v>28.8</v>
      </c>
      <c r="Y7">
        <v>69.400000000000006</v>
      </c>
    </row>
    <row r="8" spans="7:25" x14ac:dyDescent="0.25">
      <c r="G8">
        <v>5</v>
      </c>
      <c r="H8">
        <v>139</v>
      </c>
      <c r="I8">
        <v>108</v>
      </c>
      <c r="J8">
        <v>178</v>
      </c>
      <c r="K8" s="47"/>
      <c r="M8">
        <v>51</v>
      </c>
      <c r="N8">
        <v>10</v>
      </c>
      <c r="O8">
        <v>-52</v>
      </c>
      <c r="Q8">
        <v>267</v>
      </c>
      <c r="R8">
        <v>39</v>
      </c>
      <c r="S8">
        <v>56</v>
      </c>
      <c r="U8" t="s">
        <v>72</v>
      </c>
      <c r="W8">
        <v>267</v>
      </c>
      <c r="X8">
        <v>39.299999999999997</v>
      </c>
      <c r="Y8">
        <v>69.8</v>
      </c>
    </row>
    <row r="9" spans="7:25" x14ac:dyDescent="0.25">
      <c r="G9">
        <v>6</v>
      </c>
      <c r="H9">
        <v>140</v>
      </c>
      <c r="I9">
        <v>124</v>
      </c>
      <c r="J9">
        <v>176</v>
      </c>
      <c r="K9" s="48"/>
      <c r="M9">
        <v>55</v>
      </c>
      <c r="N9">
        <v>4</v>
      </c>
      <c r="O9">
        <v>-40</v>
      </c>
      <c r="Q9">
        <v>258</v>
      </c>
      <c r="R9">
        <v>30</v>
      </c>
      <c r="S9">
        <v>59</v>
      </c>
      <c r="U9" t="s">
        <v>73</v>
      </c>
      <c r="W9">
        <v>258</v>
      </c>
      <c r="X9">
        <v>29.5</v>
      </c>
      <c r="Y9">
        <v>69</v>
      </c>
    </row>
    <row r="10" spans="7:25" x14ac:dyDescent="0.25">
      <c r="G10">
        <v>7</v>
      </c>
      <c r="H10">
        <v>233</v>
      </c>
      <c r="I10">
        <v>187</v>
      </c>
      <c r="J10">
        <v>173</v>
      </c>
      <c r="K10" s="49"/>
      <c r="M10">
        <v>79</v>
      </c>
      <c r="N10">
        <v>30</v>
      </c>
      <c r="O10">
        <v>16</v>
      </c>
      <c r="Q10">
        <v>14</v>
      </c>
      <c r="R10">
        <v>26</v>
      </c>
      <c r="S10">
        <v>80</v>
      </c>
      <c r="U10" t="s">
        <v>74</v>
      </c>
      <c r="W10">
        <v>14</v>
      </c>
      <c r="X10">
        <v>25.8</v>
      </c>
      <c r="Y10">
        <v>91.4</v>
      </c>
    </row>
    <row r="11" spans="7:25" x14ac:dyDescent="0.25">
      <c r="G11">
        <v>8</v>
      </c>
      <c r="H11">
        <v>179</v>
      </c>
      <c r="I11">
        <v>68</v>
      </c>
      <c r="J11">
        <v>178</v>
      </c>
      <c r="K11" s="50"/>
      <c r="M11">
        <v>48</v>
      </c>
      <c r="N11">
        <v>49</v>
      </c>
      <c r="O11">
        <v>-62</v>
      </c>
      <c r="Q11">
        <v>301</v>
      </c>
      <c r="R11">
        <v>62</v>
      </c>
      <c r="S11">
        <v>48</v>
      </c>
      <c r="U11" t="s">
        <v>75</v>
      </c>
      <c r="W11">
        <v>301</v>
      </c>
      <c r="X11">
        <v>62</v>
      </c>
      <c r="Y11">
        <v>70.2</v>
      </c>
    </row>
    <row r="12" spans="7:25" x14ac:dyDescent="0.25">
      <c r="G12">
        <v>9</v>
      </c>
      <c r="H12">
        <v>255</v>
      </c>
      <c r="I12">
        <v>57</v>
      </c>
      <c r="J12">
        <v>179</v>
      </c>
      <c r="K12" s="51"/>
      <c r="M12">
        <v>59</v>
      </c>
      <c r="N12">
        <v>109</v>
      </c>
      <c r="O12">
        <v>-42</v>
      </c>
      <c r="Q12">
        <v>323</v>
      </c>
      <c r="R12">
        <v>78</v>
      </c>
      <c r="S12">
        <v>61</v>
      </c>
      <c r="U12" t="s">
        <v>76</v>
      </c>
      <c r="W12">
        <v>323</v>
      </c>
      <c r="X12">
        <v>77.599999999999994</v>
      </c>
      <c r="Y12">
        <v>100</v>
      </c>
    </row>
    <row r="13" spans="7:25" x14ac:dyDescent="0.25">
      <c r="G13">
        <v>10</v>
      </c>
      <c r="H13">
        <v>151</v>
      </c>
      <c r="I13">
        <v>71</v>
      </c>
      <c r="J13">
        <v>178</v>
      </c>
      <c r="K13" s="52"/>
      <c r="M13">
        <v>44</v>
      </c>
      <c r="N13">
        <v>30</v>
      </c>
      <c r="O13">
        <v>-69</v>
      </c>
      <c r="Q13">
        <v>285</v>
      </c>
      <c r="R13">
        <v>60</v>
      </c>
      <c r="S13">
        <v>49</v>
      </c>
      <c r="U13" t="s">
        <v>77</v>
      </c>
      <c r="W13">
        <v>285</v>
      </c>
      <c r="X13">
        <v>60.1</v>
      </c>
      <c r="Y13">
        <v>69.8</v>
      </c>
    </row>
    <row r="15" spans="7:25" x14ac:dyDescent="0.25">
      <c r="H15">
        <f>SUM(H4:H13)/10</f>
        <v>176.7</v>
      </c>
      <c r="I15">
        <f t="shared" ref="I15:J15" si="0">SUM(I4:I13)/10</f>
        <v>101.9</v>
      </c>
      <c r="J15">
        <f t="shared" si="0"/>
        <v>177.2</v>
      </c>
    </row>
    <row r="16" spans="7:25" x14ac:dyDescent="0.25">
      <c r="G16" t="s">
        <v>57</v>
      </c>
      <c r="H16">
        <v>177</v>
      </c>
      <c r="I16">
        <v>102</v>
      </c>
      <c r="J16">
        <v>177</v>
      </c>
      <c r="K16" s="53"/>
      <c r="M16">
        <v>54</v>
      </c>
      <c r="N16">
        <v>36</v>
      </c>
      <c r="O16">
        <v>-47</v>
      </c>
      <c r="Q16">
        <v>300</v>
      </c>
      <c r="R16">
        <v>42</v>
      </c>
      <c r="S16">
        <v>55</v>
      </c>
      <c r="U16" t="s">
        <v>90</v>
      </c>
      <c r="W16">
        <v>300</v>
      </c>
      <c r="X16">
        <v>42.4</v>
      </c>
      <c r="Y16">
        <v>69.400000000000006</v>
      </c>
    </row>
    <row r="18" spans="7:25" x14ac:dyDescent="0.25">
      <c r="H18" t="s">
        <v>56</v>
      </c>
      <c r="I18" t="s">
        <v>35</v>
      </c>
      <c r="M18" t="s">
        <v>56</v>
      </c>
      <c r="N18" t="s">
        <v>35</v>
      </c>
      <c r="O18" t="s">
        <v>91</v>
      </c>
      <c r="Q18" t="s">
        <v>56</v>
      </c>
      <c r="R18" t="s">
        <v>35</v>
      </c>
      <c r="S18" t="s">
        <v>93</v>
      </c>
      <c r="U18" t="s">
        <v>94</v>
      </c>
      <c r="W18" t="s">
        <v>56</v>
      </c>
      <c r="X18" t="s">
        <v>35</v>
      </c>
      <c r="Y18" t="s">
        <v>95</v>
      </c>
    </row>
    <row r="19" spans="7:25" x14ac:dyDescent="0.25">
      <c r="H19" s="12"/>
      <c r="I19" s="13"/>
      <c r="J19" s="14"/>
    </row>
    <row r="20" spans="7:25" x14ac:dyDescent="0.25">
      <c r="H20" s="15" t="s">
        <v>1</v>
      </c>
      <c r="I20" s="15" t="s">
        <v>2</v>
      </c>
      <c r="J20" s="15" t="s">
        <v>3</v>
      </c>
      <c r="K20" s="15" t="s">
        <v>20</v>
      </c>
      <c r="M20" s="15" t="s">
        <v>7</v>
      </c>
      <c r="N20" s="15" t="s">
        <v>32</v>
      </c>
      <c r="O20" s="15" t="s">
        <v>33</v>
      </c>
      <c r="Q20" s="15" t="s">
        <v>6</v>
      </c>
      <c r="R20" s="15" t="s">
        <v>52</v>
      </c>
      <c r="S20" s="15" t="s">
        <v>7</v>
      </c>
      <c r="U20" s="15" t="s">
        <v>67</v>
      </c>
      <c r="W20" s="15" t="s">
        <v>6</v>
      </c>
      <c r="X20" s="15" t="s">
        <v>52</v>
      </c>
      <c r="Y20" s="15" t="s">
        <v>33</v>
      </c>
    </row>
    <row r="21" spans="7:25" x14ac:dyDescent="0.25">
      <c r="G21">
        <v>1</v>
      </c>
      <c r="H21">
        <v>166</v>
      </c>
      <c r="I21">
        <v>132</v>
      </c>
      <c r="J21">
        <v>25</v>
      </c>
      <c r="K21" s="54"/>
      <c r="M21">
        <v>56</v>
      </c>
      <c r="N21">
        <v>28</v>
      </c>
      <c r="O21">
        <v>56</v>
      </c>
      <c r="Q21">
        <v>46</v>
      </c>
      <c r="R21">
        <v>85</v>
      </c>
      <c r="S21">
        <v>37</v>
      </c>
      <c r="U21" t="s">
        <v>78</v>
      </c>
      <c r="W21">
        <v>46</v>
      </c>
      <c r="X21">
        <v>84.9</v>
      </c>
      <c r="Y21">
        <v>65.099999999999994</v>
      </c>
    </row>
    <row r="22" spans="7:25" x14ac:dyDescent="0.25">
      <c r="G22">
        <v>2</v>
      </c>
      <c r="H22">
        <v>185</v>
      </c>
      <c r="I22">
        <v>123</v>
      </c>
      <c r="J22">
        <v>26</v>
      </c>
      <c r="K22" s="55"/>
      <c r="M22">
        <v>56</v>
      </c>
      <c r="N22">
        <v>51</v>
      </c>
      <c r="O22">
        <v>53</v>
      </c>
      <c r="Q22">
        <v>37</v>
      </c>
      <c r="R22">
        <v>86</v>
      </c>
      <c r="S22">
        <v>41</v>
      </c>
      <c r="U22" t="s">
        <v>79</v>
      </c>
      <c r="W22">
        <v>37</v>
      </c>
      <c r="X22">
        <v>85.9</v>
      </c>
      <c r="Y22">
        <v>72.5</v>
      </c>
    </row>
    <row r="23" spans="7:25" x14ac:dyDescent="0.25">
      <c r="G23">
        <v>3</v>
      </c>
      <c r="H23">
        <v>190</v>
      </c>
      <c r="I23">
        <v>153</v>
      </c>
      <c r="J23">
        <v>26</v>
      </c>
      <c r="K23" s="56"/>
      <c r="M23">
        <v>64</v>
      </c>
      <c r="N23">
        <v>31</v>
      </c>
      <c r="O23">
        <v>65</v>
      </c>
      <c r="Q23">
        <v>46</v>
      </c>
      <c r="R23">
        <v>86</v>
      </c>
      <c r="S23">
        <v>42</v>
      </c>
      <c r="U23" t="s">
        <v>80</v>
      </c>
      <c r="W23">
        <v>46</v>
      </c>
      <c r="X23">
        <v>86.3</v>
      </c>
      <c r="Y23">
        <v>74.5</v>
      </c>
    </row>
    <row r="24" spans="7:25" x14ac:dyDescent="0.25">
      <c r="G24">
        <v>4</v>
      </c>
      <c r="H24">
        <v>242</v>
      </c>
      <c r="I24">
        <v>175</v>
      </c>
      <c r="J24">
        <v>27</v>
      </c>
      <c r="K24" s="57"/>
      <c r="M24">
        <v>75</v>
      </c>
      <c r="N24">
        <v>55</v>
      </c>
      <c r="O24">
        <v>75</v>
      </c>
      <c r="Q24">
        <v>41</v>
      </c>
      <c r="R24">
        <v>89</v>
      </c>
      <c r="S24">
        <v>53</v>
      </c>
      <c r="U24" t="s">
        <v>81</v>
      </c>
      <c r="W24">
        <v>41</v>
      </c>
      <c r="X24">
        <v>88.8</v>
      </c>
      <c r="Y24">
        <v>94.9</v>
      </c>
    </row>
    <row r="25" spans="7:25" x14ac:dyDescent="0.25">
      <c r="G25">
        <v>5</v>
      </c>
      <c r="H25">
        <v>249</v>
      </c>
      <c r="I25">
        <v>82</v>
      </c>
      <c r="J25">
        <v>22</v>
      </c>
      <c r="K25" s="58"/>
      <c r="M25">
        <v>58</v>
      </c>
      <c r="N25">
        <v>136</v>
      </c>
      <c r="O25">
        <v>45</v>
      </c>
      <c r="Q25">
        <v>16</v>
      </c>
      <c r="R25">
        <v>91</v>
      </c>
      <c r="S25">
        <v>53</v>
      </c>
      <c r="U25" t="s">
        <v>82</v>
      </c>
      <c r="W25">
        <v>16</v>
      </c>
      <c r="X25">
        <v>91.2</v>
      </c>
      <c r="Y25">
        <v>97.6</v>
      </c>
    </row>
    <row r="26" spans="7:25" x14ac:dyDescent="0.25">
      <c r="G26">
        <v>6</v>
      </c>
      <c r="H26">
        <v>242</v>
      </c>
      <c r="I26">
        <v>175</v>
      </c>
      <c r="J26">
        <v>27</v>
      </c>
      <c r="K26" s="57"/>
      <c r="M26">
        <v>75</v>
      </c>
      <c r="N26">
        <v>55</v>
      </c>
      <c r="O26">
        <v>75</v>
      </c>
      <c r="Q26">
        <v>41</v>
      </c>
      <c r="R26">
        <v>89</v>
      </c>
      <c r="S26">
        <v>53</v>
      </c>
      <c r="U26" t="s">
        <v>81</v>
      </c>
      <c r="W26">
        <v>41</v>
      </c>
      <c r="X26">
        <v>88.8</v>
      </c>
      <c r="Y26">
        <v>94.9</v>
      </c>
    </row>
    <row r="27" spans="7:25" x14ac:dyDescent="0.25">
      <c r="G27">
        <v>7</v>
      </c>
      <c r="H27">
        <v>185</v>
      </c>
      <c r="I27">
        <v>142</v>
      </c>
      <c r="J27">
        <v>26</v>
      </c>
      <c r="K27" s="59"/>
      <c r="M27">
        <v>61</v>
      </c>
      <c r="N27">
        <v>36</v>
      </c>
      <c r="O27">
        <v>60</v>
      </c>
      <c r="Q27">
        <v>44</v>
      </c>
      <c r="R27">
        <v>86</v>
      </c>
      <c r="S27">
        <v>41</v>
      </c>
      <c r="U27" t="s">
        <v>83</v>
      </c>
      <c r="W27">
        <v>44</v>
      </c>
      <c r="X27">
        <v>85.9</v>
      </c>
      <c r="Y27">
        <v>72.5</v>
      </c>
    </row>
    <row r="28" spans="7:25" x14ac:dyDescent="0.25">
      <c r="G28">
        <v>8</v>
      </c>
      <c r="H28">
        <v>161</v>
      </c>
      <c r="I28">
        <v>131</v>
      </c>
      <c r="J28">
        <v>24</v>
      </c>
      <c r="K28" s="60"/>
      <c r="M28">
        <v>55</v>
      </c>
      <c r="N28">
        <v>25</v>
      </c>
      <c r="O28">
        <v>56</v>
      </c>
      <c r="Q28">
        <v>47</v>
      </c>
      <c r="R28">
        <v>85</v>
      </c>
      <c r="S28">
        <v>36</v>
      </c>
      <c r="U28" t="s">
        <v>84</v>
      </c>
      <c r="W28">
        <v>47</v>
      </c>
      <c r="X28">
        <v>85.1</v>
      </c>
      <c r="Y28">
        <v>63.1</v>
      </c>
    </row>
    <row r="30" spans="7:25" x14ac:dyDescent="0.25">
      <c r="H30">
        <f>SUM(H21:H28)/8</f>
        <v>202.5</v>
      </c>
      <c r="I30">
        <f t="shared" ref="I30:J30" si="1">SUM(I21:I28)/8</f>
        <v>139.125</v>
      </c>
      <c r="J30">
        <f t="shared" si="1"/>
        <v>25.375</v>
      </c>
    </row>
    <row r="31" spans="7:25" x14ac:dyDescent="0.25">
      <c r="G31" t="s">
        <v>57</v>
      </c>
      <c r="H31">
        <v>202</v>
      </c>
      <c r="I31">
        <v>139</v>
      </c>
      <c r="J31">
        <v>25</v>
      </c>
      <c r="K31" s="61"/>
      <c r="M31">
        <v>62</v>
      </c>
      <c r="N31">
        <v>52</v>
      </c>
      <c r="O31">
        <v>60</v>
      </c>
      <c r="Q31">
        <v>39</v>
      </c>
      <c r="R31">
        <v>88</v>
      </c>
      <c r="S31">
        <v>45</v>
      </c>
      <c r="U31" t="s">
        <v>85</v>
      </c>
      <c r="W31">
        <v>39</v>
      </c>
      <c r="X31">
        <v>87.6</v>
      </c>
      <c r="Y31">
        <v>79.2</v>
      </c>
    </row>
    <row r="34" spans="7:25" x14ac:dyDescent="0.25">
      <c r="H34" t="s">
        <v>56</v>
      </c>
      <c r="I34" t="s">
        <v>58</v>
      </c>
      <c r="M34" t="s">
        <v>56</v>
      </c>
      <c r="N34" t="s">
        <v>96</v>
      </c>
      <c r="O34" t="s">
        <v>91</v>
      </c>
      <c r="Q34" t="s">
        <v>56</v>
      </c>
      <c r="R34" t="s">
        <v>96</v>
      </c>
      <c r="S34" t="s">
        <v>93</v>
      </c>
      <c r="U34" t="s">
        <v>94</v>
      </c>
      <c r="W34" t="s">
        <v>56</v>
      </c>
      <c r="X34" t="s">
        <v>97</v>
      </c>
      <c r="Y34" t="s">
        <v>95</v>
      </c>
    </row>
    <row r="36" spans="7:25" x14ac:dyDescent="0.25">
      <c r="H36" s="12"/>
      <c r="I36" s="13"/>
      <c r="J36" s="14"/>
    </row>
    <row r="37" spans="7:25" x14ac:dyDescent="0.25">
      <c r="H37" s="15" t="s">
        <v>1</v>
      </c>
      <c r="I37" s="15" t="s">
        <v>2</v>
      </c>
      <c r="J37" s="15" t="s">
        <v>3</v>
      </c>
      <c r="K37" s="15" t="s">
        <v>20</v>
      </c>
      <c r="M37" s="15" t="s">
        <v>7</v>
      </c>
      <c r="N37" s="15" t="s">
        <v>32</v>
      </c>
      <c r="O37" s="15" t="s">
        <v>33</v>
      </c>
      <c r="Q37" s="15" t="s">
        <v>6</v>
      </c>
      <c r="R37" s="15" t="s">
        <v>7</v>
      </c>
      <c r="S37" s="15" t="s">
        <v>52</v>
      </c>
      <c r="U37" s="15" t="s">
        <v>67</v>
      </c>
      <c r="W37" s="15" t="s">
        <v>6</v>
      </c>
      <c r="X37" s="15" t="s">
        <v>52</v>
      </c>
      <c r="Y37" s="15" t="s">
        <v>33</v>
      </c>
    </row>
    <row r="38" spans="7:25" x14ac:dyDescent="0.25">
      <c r="G38">
        <v>1</v>
      </c>
      <c r="H38">
        <v>27</v>
      </c>
      <c r="I38">
        <v>38</v>
      </c>
      <c r="J38">
        <v>124</v>
      </c>
      <c r="K38" s="62"/>
      <c r="M38">
        <v>20</v>
      </c>
      <c r="N38">
        <v>-5</v>
      </c>
      <c r="O38">
        <v>-56</v>
      </c>
      <c r="Q38">
        <v>233</v>
      </c>
      <c r="R38">
        <v>78</v>
      </c>
      <c r="S38">
        <v>30</v>
      </c>
      <c r="U38" t="s">
        <v>86</v>
      </c>
      <c r="W38">
        <v>233</v>
      </c>
      <c r="X38">
        <v>78.2</v>
      </c>
      <c r="Y38">
        <v>48.6</v>
      </c>
    </row>
    <row r="39" spans="7:25" x14ac:dyDescent="0.25">
      <c r="G39">
        <v>2</v>
      </c>
      <c r="H39">
        <v>23</v>
      </c>
      <c r="I39">
        <v>55</v>
      </c>
      <c r="J39">
        <v>120</v>
      </c>
      <c r="K39" s="63"/>
      <c r="M39">
        <v>24</v>
      </c>
      <c r="N39">
        <v>-10</v>
      </c>
      <c r="O39">
        <v>-50</v>
      </c>
      <c r="Q39">
        <v>220</v>
      </c>
      <c r="R39">
        <v>81</v>
      </c>
      <c r="S39">
        <v>28</v>
      </c>
      <c r="U39">
        <v>173778</v>
      </c>
      <c r="W39">
        <v>220</v>
      </c>
      <c r="X39">
        <v>80.8</v>
      </c>
      <c r="Y39">
        <v>47.1</v>
      </c>
    </row>
    <row r="40" spans="7:25" x14ac:dyDescent="0.25">
      <c r="G40">
        <v>3</v>
      </c>
      <c r="H40">
        <v>25</v>
      </c>
      <c r="I40">
        <v>30</v>
      </c>
      <c r="J40">
        <v>125</v>
      </c>
      <c r="K40" s="64"/>
      <c r="M40">
        <v>18</v>
      </c>
      <c r="N40">
        <v>-4</v>
      </c>
      <c r="O40">
        <v>-57</v>
      </c>
      <c r="Q40">
        <v>237</v>
      </c>
      <c r="R40">
        <v>80</v>
      </c>
      <c r="S40">
        <v>29</v>
      </c>
      <c r="U40" t="s">
        <v>87</v>
      </c>
      <c r="W40">
        <v>237</v>
      </c>
      <c r="X40">
        <v>80</v>
      </c>
      <c r="Y40">
        <v>49</v>
      </c>
    </row>
    <row r="41" spans="7:25" x14ac:dyDescent="0.25">
      <c r="G41">
        <v>4</v>
      </c>
      <c r="H41">
        <v>34</v>
      </c>
      <c r="I41">
        <v>38</v>
      </c>
      <c r="J41">
        <v>129</v>
      </c>
      <c r="K41" s="65"/>
      <c r="M41">
        <v>21</v>
      </c>
      <c r="N41">
        <v>-5</v>
      </c>
      <c r="O41">
        <v>-59</v>
      </c>
      <c r="Q41">
        <v>237</v>
      </c>
      <c r="R41">
        <v>74</v>
      </c>
      <c r="S41">
        <v>32</v>
      </c>
      <c r="U41">
        <v>222681</v>
      </c>
      <c r="W41">
        <v>237</v>
      </c>
      <c r="X41">
        <v>73.599999999999994</v>
      </c>
      <c r="Y41">
        <v>50.6</v>
      </c>
    </row>
    <row r="42" spans="7:25" x14ac:dyDescent="0.25">
      <c r="G42">
        <v>5</v>
      </c>
      <c r="H42">
        <v>31</v>
      </c>
      <c r="I42">
        <v>38</v>
      </c>
      <c r="J42">
        <v>130</v>
      </c>
      <c r="K42" s="66"/>
      <c r="M42">
        <v>21</v>
      </c>
      <c r="N42">
        <v>-5</v>
      </c>
      <c r="O42">
        <v>-60</v>
      </c>
      <c r="Q42">
        <v>236</v>
      </c>
      <c r="R42">
        <v>76</v>
      </c>
      <c r="S42">
        <v>32</v>
      </c>
      <c r="U42" t="s">
        <v>88</v>
      </c>
      <c r="W42">
        <v>236</v>
      </c>
      <c r="X42">
        <v>76.2</v>
      </c>
      <c r="Y42">
        <v>51</v>
      </c>
    </row>
    <row r="44" spans="7:25" x14ac:dyDescent="0.25">
      <c r="H44">
        <f>SUM(H38:H42)/5</f>
        <v>28</v>
      </c>
      <c r="I44">
        <f t="shared" ref="I44:J44" si="2">SUM(I38:I42)/5</f>
        <v>39.799999999999997</v>
      </c>
      <c r="J44">
        <f t="shared" si="2"/>
        <v>125.6</v>
      </c>
    </row>
    <row r="45" spans="7:25" x14ac:dyDescent="0.25">
      <c r="G45" t="s">
        <v>57</v>
      </c>
      <c r="H45">
        <v>28</v>
      </c>
      <c r="I45">
        <v>40</v>
      </c>
      <c r="J45">
        <v>126</v>
      </c>
      <c r="K45" s="67"/>
      <c r="M45">
        <v>21</v>
      </c>
      <c r="N45">
        <v>-6</v>
      </c>
      <c r="O45">
        <v>-57</v>
      </c>
      <c r="Q45">
        <v>233</v>
      </c>
      <c r="R45">
        <v>78</v>
      </c>
      <c r="S45">
        <v>30</v>
      </c>
      <c r="U45" t="s">
        <v>89</v>
      </c>
      <c r="W45">
        <v>233</v>
      </c>
      <c r="X45">
        <v>77.8</v>
      </c>
      <c r="Y45">
        <v>49.4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Z36"/>
  <sheetViews>
    <sheetView tabSelected="1" workbookViewId="0">
      <selection activeCell="M18" sqref="M18"/>
    </sheetView>
  </sheetViews>
  <sheetFormatPr baseColWidth="10" defaultRowHeight="15" x14ac:dyDescent="0.25"/>
  <sheetData>
    <row r="2" spans="8:26" x14ac:dyDescent="0.25">
      <c r="I2" t="s">
        <v>98</v>
      </c>
      <c r="J2" t="s">
        <v>4</v>
      </c>
      <c r="O2" t="s">
        <v>98</v>
      </c>
      <c r="R2" t="s">
        <v>55</v>
      </c>
      <c r="U2" t="s">
        <v>117</v>
      </c>
      <c r="Y2" t="s">
        <v>118</v>
      </c>
    </row>
    <row r="3" spans="8:26" x14ac:dyDescent="0.25">
      <c r="I3" s="12"/>
      <c r="J3" s="13"/>
      <c r="K3" s="14"/>
    </row>
    <row r="4" spans="8:26" x14ac:dyDescent="0.25">
      <c r="I4" s="15" t="s">
        <v>1</v>
      </c>
      <c r="J4" s="15" t="s">
        <v>2</v>
      </c>
      <c r="K4" s="15" t="s">
        <v>3</v>
      </c>
      <c r="L4" s="15" t="s">
        <v>20</v>
      </c>
      <c r="N4" s="15" t="s">
        <v>7</v>
      </c>
      <c r="O4" s="15" t="s">
        <v>32</v>
      </c>
      <c r="P4" s="15" t="s">
        <v>33</v>
      </c>
      <c r="R4" s="15" t="s">
        <v>67</v>
      </c>
      <c r="T4" s="15" t="s">
        <v>6</v>
      </c>
      <c r="U4" s="15" t="s">
        <v>52</v>
      </c>
      <c r="V4" s="15" t="s">
        <v>7</v>
      </c>
      <c r="X4" s="15" t="s">
        <v>6</v>
      </c>
      <c r="Y4" s="15" t="s">
        <v>52</v>
      </c>
      <c r="Z4" s="15" t="s">
        <v>33</v>
      </c>
    </row>
    <row r="5" spans="8:26" x14ac:dyDescent="0.25">
      <c r="H5">
        <v>1</v>
      </c>
      <c r="I5">
        <v>151</v>
      </c>
      <c r="J5">
        <v>158</v>
      </c>
      <c r="K5">
        <v>91</v>
      </c>
      <c r="L5" s="68"/>
      <c r="N5">
        <v>63</v>
      </c>
      <c r="O5">
        <v>-1</v>
      </c>
      <c r="P5">
        <v>44</v>
      </c>
      <c r="R5" t="s">
        <v>102</v>
      </c>
      <c r="T5">
        <v>66</v>
      </c>
      <c r="U5">
        <v>42</v>
      </c>
      <c r="V5">
        <v>49</v>
      </c>
      <c r="X5">
        <v>66</v>
      </c>
      <c r="Y5">
        <v>42.4</v>
      </c>
      <c r="Z5">
        <v>62</v>
      </c>
    </row>
    <row r="6" spans="8:26" x14ac:dyDescent="0.25">
      <c r="H6">
        <v>2</v>
      </c>
      <c r="I6">
        <v>151</v>
      </c>
      <c r="J6">
        <v>167</v>
      </c>
      <c r="K6">
        <v>122</v>
      </c>
      <c r="L6" s="69"/>
      <c r="M6" t="s">
        <v>121</v>
      </c>
      <c r="N6">
        <v>66</v>
      </c>
      <c r="O6">
        <v>-7</v>
      </c>
      <c r="P6">
        <v>31</v>
      </c>
      <c r="R6" t="s">
        <v>101</v>
      </c>
      <c r="T6">
        <v>81</v>
      </c>
      <c r="U6">
        <v>27</v>
      </c>
      <c r="V6">
        <v>57</v>
      </c>
      <c r="X6">
        <v>81</v>
      </c>
      <c r="Y6">
        <v>26.9</v>
      </c>
      <c r="Z6">
        <v>65.5</v>
      </c>
    </row>
    <row r="7" spans="8:26" x14ac:dyDescent="0.25">
      <c r="H7">
        <v>3</v>
      </c>
      <c r="I7">
        <v>150</v>
      </c>
      <c r="J7">
        <v>163</v>
      </c>
      <c r="K7">
        <v>114</v>
      </c>
      <c r="L7" s="70"/>
      <c r="N7">
        <v>64</v>
      </c>
      <c r="O7">
        <v>-5</v>
      </c>
      <c r="P7">
        <v>33</v>
      </c>
      <c r="R7" t="s">
        <v>103</v>
      </c>
      <c r="T7">
        <v>76</v>
      </c>
      <c r="U7">
        <v>30</v>
      </c>
      <c r="V7">
        <v>54</v>
      </c>
      <c r="X7">
        <v>76</v>
      </c>
      <c r="Y7">
        <v>30.1</v>
      </c>
      <c r="Z7">
        <v>63.9</v>
      </c>
    </row>
    <row r="8" spans="8:26" x14ac:dyDescent="0.25">
      <c r="H8">
        <v>4</v>
      </c>
      <c r="I8">
        <v>136</v>
      </c>
      <c r="J8">
        <v>160</v>
      </c>
      <c r="K8">
        <v>150</v>
      </c>
      <c r="L8" s="71"/>
      <c r="N8">
        <v>63</v>
      </c>
      <c r="O8">
        <v>-12</v>
      </c>
      <c r="P8">
        <v>5</v>
      </c>
      <c r="R8" t="s">
        <v>104</v>
      </c>
      <c r="T8">
        <v>155</v>
      </c>
      <c r="U8">
        <v>15</v>
      </c>
      <c r="V8">
        <v>58</v>
      </c>
      <c r="X8">
        <v>155</v>
      </c>
      <c r="Y8">
        <v>15</v>
      </c>
      <c r="Z8">
        <v>62.7</v>
      </c>
    </row>
    <row r="9" spans="8:26" x14ac:dyDescent="0.25">
      <c r="H9">
        <v>5</v>
      </c>
      <c r="I9" s="42">
        <v>138</v>
      </c>
      <c r="J9" s="42">
        <v>104</v>
      </c>
      <c r="K9" s="42">
        <v>9</v>
      </c>
      <c r="L9" s="72"/>
      <c r="N9" s="42">
        <v>46</v>
      </c>
      <c r="O9" s="42">
        <v>28</v>
      </c>
      <c r="P9" s="42">
        <v>46</v>
      </c>
      <c r="R9" s="42" t="s">
        <v>105</v>
      </c>
      <c r="T9" s="42">
        <v>44</v>
      </c>
      <c r="U9" s="42">
        <v>93</v>
      </c>
      <c r="V9" s="42">
        <v>29</v>
      </c>
      <c r="X9" s="42">
        <v>44</v>
      </c>
      <c r="Y9" s="42">
        <v>93.5</v>
      </c>
      <c r="Z9" s="42">
        <v>54.1</v>
      </c>
    </row>
    <row r="10" spans="8:26" x14ac:dyDescent="0.25">
      <c r="H10">
        <v>6</v>
      </c>
      <c r="I10">
        <v>145</v>
      </c>
      <c r="J10">
        <v>138</v>
      </c>
      <c r="K10">
        <v>65</v>
      </c>
      <c r="L10" s="73"/>
      <c r="N10">
        <v>56</v>
      </c>
      <c r="O10">
        <v>8</v>
      </c>
      <c r="P10">
        <v>46</v>
      </c>
      <c r="R10" t="s">
        <v>106</v>
      </c>
      <c r="T10">
        <v>55</v>
      </c>
      <c r="U10">
        <v>55</v>
      </c>
      <c r="V10">
        <v>41</v>
      </c>
      <c r="X10">
        <v>55</v>
      </c>
      <c r="Y10">
        <v>55.2</v>
      </c>
      <c r="Z10">
        <v>56.9</v>
      </c>
    </row>
    <row r="11" spans="8:26" x14ac:dyDescent="0.25">
      <c r="H11">
        <v>7</v>
      </c>
      <c r="I11">
        <v>154</v>
      </c>
      <c r="J11">
        <v>180</v>
      </c>
      <c r="K11">
        <v>114</v>
      </c>
      <c r="L11" s="74"/>
      <c r="N11">
        <v>69</v>
      </c>
      <c r="O11">
        <v>-12</v>
      </c>
      <c r="P11">
        <v>43</v>
      </c>
      <c r="R11" t="s">
        <v>107</v>
      </c>
      <c r="T11">
        <v>84</v>
      </c>
      <c r="U11">
        <v>37</v>
      </c>
      <c r="V11">
        <v>58</v>
      </c>
      <c r="X11">
        <v>84</v>
      </c>
      <c r="Y11">
        <v>36.700000000000003</v>
      </c>
      <c r="Z11">
        <v>70.599999999999994</v>
      </c>
    </row>
    <row r="13" spans="8:26" x14ac:dyDescent="0.25">
      <c r="I13">
        <f>SUM(I5:I11)/7</f>
        <v>146.42857142857142</v>
      </c>
      <c r="J13">
        <f>SUM(J5:J11)/7</f>
        <v>152.85714285714286</v>
      </c>
      <c r="K13">
        <f>SUM(K5:K11)/7</f>
        <v>95</v>
      </c>
    </row>
    <row r="14" spans="8:26" x14ac:dyDescent="0.25">
      <c r="H14" t="s">
        <v>34</v>
      </c>
      <c r="I14">
        <v>146</v>
      </c>
      <c r="J14">
        <v>153</v>
      </c>
      <c r="K14">
        <v>95</v>
      </c>
      <c r="L14" s="75"/>
      <c r="M14" t="s">
        <v>120</v>
      </c>
      <c r="N14">
        <v>61</v>
      </c>
      <c r="O14">
        <v>-1</v>
      </c>
      <c r="P14">
        <v>39</v>
      </c>
      <c r="R14" t="s">
        <v>108</v>
      </c>
      <c r="T14">
        <v>67</v>
      </c>
      <c r="U14">
        <v>38</v>
      </c>
      <c r="V14">
        <v>49</v>
      </c>
      <c r="X14">
        <v>67</v>
      </c>
      <c r="Y14">
        <v>37.9</v>
      </c>
      <c r="Z14">
        <v>60</v>
      </c>
    </row>
    <row r="16" spans="8:26" x14ac:dyDescent="0.25">
      <c r="I16" t="s">
        <v>98</v>
      </c>
      <c r="J16" t="s">
        <v>35</v>
      </c>
    </row>
    <row r="17" spans="8:26" x14ac:dyDescent="0.25">
      <c r="I17" s="12"/>
      <c r="J17" s="13"/>
      <c r="K17" s="14"/>
    </row>
    <row r="18" spans="8:26" x14ac:dyDescent="0.25">
      <c r="I18" s="15" t="s">
        <v>1</v>
      </c>
      <c r="J18" s="15" t="s">
        <v>2</v>
      </c>
      <c r="K18" s="15" t="s">
        <v>3</v>
      </c>
      <c r="L18" s="15" t="s">
        <v>20</v>
      </c>
      <c r="N18" s="15" t="s">
        <v>7</v>
      </c>
      <c r="O18" s="15" t="s">
        <v>32</v>
      </c>
      <c r="P18" s="15" t="s">
        <v>33</v>
      </c>
      <c r="R18" s="15" t="s">
        <v>67</v>
      </c>
      <c r="T18" s="15" t="s">
        <v>6</v>
      </c>
      <c r="U18" s="15" t="s">
        <v>52</v>
      </c>
      <c r="V18" s="15" t="s">
        <v>7</v>
      </c>
      <c r="X18" s="15" t="s">
        <v>6</v>
      </c>
      <c r="Y18" s="15" t="s">
        <v>52</v>
      </c>
      <c r="Z18" s="15" t="s">
        <v>33</v>
      </c>
    </row>
    <row r="19" spans="8:26" x14ac:dyDescent="0.25">
      <c r="H19">
        <v>1</v>
      </c>
      <c r="I19">
        <v>209</v>
      </c>
      <c r="J19">
        <v>113</v>
      </c>
      <c r="K19">
        <v>94</v>
      </c>
      <c r="L19" s="76"/>
      <c r="N19">
        <v>58</v>
      </c>
      <c r="O19">
        <v>71</v>
      </c>
      <c r="P19">
        <v>26</v>
      </c>
      <c r="R19" t="s">
        <v>109</v>
      </c>
      <c r="T19">
        <v>10</v>
      </c>
      <c r="U19">
        <v>55</v>
      </c>
      <c r="V19">
        <v>59</v>
      </c>
      <c r="X19">
        <v>10</v>
      </c>
      <c r="Y19">
        <v>55</v>
      </c>
      <c r="Z19">
        <v>82</v>
      </c>
    </row>
    <row r="20" spans="8:26" x14ac:dyDescent="0.25">
      <c r="H20">
        <v>2</v>
      </c>
      <c r="I20">
        <v>225</v>
      </c>
      <c r="J20">
        <v>112</v>
      </c>
      <c r="K20">
        <v>221</v>
      </c>
      <c r="L20" s="77"/>
      <c r="N20">
        <v>64</v>
      </c>
      <c r="O20">
        <v>54</v>
      </c>
      <c r="P20">
        <v>-65</v>
      </c>
      <c r="R20" t="s">
        <v>110</v>
      </c>
      <c r="T20">
        <v>9</v>
      </c>
      <c r="U20">
        <v>58</v>
      </c>
      <c r="V20">
        <v>63</v>
      </c>
      <c r="X20">
        <v>9</v>
      </c>
      <c r="Y20">
        <v>58.2</v>
      </c>
      <c r="Z20">
        <v>88.2</v>
      </c>
    </row>
    <row r="21" spans="8:26" x14ac:dyDescent="0.25">
      <c r="H21">
        <v>3</v>
      </c>
      <c r="I21">
        <v>212</v>
      </c>
      <c r="J21">
        <v>111</v>
      </c>
      <c r="K21">
        <v>205</v>
      </c>
      <c r="L21" s="78"/>
      <c r="N21">
        <v>61</v>
      </c>
      <c r="O21">
        <v>49</v>
      </c>
      <c r="P21">
        <v>-56</v>
      </c>
      <c r="R21" t="s">
        <v>111</v>
      </c>
      <c r="T21">
        <v>304</v>
      </c>
      <c r="U21">
        <v>48</v>
      </c>
      <c r="V21">
        <v>63</v>
      </c>
      <c r="X21">
        <v>304</v>
      </c>
      <c r="Y21">
        <v>47.6</v>
      </c>
      <c r="Z21">
        <v>83.1</v>
      </c>
    </row>
    <row r="22" spans="8:26" x14ac:dyDescent="0.25">
      <c r="H22">
        <v>4</v>
      </c>
      <c r="I22">
        <v>202</v>
      </c>
      <c r="J22">
        <v>116</v>
      </c>
      <c r="K22">
        <v>175</v>
      </c>
      <c r="L22" s="79"/>
      <c r="N22">
        <v>60</v>
      </c>
      <c r="O22">
        <v>47</v>
      </c>
      <c r="P22">
        <v>-31</v>
      </c>
      <c r="R22" t="s">
        <v>112</v>
      </c>
      <c r="T22">
        <v>319</v>
      </c>
      <c r="U22">
        <v>43</v>
      </c>
      <c r="V22">
        <v>62</v>
      </c>
      <c r="X22">
        <v>319</v>
      </c>
      <c r="Y22">
        <v>42.6</v>
      </c>
      <c r="Z22">
        <v>79.2</v>
      </c>
    </row>
    <row r="23" spans="8:26" x14ac:dyDescent="0.25">
      <c r="H23">
        <v>5</v>
      </c>
      <c r="I23">
        <v>210</v>
      </c>
      <c r="J23">
        <v>111</v>
      </c>
      <c r="K23">
        <v>203</v>
      </c>
      <c r="L23" s="80"/>
      <c r="N23">
        <v>61</v>
      </c>
      <c r="O23">
        <v>48</v>
      </c>
      <c r="P23">
        <v>-55</v>
      </c>
      <c r="R23" t="s">
        <v>113</v>
      </c>
      <c r="T23">
        <v>304</v>
      </c>
      <c r="U23">
        <v>47</v>
      </c>
      <c r="V23">
        <v>63</v>
      </c>
      <c r="X23">
        <v>304</v>
      </c>
      <c r="Y23">
        <v>47.1</v>
      </c>
      <c r="Z23">
        <v>82.4</v>
      </c>
    </row>
    <row r="25" spans="8:26" x14ac:dyDescent="0.25">
      <c r="I25">
        <f>SUM(I19:I23)/5</f>
        <v>211.6</v>
      </c>
      <c r="J25">
        <f t="shared" ref="J25:K25" si="0">SUM(J19:J23)/5</f>
        <v>112.6</v>
      </c>
      <c r="K25">
        <f t="shared" si="0"/>
        <v>179.6</v>
      </c>
    </row>
    <row r="26" spans="8:26" x14ac:dyDescent="0.25">
      <c r="H26" t="s">
        <v>57</v>
      </c>
      <c r="I26">
        <v>212</v>
      </c>
      <c r="J26">
        <v>113</v>
      </c>
      <c r="K26">
        <v>180</v>
      </c>
      <c r="L26" s="81"/>
      <c r="N26">
        <v>60</v>
      </c>
      <c r="O26">
        <v>55</v>
      </c>
      <c r="P26">
        <v>-35</v>
      </c>
      <c r="R26" t="s">
        <v>114</v>
      </c>
      <c r="T26">
        <v>319</v>
      </c>
      <c r="U26">
        <v>47</v>
      </c>
      <c r="V26">
        <v>64</v>
      </c>
      <c r="X26">
        <v>319</v>
      </c>
      <c r="Y26">
        <v>46.7</v>
      </c>
      <c r="Z26">
        <v>83.1</v>
      </c>
    </row>
    <row r="28" spans="8:26" x14ac:dyDescent="0.25">
      <c r="I28" t="s">
        <v>98</v>
      </c>
      <c r="J28" t="s">
        <v>99</v>
      </c>
    </row>
    <row r="29" spans="8:26" x14ac:dyDescent="0.25">
      <c r="I29" s="12"/>
      <c r="J29" s="13"/>
      <c r="K29" s="14"/>
    </row>
    <row r="30" spans="8:26" x14ac:dyDescent="0.25">
      <c r="I30" s="15" t="s">
        <v>1</v>
      </c>
      <c r="J30" s="15" t="s">
        <v>2</v>
      </c>
      <c r="K30" s="15" t="s">
        <v>3</v>
      </c>
      <c r="L30" s="15" t="s">
        <v>100</v>
      </c>
      <c r="N30" s="15" t="s">
        <v>7</v>
      </c>
      <c r="O30" s="15" t="s">
        <v>32</v>
      </c>
      <c r="P30" s="15" t="s">
        <v>33</v>
      </c>
      <c r="R30" s="15" t="s">
        <v>67</v>
      </c>
      <c r="T30" s="15" t="s">
        <v>6</v>
      </c>
      <c r="U30" s="15" t="s">
        <v>52</v>
      </c>
      <c r="V30" s="15" t="s">
        <v>7</v>
      </c>
      <c r="X30" s="15" t="s">
        <v>6</v>
      </c>
      <c r="Y30" s="15" t="s">
        <v>52</v>
      </c>
      <c r="Z30" s="15" t="s">
        <v>33</v>
      </c>
    </row>
    <row r="31" spans="8:26" x14ac:dyDescent="0.25">
      <c r="H31">
        <v>1</v>
      </c>
      <c r="I31">
        <v>133</v>
      </c>
      <c r="J31">
        <v>97</v>
      </c>
      <c r="K31">
        <v>32</v>
      </c>
      <c r="L31" s="82"/>
      <c r="N31">
        <v>43</v>
      </c>
      <c r="O31">
        <v>28</v>
      </c>
      <c r="P31">
        <v>39</v>
      </c>
      <c r="R31">
        <v>856120</v>
      </c>
      <c r="T31">
        <v>39</v>
      </c>
      <c r="U31">
        <v>76</v>
      </c>
      <c r="V31">
        <v>32</v>
      </c>
      <c r="X31">
        <v>39</v>
      </c>
      <c r="Y31">
        <v>75.900000000000006</v>
      </c>
      <c r="Z31">
        <v>52.2</v>
      </c>
    </row>
    <row r="32" spans="8:26" x14ac:dyDescent="0.25">
      <c r="H32">
        <v>2</v>
      </c>
      <c r="I32">
        <v>144</v>
      </c>
      <c r="J32">
        <v>103</v>
      </c>
      <c r="K32">
        <v>101</v>
      </c>
      <c r="L32" s="83"/>
      <c r="N32">
        <v>47</v>
      </c>
      <c r="O32">
        <v>26</v>
      </c>
      <c r="P32">
        <v>7</v>
      </c>
      <c r="R32">
        <v>906765</v>
      </c>
      <c r="T32">
        <v>3</v>
      </c>
      <c r="U32">
        <v>30</v>
      </c>
      <c r="V32">
        <v>48</v>
      </c>
      <c r="X32">
        <v>3</v>
      </c>
      <c r="Y32">
        <v>29.9</v>
      </c>
      <c r="Z32">
        <v>56.5</v>
      </c>
    </row>
    <row r="33" spans="8:26" x14ac:dyDescent="0.25">
      <c r="H33">
        <v>3</v>
      </c>
      <c r="I33">
        <v>127</v>
      </c>
      <c r="J33">
        <v>95</v>
      </c>
      <c r="K33">
        <v>57</v>
      </c>
      <c r="L33" s="84"/>
      <c r="N33">
        <v>42</v>
      </c>
      <c r="O33">
        <v>23</v>
      </c>
      <c r="P33">
        <v>27</v>
      </c>
      <c r="R33" t="s">
        <v>115</v>
      </c>
      <c r="T33">
        <v>33</v>
      </c>
      <c r="U33">
        <v>55</v>
      </c>
      <c r="V33">
        <v>36</v>
      </c>
      <c r="X33">
        <v>33</v>
      </c>
      <c r="Y33">
        <v>55.1</v>
      </c>
      <c r="Z33">
        <v>49.8</v>
      </c>
    </row>
    <row r="35" spans="8:26" x14ac:dyDescent="0.25">
      <c r="I35">
        <f>SUM(I31:I33)/3</f>
        <v>134.66666666666666</v>
      </c>
      <c r="J35">
        <f t="shared" ref="J35:K35" si="1">SUM(J31:J33)/3</f>
        <v>98.333333333333329</v>
      </c>
      <c r="K35">
        <f t="shared" si="1"/>
        <v>63.333333333333336</v>
      </c>
    </row>
    <row r="36" spans="8:26" x14ac:dyDescent="0.25">
      <c r="H36" t="s">
        <v>57</v>
      </c>
      <c r="I36">
        <v>135</v>
      </c>
      <c r="J36">
        <v>98</v>
      </c>
      <c r="K36">
        <v>63</v>
      </c>
      <c r="L36" s="85"/>
      <c r="N36">
        <v>44</v>
      </c>
      <c r="O36">
        <v>27</v>
      </c>
      <c r="P36">
        <v>27</v>
      </c>
      <c r="R36" t="s">
        <v>116</v>
      </c>
      <c r="T36">
        <v>29</v>
      </c>
      <c r="U36">
        <v>53</v>
      </c>
      <c r="V36">
        <v>39</v>
      </c>
      <c r="X36">
        <v>29</v>
      </c>
      <c r="Y36">
        <v>53.3</v>
      </c>
      <c r="Z36">
        <v>52.9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RGB</vt:lpstr>
      <vt:lpstr>HLS</vt:lpstr>
      <vt:lpstr>LUV</vt:lpstr>
    </vt:vector>
  </TitlesOfParts>
  <Company>Ruiso Industries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2019-09-07T04:54:15Z</dcterms:created>
  <dcterms:modified xsi:type="dcterms:W3CDTF">2019-09-09T04:59:08Z</dcterms:modified>
</cp:coreProperties>
</file>