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udiante/Desktop/"/>
    </mc:Choice>
  </mc:AlternateContent>
  <xr:revisionPtr revIDLastSave="0" documentId="13_ncr:1_{D7FE3862-5C78-7C4B-A469-A1E63FC8CC1B}" xr6:coauthVersionLast="47" xr6:coauthVersionMax="47" xr10:uidLastSave="{00000000-0000-0000-0000-000000000000}"/>
  <bookViews>
    <workbookView xWindow="2360" yWindow="1040" windowWidth="46640" windowHeight="25720" xr2:uid="{496E09C3-3C7E-0445-9D09-2D7AB88C15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2" i="1" l="1"/>
  <c r="M102" i="1"/>
  <c r="N102" i="1"/>
  <c r="O102" i="1"/>
  <c r="P102" i="1"/>
  <c r="Q102" i="1"/>
  <c r="R102" i="1"/>
  <c r="S102" i="1"/>
  <c r="K102" i="1"/>
  <c r="S101" i="1"/>
  <c r="N100" i="1"/>
  <c r="O100" i="1"/>
  <c r="P100" i="1"/>
  <c r="Q100" i="1"/>
  <c r="R100" i="1"/>
  <c r="S100" i="1"/>
  <c r="M100" i="1"/>
  <c r="L100" i="1"/>
  <c r="K100" i="1"/>
  <c r="T91" i="1"/>
  <c r="T92" i="1"/>
  <c r="T90" i="1"/>
  <c r="M75" i="1"/>
  <c r="N75" i="1"/>
  <c r="O75" i="1"/>
  <c r="P75" i="1"/>
  <c r="Q75" i="1"/>
  <c r="R75" i="1"/>
  <c r="S75" i="1"/>
  <c r="K75" i="1"/>
  <c r="U67" i="1"/>
  <c r="U66" i="1"/>
  <c r="L60" i="1"/>
  <c r="L68" i="1" s="1"/>
  <c r="M60" i="1"/>
  <c r="N60" i="1"/>
  <c r="O60" i="1"/>
  <c r="P60" i="1"/>
  <c r="Q60" i="1"/>
  <c r="R60" i="1"/>
  <c r="S60" i="1"/>
  <c r="K60" i="1"/>
  <c r="U43" i="1"/>
  <c r="U44" i="1"/>
  <c r="U42" i="1"/>
  <c r="S45" i="1"/>
  <c r="S35" i="1"/>
  <c r="S27" i="1"/>
  <c r="K20" i="1"/>
  <c r="L20" i="1"/>
  <c r="M20" i="1"/>
  <c r="N20" i="1"/>
  <c r="O20" i="1"/>
  <c r="P20" i="1"/>
  <c r="Q20" i="1"/>
  <c r="R20" i="1"/>
  <c r="S20" i="1"/>
  <c r="L76" i="1" l="1"/>
  <c r="L84" i="1" s="1"/>
  <c r="L92" i="1" s="1"/>
  <c r="U68" i="1"/>
  <c r="L75" i="1"/>
</calcChain>
</file>

<file path=xl/sharedStrings.xml><?xml version="1.0" encoding="utf-8"?>
<sst xmlns="http://schemas.openxmlformats.org/spreadsheetml/2006/main" count="351" uniqueCount="59">
  <si>
    <t>Programacion Lineal Metodo de la Gran M</t>
  </si>
  <si>
    <t>La empresa ABC produce dos tipos de bienes R y S. La planta puede producir al menos 90 unidades de R, 180 de S diariamentre, y una produccion combinada de ambos productos de al menos 100 unidades. El costo por unidad del producto R representa 15 USD, mientras que el costo del producto S es de 80 USD</t>
  </si>
  <si>
    <t>Signo de restriccion</t>
  </si>
  <si>
    <t>Transformacion</t>
  </si>
  <si>
    <t>.+ variable de holgura</t>
  </si>
  <si>
    <t>.-variable de holgura + variable artificial</t>
  </si>
  <si>
    <t>. Variable artificial</t>
  </si>
  <si>
    <t>&lt;=</t>
  </si>
  <si>
    <t>&gt;=</t>
  </si>
  <si>
    <t>=</t>
  </si>
  <si>
    <t>Cj</t>
  </si>
  <si>
    <t>Variables basicas</t>
  </si>
  <si>
    <t>a1</t>
  </si>
  <si>
    <t>a2</t>
  </si>
  <si>
    <t>a3</t>
  </si>
  <si>
    <t>M</t>
  </si>
  <si>
    <t>Z</t>
  </si>
  <si>
    <t>s1</t>
  </si>
  <si>
    <t>s2</t>
  </si>
  <si>
    <t>s3</t>
  </si>
  <si>
    <t>solucion</t>
  </si>
  <si>
    <t>X</t>
  </si>
  <si>
    <t>Y</t>
  </si>
  <si>
    <t>Se suman los totales y se le agrega M</t>
  </si>
  <si>
    <t>z - Cj</t>
  </si>
  <si>
    <t>2M</t>
  </si>
  <si>
    <t>.-M</t>
  </si>
  <si>
    <t>-----</t>
  </si>
  <si>
    <t>se resta la fila de Z, la fila de Cj, teniendo en cuenta que los numero s que no tienen M no se pueden operar con los que si la tienen</t>
  </si>
  <si>
    <t>vector de costos reducidos</t>
  </si>
  <si>
    <t xml:space="preserve">Si es minimizacion, se verifica qque todos los coeficientes del vector de costes reducidos </t>
  </si>
  <si>
    <t>Se escoje el MAS POSITIVO para ser la columna pivote</t>
  </si>
  <si>
    <t>En este caso , tanto la columna de X como Y son de igual valor, por lo que cualquiera puede ser la columna pivote</t>
  </si>
  <si>
    <t>Se divide la solucion entre la columna pivote y se elije el mas menor</t>
  </si>
  <si>
    <t>90 entre 1</t>
  </si>
  <si>
    <t>180 entre 0</t>
  </si>
  <si>
    <t>100 entre 1</t>
  </si>
  <si>
    <t>Se divide el valor de la fila pivote por  el menor valor de las diviciones anteriores</t>
  </si>
  <si>
    <t>Se cambia el valor de la fila por el valor de la columna</t>
  </si>
  <si>
    <t>Se transforman los valores de la columna pivote a 0 exceptuando el numero de columnaxfila</t>
  </si>
  <si>
    <t>F1 * -1 + F3</t>
  </si>
  <si>
    <t>Se recalcula z sin tener en cuenta la fila pivote</t>
  </si>
  <si>
    <t>Se recalcula z-Cj</t>
  </si>
  <si>
    <t>.-2M</t>
  </si>
  <si>
    <t>Se selecciona una nueva columan pivote con el valor MAYOR POSITIVO</t>
  </si>
  <si>
    <t>90 entre 0</t>
  </si>
  <si>
    <t>180 entre 1</t>
  </si>
  <si>
    <t>190M</t>
  </si>
  <si>
    <t>10 entre 1</t>
  </si>
  <si>
    <t>Se cambia el valor de la fila por el de la columna</t>
  </si>
  <si>
    <t>F3*-1 + F2</t>
  </si>
  <si>
    <t>Re recalcula z-cJ</t>
  </si>
  <si>
    <t>No se tiene en cuenta numeros que no tienen M</t>
  </si>
  <si>
    <t>170M</t>
  </si>
  <si>
    <t>Nueva columna pivote con el MAYOR POSITIVO</t>
  </si>
  <si>
    <t>Los valores negativos no se toman en cuenta</t>
  </si>
  <si>
    <t>F2*1 + F3</t>
  </si>
  <si>
    <t>z, ya que no hay M es el valor de la fila por el valor de la columna</t>
  </si>
  <si>
    <t>se recalcular z -cj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</si>
</sst>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118533</xdr:colOff>
      <xdr:row>8</xdr:row>
      <xdr:rowOff>143933</xdr:rowOff>
    </xdr:from>
    <xdr:to>
      <xdr:col>3</xdr:col>
      <xdr:colOff>795867</xdr:colOff>
      <xdr:row>22</xdr:row>
      <xdr:rowOff>33867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5FC98E-2CDE-F144-A699-2081F333DBEF}"/>
            </a:ext>
          </a:extLst>
        </xdr:cNvPr>
        <xdr:cNvSpPr/>
      </xdr:nvSpPr>
      <xdr:spPr>
        <a:xfrm>
          <a:off x="118533" y="1769533"/>
          <a:ext cx="3166534" cy="27347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>
              <a:solidFill>
                <a:schemeClr val="tx1"/>
              </a:solidFill>
            </a:rPr>
            <a:t>x = cantidad de producto R a producir</a:t>
          </a:r>
        </a:p>
        <a:p>
          <a:pPr algn="l"/>
          <a:r>
            <a:rPr lang="es-MX" sz="1400">
              <a:solidFill>
                <a:schemeClr val="tx1"/>
              </a:solidFill>
            </a:rPr>
            <a:t>y</a:t>
          </a:r>
          <a:r>
            <a:rPr lang="es-MX" sz="1400" baseline="0">
              <a:solidFill>
                <a:schemeClr val="tx1"/>
              </a:solidFill>
            </a:rPr>
            <a:t> = cantidad de producto S a producir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costo --&gt; Minimizar Z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z = 45X + 80Y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x &gt;= 90</a:t>
          </a:r>
        </a:p>
        <a:p>
          <a:pPr algn="l"/>
          <a:r>
            <a:rPr lang="es-MX" sz="1400" baseline="0">
              <a:solidFill>
                <a:schemeClr val="tx1"/>
              </a:solidFill>
            </a:rPr>
            <a:t>y&gt;=180</a:t>
          </a:r>
        </a:p>
        <a:p>
          <a:pPr algn="l"/>
          <a:r>
            <a:rPr lang="es-MX" sz="1400" baseline="0">
              <a:solidFill>
                <a:schemeClr val="tx1"/>
              </a:solidFill>
            </a:rPr>
            <a:t>x + y &gt;= 100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x,Y &gt;=0</a:t>
          </a:r>
        </a:p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25399</xdr:colOff>
      <xdr:row>14</xdr:row>
      <xdr:rowOff>25400</xdr:rowOff>
    </xdr:from>
    <xdr:to>
      <xdr:col>7</xdr:col>
      <xdr:colOff>491067</xdr:colOff>
      <xdr:row>27</xdr:row>
      <xdr:rowOff>118534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2E26BDC-9CC0-6749-8B05-ECE2CA4D2037}"/>
            </a:ext>
          </a:extLst>
        </xdr:cNvPr>
        <xdr:cNvSpPr/>
      </xdr:nvSpPr>
      <xdr:spPr>
        <a:xfrm>
          <a:off x="4174066" y="2870200"/>
          <a:ext cx="4241801" cy="27347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>
              <a:solidFill>
                <a:schemeClr val="tx1"/>
              </a:solidFill>
            </a:rPr>
            <a:t>x = cantidad de producto R a producir</a:t>
          </a:r>
        </a:p>
        <a:p>
          <a:pPr algn="l"/>
          <a:r>
            <a:rPr lang="es-MX" sz="1400">
              <a:solidFill>
                <a:schemeClr val="tx1"/>
              </a:solidFill>
            </a:rPr>
            <a:t>y</a:t>
          </a:r>
          <a:r>
            <a:rPr lang="es-MX" sz="1400" baseline="0">
              <a:solidFill>
                <a:schemeClr val="tx1"/>
              </a:solidFill>
            </a:rPr>
            <a:t> = cantidad de producto S a producir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costo --&gt; Minimizar Z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z = 45X + 80Y </a:t>
          </a:r>
          <a:r>
            <a:rPr lang="es-MX" sz="1400" baseline="0">
              <a:solidFill>
                <a:srgbClr val="7030A0"/>
              </a:solidFill>
            </a:rPr>
            <a:t>- 0s1 - 0s2 -0s3 </a:t>
          </a:r>
          <a:r>
            <a:rPr lang="es-MX" sz="1400" baseline="0">
              <a:solidFill>
                <a:schemeClr val="tx1"/>
              </a:solidFill>
            </a:rPr>
            <a:t>+ Ma1 + Ma2 + Ma3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x       </a:t>
          </a:r>
          <a:r>
            <a:rPr lang="es-MX" sz="1400" baseline="0">
              <a:solidFill>
                <a:srgbClr val="7030A0"/>
              </a:solidFill>
            </a:rPr>
            <a:t>-1s1 -0s2 - 0s3</a:t>
          </a:r>
          <a:r>
            <a:rPr lang="es-MX" sz="1400" baseline="0">
              <a:solidFill>
                <a:schemeClr val="tx1"/>
              </a:solidFill>
            </a:rPr>
            <a:t> + Ma1 + 0a2 + 0a3 = 90</a:t>
          </a:r>
        </a:p>
        <a:p>
          <a:pPr algn="l"/>
          <a:r>
            <a:rPr lang="es-MX" sz="1400" baseline="0">
              <a:solidFill>
                <a:schemeClr val="tx1"/>
              </a:solidFill>
            </a:rPr>
            <a:t>y      </a:t>
          </a:r>
          <a:r>
            <a:rPr lang="es-MX" sz="1400" baseline="0">
              <a:solidFill>
                <a:srgbClr val="7030A0"/>
              </a:solidFill>
            </a:rPr>
            <a:t>- 0s1 -1s2 - 0s3</a:t>
          </a:r>
          <a:r>
            <a:rPr lang="es-MX" sz="1400" baseline="0">
              <a:solidFill>
                <a:schemeClr val="tx1"/>
              </a:solidFill>
            </a:rPr>
            <a:t> + 0a1 + Ma2 + 0a3  =180</a:t>
          </a:r>
        </a:p>
        <a:p>
          <a:pPr algn="l"/>
          <a:r>
            <a:rPr lang="es-MX" sz="1400" baseline="0">
              <a:solidFill>
                <a:schemeClr val="tx1"/>
              </a:solidFill>
            </a:rPr>
            <a:t>x + y </a:t>
          </a:r>
          <a:r>
            <a:rPr lang="es-MX" sz="1400" baseline="0">
              <a:solidFill>
                <a:srgbClr val="7030A0"/>
              </a:solidFill>
            </a:rPr>
            <a:t>-0s1 -0s2 -1s3 </a:t>
          </a:r>
          <a:r>
            <a:rPr lang="es-MX" sz="1400" baseline="0">
              <a:solidFill>
                <a:schemeClr val="tx1"/>
              </a:solidFill>
            </a:rPr>
            <a:t>+ Ma3 = 100</a:t>
          </a:r>
        </a:p>
        <a:p>
          <a:pPr algn="l"/>
          <a:endParaRPr lang="es-MX" sz="1400" baseline="0">
            <a:solidFill>
              <a:schemeClr val="tx1"/>
            </a:solidFill>
          </a:endParaRPr>
        </a:p>
        <a:p>
          <a:pPr algn="l"/>
          <a:r>
            <a:rPr lang="es-MX" sz="1400" baseline="0">
              <a:solidFill>
                <a:schemeClr val="tx1"/>
              </a:solidFill>
            </a:rPr>
            <a:t>x,Y &gt;=0</a:t>
          </a:r>
        </a:p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6920-EE40-9346-B29C-D71B1637C008}">
  <dimension ref="A1:AA102"/>
  <sheetViews>
    <sheetView tabSelected="1" topLeftCell="G75" zoomScale="150" zoomScaleNormal="150" workbookViewId="0">
      <selection activeCell="J95" sqref="J95"/>
    </sheetView>
  </sheetViews>
  <sheetFormatPr baseColWidth="10" defaultRowHeight="16" x14ac:dyDescent="0.2"/>
  <cols>
    <col min="6" max="6" width="16.1640625" customWidth="1"/>
    <col min="7" max="7" width="33.33203125" customWidth="1"/>
    <col min="11" max="11" width="14.33203125" customWidth="1"/>
  </cols>
  <sheetData>
    <row r="1" spans="1:19" x14ac:dyDescent="0.2">
      <c r="A1" t="s">
        <v>0</v>
      </c>
    </row>
    <row r="3" spans="1:19" x14ac:dyDescent="0.2">
      <c r="A3" s="1" t="s">
        <v>1</v>
      </c>
      <c r="B3" s="1"/>
      <c r="C3" s="1"/>
      <c r="D3" s="1"/>
      <c r="E3" s="1"/>
      <c r="F3" s="1"/>
      <c r="G3" s="1"/>
    </row>
    <row r="4" spans="1:19" x14ac:dyDescent="0.2">
      <c r="A4" s="1"/>
      <c r="B4" s="1"/>
      <c r="C4" s="1"/>
      <c r="D4" s="1"/>
      <c r="E4" s="1"/>
      <c r="F4" s="1"/>
      <c r="G4" s="1"/>
    </row>
    <row r="5" spans="1:19" x14ac:dyDescent="0.2">
      <c r="A5" s="1"/>
      <c r="B5" s="1"/>
      <c r="C5" s="1"/>
      <c r="D5" s="1"/>
      <c r="E5" s="1"/>
      <c r="F5" s="1"/>
      <c r="G5" s="1"/>
    </row>
    <row r="6" spans="1:19" x14ac:dyDescent="0.2">
      <c r="A6" s="1"/>
      <c r="B6" s="1"/>
      <c r="C6" s="1"/>
      <c r="D6" s="1"/>
      <c r="E6" s="1"/>
      <c r="F6" s="1"/>
      <c r="G6" s="1"/>
    </row>
    <row r="7" spans="1:19" x14ac:dyDescent="0.2">
      <c r="A7" s="1"/>
      <c r="B7" s="1"/>
      <c r="C7" s="1"/>
      <c r="D7" s="1"/>
      <c r="E7" s="1"/>
      <c r="F7" s="1"/>
      <c r="G7" s="1"/>
    </row>
    <row r="8" spans="1:19" x14ac:dyDescent="0.2">
      <c r="A8" s="1"/>
      <c r="B8" s="1"/>
      <c r="C8" s="1"/>
      <c r="D8" s="1"/>
      <c r="E8" s="1"/>
      <c r="F8" s="1"/>
      <c r="G8" s="1"/>
    </row>
    <row r="10" spans="1:19" x14ac:dyDescent="0.2">
      <c r="F10" s="2" t="s">
        <v>2</v>
      </c>
      <c r="G10" s="2" t="s">
        <v>3</v>
      </c>
    </row>
    <row r="11" spans="1:19" x14ac:dyDescent="0.2">
      <c r="F11" s="2" t="s">
        <v>7</v>
      </c>
      <c r="G11" s="2" t="s">
        <v>4</v>
      </c>
    </row>
    <row r="12" spans="1:19" x14ac:dyDescent="0.2">
      <c r="F12" s="2" t="s">
        <v>8</v>
      </c>
      <c r="G12" s="2" t="s">
        <v>5</v>
      </c>
    </row>
    <row r="13" spans="1:19" x14ac:dyDescent="0.2">
      <c r="F13" s="2" t="s">
        <v>9</v>
      </c>
      <c r="G13" s="2" t="s">
        <v>6</v>
      </c>
    </row>
    <row r="15" spans="1:19" x14ac:dyDescent="0.2">
      <c r="I15" s="3"/>
      <c r="J15" s="3" t="s">
        <v>10</v>
      </c>
      <c r="K15" s="3">
        <v>45</v>
      </c>
      <c r="L15" s="3">
        <v>80</v>
      </c>
      <c r="M15" s="3">
        <v>0</v>
      </c>
      <c r="N15" s="3">
        <v>0</v>
      </c>
      <c r="O15" s="3">
        <v>0</v>
      </c>
      <c r="P15" s="3" t="s">
        <v>15</v>
      </c>
      <c r="Q15" s="3" t="s">
        <v>15</v>
      </c>
      <c r="R15" s="3" t="s">
        <v>15</v>
      </c>
      <c r="S15" s="3"/>
    </row>
    <row r="16" spans="1:19" ht="34" x14ac:dyDescent="0.2">
      <c r="I16" s="3"/>
      <c r="J16" s="4" t="s">
        <v>11</v>
      </c>
      <c r="K16" s="3" t="s">
        <v>21</v>
      </c>
      <c r="L16" s="3" t="s">
        <v>22</v>
      </c>
      <c r="M16" s="3" t="s">
        <v>17</v>
      </c>
      <c r="N16" s="3" t="s">
        <v>18</v>
      </c>
      <c r="O16" s="3" t="s">
        <v>19</v>
      </c>
      <c r="P16" s="3" t="s">
        <v>12</v>
      </c>
      <c r="Q16" s="3" t="s">
        <v>13</v>
      </c>
      <c r="R16" s="3" t="s">
        <v>14</v>
      </c>
      <c r="S16" s="3" t="s">
        <v>20</v>
      </c>
    </row>
    <row r="17" spans="9:20" x14ac:dyDescent="0.2">
      <c r="I17" s="3" t="s">
        <v>15</v>
      </c>
      <c r="J17" s="3" t="s">
        <v>12</v>
      </c>
      <c r="K17" s="3">
        <v>1</v>
      </c>
      <c r="L17" s="3"/>
      <c r="M17" s="3">
        <v>-1</v>
      </c>
      <c r="N17" s="3"/>
      <c r="O17" s="3"/>
      <c r="P17" s="3">
        <v>1</v>
      </c>
      <c r="Q17" s="3"/>
      <c r="R17" s="3"/>
      <c r="S17" s="3">
        <v>90</v>
      </c>
    </row>
    <row r="18" spans="9:20" x14ac:dyDescent="0.2">
      <c r="I18" s="3" t="s">
        <v>15</v>
      </c>
      <c r="J18" s="3" t="s">
        <v>13</v>
      </c>
      <c r="K18" s="3"/>
      <c r="L18" s="3">
        <v>1</v>
      </c>
      <c r="M18" s="3"/>
      <c r="N18" s="3">
        <v>-1</v>
      </c>
      <c r="O18" s="3"/>
      <c r="P18" s="3"/>
      <c r="Q18" s="3">
        <v>1</v>
      </c>
      <c r="R18" s="3"/>
      <c r="S18" s="3">
        <v>180</v>
      </c>
    </row>
    <row r="19" spans="9:20" x14ac:dyDescent="0.2">
      <c r="I19" s="3" t="s">
        <v>15</v>
      </c>
      <c r="J19" s="3" t="s">
        <v>14</v>
      </c>
      <c r="K19" s="3">
        <v>1</v>
      </c>
      <c r="L19" s="3">
        <v>1</v>
      </c>
      <c r="M19" s="3"/>
      <c r="N19" s="3"/>
      <c r="O19" s="3">
        <v>-1</v>
      </c>
      <c r="P19" s="3"/>
      <c r="Q19" s="3"/>
      <c r="R19" s="3">
        <v>1</v>
      </c>
      <c r="S19" s="3">
        <v>100</v>
      </c>
    </row>
    <row r="20" spans="9:20" x14ac:dyDescent="0.2">
      <c r="I20" s="3"/>
      <c r="J20" s="3" t="s">
        <v>16</v>
      </c>
      <c r="K20" s="3">
        <f t="shared" ref="K20:R20" si="0">SUM(K17:K19)</f>
        <v>2</v>
      </c>
      <c r="L20" s="3">
        <f t="shared" si="0"/>
        <v>2</v>
      </c>
      <c r="M20" s="3">
        <f t="shared" si="0"/>
        <v>-1</v>
      </c>
      <c r="N20" s="3">
        <f t="shared" si="0"/>
        <v>-1</v>
      </c>
      <c r="O20" s="3">
        <f t="shared" si="0"/>
        <v>-1</v>
      </c>
      <c r="P20" s="3">
        <f t="shared" si="0"/>
        <v>1</v>
      </c>
      <c r="Q20" s="3">
        <f t="shared" si="0"/>
        <v>1</v>
      </c>
      <c r="R20" s="3">
        <f t="shared" si="0"/>
        <v>1</v>
      </c>
      <c r="S20" s="3">
        <f>SUM(S17:S19)</f>
        <v>370</v>
      </c>
      <c r="T20" t="s">
        <v>23</v>
      </c>
    </row>
    <row r="22" spans="9:20" x14ac:dyDescent="0.2">
      <c r="I22" s="3"/>
      <c r="J22" s="3" t="s">
        <v>10</v>
      </c>
      <c r="K22" s="3">
        <v>45</v>
      </c>
      <c r="L22" s="3">
        <v>80</v>
      </c>
      <c r="M22" s="3">
        <v>0</v>
      </c>
      <c r="N22" s="3">
        <v>0</v>
      </c>
      <c r="O22" s="3">
        <v>0</v>
      </c>
      <c r="P22" s="3" t="s">
        <v>15</v>
      </c>
      <c r="Q22" s="3" t="s">
        <v>15</v>
      </c>
      <c r="R22" s="3" t="s">
        <v>15</v>
      </c>
      <c r="S22" s="3"/>
    </row>
    <row r="23" spans="9:20" ht="34" x14ac:dyDescent="0.2">
      <c r="I23" s="3"/>
      <c r="J23" s="4" t="s">
        <v>11</v>
      </c>
      <c r="K23" s="3" t="s">
        <v>21</v>
      </c>
      <c r="L23" s="3" t="s">
        <v>22</v>
      </c>
      <c r="M23" s="3" t="s">
        <v>17</v>
      </c>
      <c r="N23" s="3" t="s">
        <v>18</v>
      </c>
      <c r="O23" s="3" t="s">
        <v>19</v>
      </c>
      <c r="P23" s="3" t="s">
        <v>12</v>
      </c>
      <c r="Q23" s="3" t="s">
        <v>13</v>
      </c>
      <c r="R23" s="3" t="s">
        <v>14</v>
      </c>
      <c r="S23" s="3" t="s">
        <v>20</v>
      </c>
    </row>
    <row r="24" spans="9:20" x14ac:dyDescent="0.2">
      <c r="I24" s="3" t="s">
        <v>15</v>
      </c>
      <c r="J24" s="3" t="s">
        <v>12</v>
      </c>
      <c r="K24" s="3">
        <v>1</v>
      </c>
      <c r="L24" s="3"/>
      <c r="M24" s="3">
        <v>-1</v>
      </c>
      <c r="N24" s="3"/>
      <c r="O24" s="3"/>
      <c r="P24" s="3">
        <v>1</v>
      </c>
      <c r="Q24" s="3"/>
      <c r="R24" s="3"/>
      <c r="S24" s="3">
        <v>90</v>
      </c>
    </row>
    <row r="25" spans="9:20" x14ac:dyDescent="0.2">
      <c r="I25" s="3" t="s">
        <v>15</v>
      </c>
      <c r="J25" s="3" t="s">
        <v>13</v>
      </c>
      <c r="K25" s="3"/>
      <c r="L25" s="3">
        <v>1</v>
      </c>
      <c r="M25" s="3"/>
      <c r="N25" s="3">
        <v>-1</v>
      </c>
      <c r="O25" s="3"/>
      <c r="P25" s="3"/>
      <c r="Q25" s="3">
        <v>1</v>
      </c>
      <c r="R25" s="3"/>
      <c r="S25" s="3">
        <v>180</v>
      </c>
    </row>
    <row r="26" spans="9:20" x14ac:dyDescent="0.2">
      <c r="I26" s="3" t="s">
        <v>15</v>
      </c>
      <c r="J26" s="3" t="s">
        <v>14</v>
      </c>
      <c r="K26" s="3">
        <v>1</v>
      </c>
      <c r="L26" s="3">
        <v>1</v>
      </c>
      <c r="M26" s="3"/>
      <c r="N26" s="3"/>
      <c r="O26" s="3">
        <v>-1</v>
      </c>
      <c r="P26" s="3"/>
      <c r="Q26" s="3"/>
      <c r="R26" s="3">
        <v>1</v>
      </c>
      <c r="S26" s="3">
        <v>100</v>
      </c>
    </row>
    <row r="27" spans="9:20" x14ac:dyDescent="0.2">
      <c r="I27" s="3"/>
      <c r="J27" s="3" t="s">
        <v>16</v>
      </c>
      <c r="K27" s="3" t="s">
        <v>25</v>
      </c>
      <c r="L27" s="3" t="s">
        <v>25</v>
      </c>
      <c r="M27" s="3" t="s">
        <v>26</v>
      </c>
      <c r="N27" s="3" t="s">
        <v>26</v>
      </c>
      <c r="O27" s="3" t="s">
        <v>26</v>
      </c>
      <c r="P27" s="3" t="s">
        <v>15</v>
      </c>
      <c r="Q27" s="3" t="s">
        <v>15</v>
      </c>
      <c r="R27" s="3" t="s">
        <v>15</v>
      </c>
      <c r="S27" s="3">
        <f>SUM(S24:S26)</f>
        <v>370</v>
      </c>
    </row>
    <row r="28" spans="9:20" x14ac:dyDescent="0.2">
      <c r="I28" s="3"/>
      <c r="J28" s="5" t="s">
        <v>24</v>
      </c>
      <c r="K28" s="3" t="s">
        <v>25</v>
      </c>
      <c r="L28" s="3" t="s">
        <v>25</v>
      </c>
      <c r="M28" s="3" t="s">
        <v>26</v>
      </c>
      <c r="N28" s="3" t="s">
        <v>26</v>
      </c>
      <c r="O28" s="3" t="s">
        <v>26</v>
      </c>
      <c r="P28" s="3">
        <v>0</v>
      </c>
      <c r="Q28" s="3">
        <v>0</v>
      </c>
      <c r="R28" s="3">
        <v>0</v>
      </c>
      <c r="S28" s="6" t="s">
        <v>27</v>
      </c>
      <c r="T28" t="s">
        <v>28</v>
      </c>
    </row>
    <row r="30" spans="9:20" x14ac:dyDescent="0.2">
      <c r="I30" s="3"/>
      <c r="J30" s="3" t="s">
        <v>10</v>
      </c>
      <c r="K30" s="3">
        <v>45</v>
      </c>
      <c r="L30" s="3">
        <v>80</v>
      </c>
      <c r="M30" s="3">
        <v>0</v>
      </c>
      <c r="N30" s="3">
        <v>0</v>
      </c>
      <c r="O30" s="3">
        <v>0</v>
      </c>
      <c r="P30" s="3" t="s">
        <v>15</v>
      </c>
      <c r="Q30" s="3" t="s">
        <v>15</v>
      </c>
      <c r="R30" s="3" t="s">
        <v>15</v>
      </c>
      <c r="S30" s="3"/>
    </row>
    <row r="31" spans="9:20" ht="34" x14ac:dyDescent="0.2">
      <c r="I31" s="3"/>
      <c r="J31" s="4" t="s">
        <v>11</v>
      </c>
      <c r="K31" s="3" t="s">
        <v>21</v>
      </c>
      <c r="L31" s="3" t="s">
        <v>22</v>
      </c>
      <c r="M31" s="3" t="s">
        <v>17</v>
      </c>
      <c r="N31" s="3" t="s">
        <v>18</v>
      </c>
      <c r="O31" s="3" t="s">
        <v>19</v>
      </c>
      <c r="P31" s="3" t="s">
        <v>12</v>
      </c>
      <c r="Q31" s="3" t="s">
        <v>13</v>
      </c>
      <c r="R31" s="3" t="s">
        <v>14</v>
      </c>
      <c r="S31" s="3" t="s">
        <v>20</v>
      </c>
    </row>
    <row r="32" spans="9:20" x14ac:dyDescent="0.2">
      <c r="I32" s="3" t="s">
        <v>15</v>
      </c>
      <c r="J32" s="3" t="s">
        <v>12</v>
      </c>
      <c r="K32" s="3">
        <v>1</v>
      </c>
      <c r="L32" s="3"/>
      <c r="M32" s="3">
        <v>-1</v>
      </c>
      <c r="N32" s="3"/>
      <c r="O32" s="3"/>
      <c r="P32" s="3">
        <v>1</v>
      </c>
      <c r="Q32" s="3"/>
      <c r="R32" s="3"/>
      <c r="S32" s="3">
        <v>90</v>
      </c>
    </row>
    <row r="33" spans="9:27" x14ac:dyDescent="0.2">
      <c r="I33" s="3" t="s">
        <v>15</v>
      </c>
      <c r="J33" s="3" t="s">
        <v>13</v>
      </c>
      <c r="K33" s="3"/>
      <c r="L33" s="3">
        <v>1</v>
      </c>
      <c r="M33" s="3"/>
      <c r="N33" s="3">
        <v>-1</v>
      </c>
      <c r="O33" s="3"/>
      <c r="P33" s="3"/>
      <c r="Q33" s="3">
        <v>1</v>
      </c>
      <c r="R33" s="3"/>
      <c r="S33" s="3">
        <v>180</v>
      </c>
    </row>
    <row r="34" spans="9:27" x14ac:dyDescent="0.2">
      <c r="I34" s="3" t="s">
        <v>15</v>
      </c>
      <c r="J34" s="3" t="s">
        <v>14</v>
      </c>
      <c r="K34" s="3">
        <v>1</v>
      </c>
      <c r="L34" s="3">
        <v>1</v>
      </c>
      <c r="M34" s="3"/>
      <c r="N34" s="3"/>
      <c r="O34" s="3">
        <v>-1</v>
      </c>
      <c r="P34" s="3"/>
      <c r="Q34" s="3"/>
      <c r="R34" s="3">
        <v>1</v>
      </c>
      <c r="S34" s="3">
        <v>100</v>
      </c>
    </row>
    <row r="35" spans="9:27" x14ac:dyDescent="0.2">
      <c r="I35" s="3"/>
      <c r="J35" s="3" t="s">
        <v>16</v>
      </c>
      <c r="K35" s="3" t="s">
        <v>25</v>
      </c>
      <c r="L35" s="3" t="s">
        <v>25</v>
      </c>
      <c r="M35" s="3" t="s">
        <v>26</v>
      </c>
      <c r="N35" s="3" t="s">
        <v>26</v>
      </c>
      <c r="O35" s="3" t="s">
        <v>26</v>
      </c>
      <c r="P35" s="3" t="s">
        <v>15</v>
      </c>
      <c r="Q35" s="3" t="s">
        <v>15</v>
      </c>
      <c r="R35" s="3" t="s">
        <v>15</v>
      </c>
      <c r="S35" s="3">
        <f>SUM(S32:S34)</f>
        <v>370</v>
      </c>
    </row>
    <row r="36" spans="9:27" x14ac:dyDescent="0.2">
      <c r="I36" s="3"/>
      <c r="J36" s="5" t="s">
        <v>24</v>
      </c>
      <c r="K36" s="3" t="s">
        <v>25</v>
      </c>
      <c r="L36" s="3" t="s">
        <v>25</v>
      </c>
      <c r="M36" s="3" t="s">
        <v>26</v>
      </c>
      <c r="N36" s="3" t="s">
        <v>26</v>
      </c>
      <c r="O36" s="3" t="s">
        <v>26</v>
      </c>
      <c r="P36" s="3">
        <v>0</v>
      </c>
      <c r="Q36" s="3">
        <v>0</v>
      </c>
      <c r="R36" s="3">
        <v>0</v>
      </c>
      <c r="S36" s="6" t="s">
        <v>27</v>
      </c>
      <c r="T36" t="s">
        <v>29</v>
      </c>
    </row>
    <row r="37" spans="9:27" x14ac:dyDescent="0.2">
      <c r="T37" t="s">
        <v>30</v>
      </c>
    </row>
    <row r="38" spans="9:27" x14ac:dyDescent="0.2">
      <c r="T38" t="s">
        <v>31</v>
      </c>
    </row>
    <row r="40" spans="9:27" x14ac:dyDescent="0.2">
      <c r="I40" s="3"/>
      <c r="J40" s="3" t="s">
        <v>10</v>
      </c>
      <c r="K40" s="11">
        <v>45</v>
      </c>
      <c r="L40" s="3">
        <v>80</v>
      </c>
      <c r="M40" s="3">
        <v>0</v>
      </c>
      <c r="N40" s="3">
        <v>0</v>
      </c>
      <c r="O40" s="3">
        <v>0</v>
      </c>
      <c r="P40" s="3" t="s">
        <v>15</v>
      </c>
      <c r="Q40" s="3" t="s">
        <v>15</v>
      </c>
      <c r="R40" s="3" t="s">
        <v>15</v>
      </c>
      <c r="S40" s="12"/>
      <c r="U40" s="9" t="s">
        <v>32</v>
      </c>
      <c r="V40" s="10"/>
      <c r="W40" s="10"/>
      <c r="X40" s="10"/>
      <c r="Y40" s="10"/>
      <c r="Z40" s="10"/>
      <c r="AA40" s="10"/>
    </row>
    <row r="41" spans="9:27" ht="34" x14ac:dyDescent="0.2">
      <c r="I41" s="3"/>
      <c r="J41" s="4" t="s">
        <v>11</v>
      </c>
      <c r="K41" s="11" t="s">
        <v>21</v>
      </c>
      <c r="L41" s="3" t="s">
        <v>22</v>
      </c>
      <c r="M41" s="3" t="s">
        <v>17</v>
      </c>
      <c r="N41" s="3" t="s">
        <v>18</v>
      </c>
      <c r="O41" s="3" t="s">
        <v>19</v>
      </c>
      <c r="P41" s="3" t="s">
        <v>12</v>
      </c>
      <c r="Q41" s="3" t="s">
        <v>13</v>
      </c>
      <c r="R41" s="3" t="s">
        <v>14</v>
      </c>
      <c r="S41" s="12" t="s">
        <v>20</v>
      </c>
      <c r="U41" s="7" t="s">
        <v>33</v>
      </c>
      <c r="V41" s="8"/>
      <c r="W41" s="8"/>
      <c r="X41" s="8"/>
      <c r="Y41" s="8"/>
      <c r="Z41" s="8"/>
    </row>
    <row r="42" spans="9:27" x14ac:dyDescent="0.2">
      <c r="I42" s="3" t="s">
        <v>15</v>
      </c>
      <c r="J42" s="3" t="s">
        <v>12</v>
      </c>
      <c r="K42" s="14">
        <v>1</v>
      </c>
      <c r="L42" s="14">
        <v>0</v>
      </c>
      <c r="M42" s="14">
        <v>-1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90</v>
      </c>
      <c r="T42" s="15" t="s">
        <v>34</v>
      </c>
      <c r="U42" s="15">
        <f>S42/K42</f>
        <v>90</v>
      </c>
    </row>
    <row r="43" spans="9:27" x14ac:dyDescent="0.2">
      <c r="I43" s="3" t="s">
        <v>15</v>
      </c>
      <c r="J43" s="3" t="s">
        <v>13</v>
      </c>
      <c r="K43" s="11">
        <v>0</v>
      </c>
      <c r="L43" s="3">
        <v>1</v>
      </c>
      <c r="M43" s="3">
        <v>0</v>
      </c>
      <c r="N43" s="3">
        <v>-1</v>
      </c>
      <c r="O43" s="3">
        <v>0</v>
      </c>
      <c r="P43" s="3">
        <v>0</v>
      </c>
      <c r="Q43" s="3">
        <v>1</v>
      </c>
      <c r="R43" s="3">
        <v>0</v>
      </c>
      <c r="S43" s="12">
        <v>180</v>
      </c>
      <c r="T43" t="s">
        <v>35</v>
      </c>
      <c r="U43" t="e">
        <f t="shared" ref="U43:U44" si="1">S43/K43</f>
        <v>#DIV/0!</v>
      </c>
    </row>
    <row r="44" spans="9:27" x14ac:dyDescent="0.2">
      <c r="I44" s="3" t="s">
        <v>15</v>
      </c>
      <c r="J44" s="3" t="s">
        <v>14</v>
      </c>
      <c r="K44" s="11">
        <v>1</v>
      </c>
      <c r="L44" s="3">
        <v>1</v>
      </c>
      <c r="M44" s="3">
        <v>0</v>
      </c>
      <c r="N44" s="3">
        <v>0</v>
      </c>
      <c r="O44" s="3">
        <v>-1</v>
      </c>
      <c r="P44" s="3">
        <v>0</v>
      </c>
      <c r="Q44" s="3">
        <v>0</v>
      </c>
      <c r="R44" s="3">
        <v>1</v>
      </c>
      <c r="S44" s="12">
        <v>100</v>
      </c>
      <c r="T44" t="s">
        <v>36</v>
      </c>
      <c r="U44">
        <f t="shared" si="1"/>
        <v>100</v>
      </c>
    </row>
    <row r="45" spans="9:27" x14ac:dyDescent="0.2">
      <c r="I45" s="3"/>
      <c r="J45" s="3" t="s">
        <v>16</v>
      </c>
      <c r="K45" s="11" t="s">
        <v>25</v>
      </c>
      <c r="L45" s="3" t="s">
        <v>25</v>
      </c>
      <c r="M45" s="3" t="s">
        <v>26</v>
      </c>
      <c r="N45" s="3" t="s">
        <v>26</v>
      </c>
      <c r="O45" s="3" t="s">
        <v>26</v>
      </c>
      <c r="P45" s="3" t="s">
        <v>15</v>
      </c>
      <c r="Q45" s="3" t="s">
        <v>15</v>
      </c>
      <c r="R45" s="3" t="s">
        <v>15</v>
      </c>
      <c r="S45" s="12">
        <f>SUM(S42:S44)</f>
        <v>370</v>
      </c>
    </row>
    <row r="46" spans="9:27" x14ac:dyDescent="0.2">
      <c r="I46" s="3"/>
      <c r="J46" s="5" t="s">
        <v>24</v>
      </c>
      <c r="K46" s="11" t="s">
        <v>25</v>
      </c>
      <c r="L46" s="3" t="s">
        <v>25</v>
      </c>
      <c r="M46" s="3" t="s">
        <v>26</v>
      </c>
      <c r="N46" s="3" t="s">
        <v>26</v>
      </c>
      <c r="O46" s="3" t="s">
        <v>26</v>
      </c>
      <c r="P46" s="3">
        <v>0</v>
      </c>
      <c r="Q46" s="3">
        <v>0</v>
      </c>
      <c r="R46" s="3">
        <v>0</v>
      </c>
      <c r="S46" s="13" t="s">
        <v>27</v>
      </c>
    </row>
    <row r="48" spans="9:27" x14ac:dyDescent="0.2">
      <c r="I48" s="3"/>
      <c r="J48" s="3" t="s">
        <v>10</v>
      </c>
      <c r="K48" s="16">
        <v>45</v>
      </c>
      <c r="L48" s="3">
        <v>80</v>
      </c>
      <c r="M48" s="3">
        <v>0</v>
      </c>
      <c r="N48" s="3">
        <v>0</v>
      </c>
      <c r="O48" s="3">
        <v>0</v>
      </c>
      <c r="P48" s="3" t="s">
        <v>15</v>
      </c>
      <c r="Q48" s="3" t="s">
        <v>15</v>
      </c>
      <c r="R48" s="3" t="s">
        <v>15</v>
      </c>
      <c r="S48" s="12"/>
    </row>
    <row r="49" spans="9:27" ht="34" x14ac:dyDescent="0.2">
      <c r="I49" s="3"/>
      <c r="J49" s="4" t="s">
        <v>11</v>
      </c>
      <c r="K49" s="16" t="s">
        <v>21</v>
      </c>
      <c r="L49" s="3" t="s">
        <v>22</v>
      </c>
      <c r="M49" s="3" t="s">
        <v>17</v>
      </c>
      <c r="N49" s="3" t="s">
        <v>18</v>
      </c>
      <c r="O49" s="3" t="s">
        <v>19</v>
      </c>
      <c r="P49" s="3" t="s">
        <v>12</v>
      </c>
      <c r="Q49" s="3" t="s">
        <v>13</v>
      </c>
      <c r="R49" s="3" t="s">
        <v>14</v>
      </c>
      <c r="S49" s="12" t="s">
        <v>20</v>
      </c>
      <c r="U49" s="7" t="s">
        <v>37</v>
      </c>
      <c r="V49" s="8"/>
      <c r="W49" s="8"/>
      <c r="X49" s="8"/>
      <c r="Y49" s="8"/>
      <c r="Z49" s="8"/>
      <c r="AA49" s="8"/>
    </row>
    <row r="50" spans="9:27" x14ac:dyDescent="0.2">
      <c r="I50" s="17">
        <v>45</v>
      </c>
      <c r="J50" s="17" t="s">
        <v>21</v>
      </c>
      <c r="K50" s="14">
        <v>1</v>
      </c>
      <c r="L50" s="14">
        <v>0</v>
      </c>
      <c r="M50" s="14">
        <v>-1</v>
      </c>
      <c r="N50" s="14">
        <v>0</v>
      </c>
      <c r="O50" s="14">
        <v>0</v>
      </c>
      <c r="P50" s="14">
        <v>1</v>
      </c>
      <c r="Q50" s="14">
        <v>0</v>
      </c>
      <c r="R50" s="14">
        <v>0</v>
      </c>
      <c r="S50" s="14">
        <v>90</v>
      </c>
      <c r="U50" t="s">
        <v>38</v>
      </c>
    </row>
    <row r="51" spans="9:27" x14ac:dyDescent="0.2">
      <c r="I51" s="3" t="s">
        <v>15</v>
      </c>
      <c r="J51" s="3" t="s">
        <v>13</v>
      </c>
      <c r="K51" s="11">
        <v>0</v>
      </c>
      <c r="L51" s="3">
        <v>1</v>
      </c>
      <c r="M51" s="3">
        <v>0</v>
      </c>
      <c r="N51" s="3">
        <v>-1</v>
      </c>
      <c r="O51" s="3">
        <v>0</v>
      </c>
      <c r="P51" s="3">
        <v>0</v>
      </c>
      <c r="Q51" s="3">
        <v>1</v>
      </c>
      <c r="R51" s="3">
        <v>0</v>
      </c>
      <c r="S51" s="12">
        <v>180</v>
      </c>
      <c r="U51" s="18" t="s">
        <v>39</v>
      </c>
    </row>
    <row r="52" spans="9:27" x14ac:dyDescent="0.2">
      <c r="I52" s="3" t="s">
        <v>15</v>
      </c>
      <c r="J52" s="3" t="s">
        <v>14</v>
      </c>
      <c r="K52" s="11">
        <v>1</v>
      </c>
      <c r="L52" s="3">
        <v>1</v>
      </c>
      <c r="M52" s="3">
        <v>0</v>
      </c>
      <c r="N52" s="3">
        <v>0</v>
      </c>
      <c r="O52" s="3">
        <v>-1</v>
      </c>
      <c r="P52" s="3">
        <v>0</v>
      </c>
      <c r="Q52" s="3">
        <v>0</v>
      </c>
      <c r="R52" s="3">
        <v>1</v>
      </c>
      <c r="S52" s="12">
        <v>100</v>
      </c>
      <c r="U52" t="s">
        <v>40</v>
      </c>
    </row>
    <row r="53" spans="9:27" x14ac:dyDescent="0.2">
      <c r="I53" s="3"/>
      <c r="J53" s="3" t="s">
        <v>16</v>
      </c>
      <c r="K53" s="11"/>
      <c r="L53" s="3"/>
      <c r="M53" s="3"/>
      <c r="N53" s="3"/>
      <c r="O53" s="3"/>
      <c r="P53" s="3"/>
      <c r="Q53" s="3"/>
      <c r="R53" s="3"/>
      <c r="S53" s="12"/>
    </row>
    <row r="54" spans="9:27" x14ac:dyDescent="0.2">
      <c r="I54" s="3"/>
      <c r="J54" s="5" t="s">
        <v>24</v>
      </c>
      <c r="K54" s="11"/>
      <c r="L54" s="3"/>
      <c r="M54" s="3"/>
      <c r="N54" s="3"/>
      <c r="O54" s="3"/>
      <c r="P54" s="3"/>
      <c r="Q54" s="3"/>
      <c r="R54" s="3"/>
      <c r="S54" s="13"/>
    </row>
    <row r="56" spans="9:27" x14ac:dyDescent="0.2">
      <c r="I56" s="3"/>
      <c r="J56" s="3" t="s">
        <v>10</v>
      </c>
      <c r="K56" s="19">
        <v>45</v>
      </c>
      <c r="L56" s="3">
        <v>80</v>
      </c>
      <c r="M56" s="3">
        <v>0</v>
      </c>
      <c r="N56" s="3">
        <v>0</v>
      </c>
      <c r="O56" s="3">
        <v>0</v>
      </c>
      <c r="P56" s="3" t="s">
        <v>15</v>
      </c>
      <c r="Q56" s="3" t="s">
        <v>15</v>
      </c>
      <c r="R56" s="3" t="s">
        <v>15</v>
      </c>
      <c r="S56" s="12"/>
    </row>
    <row r="57" spans="9:27" ht="34" x14ac:dyDescent="0.2">
      <c r="I57" s="3"/>
      <c r="J57" s="4" t="s">
        <v>11</v>
      </c>
      <c r="K57" s="19" t="s">
        <v>21</v>
      </c>
      <c r="L57" s="3" t="s">
        <v>22</v>
      </c>
      <c r="M57" s="3" t="s">
        <v>17</v>
      </c>
      <c r="N57" s="3" t="s">
        <v>18</v>
      </c>
      <c r="O57" s="3" t="s">
        <v>19</v>
      </c>
      <c r="P57" s="3" t="s">
        <v>12</v>
      </c>
      <c r="Q57" s="3" t="s">
        <v>13</v>
      </c>
      <c r="R57" s="3" t="s">
        <v>14</v>
      </c>
      <c r="S57" s="12" t="s">
        <v>20</v>
      </c>
    </row>
    <row r="58" spans="9:27" x14ac:dyDescent="0.2">
      <c r="I58" s="17">
        <v>45</v>
      </c>
      <c r="J58" s="17" t="s">
        <v>21</v>
      </c>
      <c r="K58" s="14">
        <v>1</v>
      </c>
      <c r="L58" s="14">
        <v>0</v>
      </c>
      <c r="M58" s="14">
        <v>-1</v>
      </c>
      <c r="N58" s="14">
        <v>0</v>
      </c>
      <c r="O58" s="14">
        <v>0</v>
      </c>
      <c r="P58" s="14">
        <v>1</v>
      </c>
      <c r="Q58" s="14">
        <v>0</v>
      </c>
      <c r="R58" s="14">
        <v>0</v>
      </c>
      <c r="S58" s="14">
        <v>90</v>
      </c>
    </row>
    <row r="59" spans="9:27" x14ac:dyDescent="0.2">
      <c r="I59" s="3" t="s">
        <v>15</v>
      </c>
      <c r="J59" s="3" t="s">
        <v>13</v>
      </c>
      <c r="K59" s="11">
        <v>0</v>
      </c>
      <c r="L59" s="11">
        <v>1</v>
      </c>
      <c r="M59" s="11">
        <v>0</v>
      </c>
      <c r="N59" s="11">
        <v>-1</v>
      </c>
      <c r="O59" s="11">
        <v>0</v>
      </c>
      <c r="P59" s="11">
        <v>0</v>
      </c>
      <c r="Q59" s="11">
        <v>1</v>
      </c>
      <c r="R59" s="11">
        <v>0</v>
      </c>
      <c r="S59" s="11">
        <v>180</v>
      </c>
    </row>
    <row r="60" spans="9:27" x14ac:dyDescent="0.2">
      <c r="I60" s="3" t="s">
        <v>15</v>
      </c>
      <c r="J60" s="3" t="s">
        <v>14</v>
      </c>
      <c r="K60" s="11">
        <f>(K50*-1)+K52</f>
        <v>0</v>
      </c>
      <c r="L60" s="11">
        <f t="shared" ref="L60:S60" si="2">(L50*-1)+L52</f>
        <v>1</v>
      </c>
      <c r="M60" s="11">
        <f t="shared" si="2"/>
        <v>1</v>
      </c>
      <c r="N60" s="11">
        <f t="shared" si="2"/>
        <v>0</v>
      </c>
      <c r="O60" s="11">
        <f t="shared" si="2"/>
        <v>-1</v>
      </c>
      <c r="P60" s="11">
        <f t="shared" si="2"/>
        <v>-1</v>
      </c>
      <c r="Q60" s="11">
        <f t="shared" si="2"/>
        <v>0</v>
      </c>
      <c r="R60" s="11">
        <f t="shared" si="2"/>
        <v>1</v>
      </c>
      <c r="S60" s="11">
        <f t="shared" si="2"/>
        <v>10</v>
      </c>
    </row>
    <row r="61" spans="9:27" x14ac:dyDescent="0.2">
      <c r="I61" s="3"/>
      <c r="J61" s="3" t="s">
        <v>16</v>
      </c>
      <c r="K61" s="5">
        <v>0</v>
      </c>
      <c r="L61" s="3" t="s">
        <v>25</v>
      </c>
      <c r="M61" s="3" t="s">
        <v>15</v>
      </c>
      <c r="N61" s="3" t="s">
        <v>26</v>
      </c>
      <c r="O61" s="3" t="s">
        <v>26</v>
      </c>
      <c r="P61" s="3" t="s">
        <v>26</v>
      </c>
      <c r="Q61" s="3" t="s">
        <v>15</v>
      </c>
      <c r="R61" s="3" t="s">
        <v>15</v>
      </c>
      <c r="S61" s="12" t="s">
        <v>47</v>
      </c>
      <c r="U61" t="s">
        <v>41</v>
      </c>
    </row>
    <row r="62" spans="9:27" x14ac:dyDescent="0.2">
      <c r="I62" s="3"/>
      <c r="J62" s="5" t="s">
        <v>24</v>
      </c>
      <c r="K62" s="5">
        <v>0</v>
      </c>
      <c r="L62" s="3" t="s">
        <v>25</v>
      </c>
      <c r="M62" s="3" t="s">
        <v>15</v>
      </c>
      <c r="N62" s="3" t="s">
        <v>26</v>
      </c>
      <c r="O62" s="3" t="s">
        <v>26</v>
      </c>
      <c r="P62" s="3" t="s">
        <v>43</v>
      </c>
      <c r="Q62" s="3">
        <v>0</v>
      </c>
      <c r="R62" s="3">
        <v>0</v>
      </c>
      <c r="S62" s="13"/>
      <c r="U62" t="s">
        <v>42</v>
      </c>
    </row>
    <row r="64" spans="9:27" ht="19" x14ac:dyDescent="0.2">
      <c r="I64" s="3"/>
      <c r="J64" s="5" t="s">
        <v>10</v>
      </c>
      <c r="K64" s="24">
        <v>45</v>
      </c>
      <c r="L64" s="21">
        <v>80</v>
      </c>
      <c r="M64" s="5">
        <v>0</v>
      </c>
      <c r="N64" s="5">
        <v>0</v>
      </c>
      <c r="O64" s="5">
        <v>0</v>
      </c>
      <c r="P64" s="5" t="s">
        <v>15</v>
      </c>
      <c r="Q64" s="5" t="s">
        <v>15</v>
      </c>
      <c r="R64" s="5" t="s">
        <v>15</v>
      </c>
      <c r="S64" s="12"/>
    </row>
    <row r="65" spans="9:21" ht="34" x14ac:dyDescent="0.2">
      <c r="I65" s="3"/>
      <c r="J65" s="20" t="s">
        <v>11</v>
      </c>
      <c r="K65" s="24" t="s">
        <v>21</v>
      </c>
      <c r="L65" s="21" t="s">
        <v>22</v>
      </c>
      <c r="M65" s="5" t="s">
        <v>17</v>
      </c>
      <c r="N65" s="5" t="s">
        <v>18</v>
      </c>
      <c r="O65" s="5" t="s">
        <v>19</v>
      </c>
      <c r="P65" s="5" t="s">
        <v>12</v>
      </c>
      <c r="Q65" s="5" t="s">
        <v>13</v>
      </c>
      <c r="R65" s="5" t="s">
        <v>14</v>
      </c>
      <c r="S65" s="12" t="s">
        <v>20</v>
      </c>
      <c r="U65" s="18" t="s">
        <v>44</v>
      </c>
    </row>
    <row r="66" spans="9:21" ht="19" x14ac:dyDescent="0.2">
      <c r="I66" s="23">
        <v>45</v>
      </c>
      <c r="J66" s="24" t="s">
        <v>21</v>
      </c>
      <c r="K66" s="5">
        <v>1</v>
      </c>
      <c r="L66" s="11">
        <v>0</v>
      </c>
      <c r="M66" s="5">
        <v>-1</v>
      </c>
      <c r="N66" s="5">
        <v>0</v>
      </c>
      <c r="O66" s="5">
        <v>0</v>
      </c>
      <c r="P66" s="5">
        <v>1</v>
      </c>
      <c r="Q66" s="5">
        <v>0</v>
      </c>
      <c r="R66" s="5">
        <v>0</v>
      </c>
      <c r="S66" s="12">
        <v>90</v>
      </c>
      <c r="T66" t="s">
        <v>45</v>
      </c>
      <c r="U66" t="e">
        <f>S66/L66</f>
        <v>#DIV/0!</v>
      </c>
    </row>
    <row r="67" spans="9:21" x14ac:dyDescent="0.2">
      <c r="I67" s="3" t="s">
        <v>15</v>
      </c>
      <c r="J67" s="5" t="s">
        <v>13</v>
      </c>
      <c r="K67" s="5">
        <v>0</v>
      </c>
      <c r="L67" s="11">
        <v>1</v>
      </c>
      <c r="M67" s="5">
        <v>0</v>
      </c>
      <c r="N67" s="5">
        <v>-1</v>
      </c>
      <c r="O67" s="5">
        <v>0</v>
      </c>
      <c r="P67" s="5">
        <v>0</v>
      </c>
      <c r="Q67" s="5">
        <v>1</v>
      </c>
      <c r="R67" s="5">
        <v>0</v>
      </c>
      <c r="S67" s="12">
        <v>180</v>
      </c>
      <c r="T67" t="s">
        <v>46</v>
      </c>
      <c r="U67">
        <f t="shared" ref="U67:U68" si="3">S67/L67</f>
        <v>180</v>
      </c>
    </row>
    <row r="68" spans="9:21" ht="19" x14ac:dyDescent="0.2">
      <c r="I68" s="22">
        <v>80</v>
      </c>
      <c r="J68" s="22" t="s">
        <v>22</v>
      </c>
      <c r="K68" s="14">
        <v>0</v>
      </c>
      <c r="L68" s="14">
        <f t="shared" ref="L68" si="4">(L58*-1)+L60</f>
        <v>1</v>
      </c>
      <c r="M68" s="14">
        <v>1</v>
      </c>
      <c r="N68" s="14">
        <v>0</v>
      </c>
      <c r="O68" s="14">
        <v>-1</v>
      </c>
      <c r="P68" s="14">
        <v>-1</v>
      </c>
      <c r="Q68" s="14">
        <v>0</v>
      </c>
      <c r="R68" s="14">
        <v>1</v>
      </c>
      <c r="S68" s="14">
        <v>10</v>
      </c>
      <c r="T68" s="15" t="s">
        <v>48</v>
      </c>
      <c r="U68" s="15">
        <f t="shared" si="3"/>
        <v>10</v>
      </c>
    </row>
    <row r="69" spans="9:21" x14ac:dyDescent="0.2">
      <c r="I69" s="3"/>
      <c r="J69" s="5" t="s">
        <v>16</v>
      </c>
      <c r="K69" s="5">
        <v>0</v>
      </c>
      <c r="L69" s="11" t="s">
        <v>25</v>
      </c>
      <c r="M69" s="5" t="s">
        <v>15</v>
      </c>
      <c r="N69" s="5" t="s">
        <v>26</v>
      </c>
      <c r="O69" s="5" t="s">
        <v>26</v>
      </c>
      <c r="P69" s="5" t="s">
        <v>26</v>
      </c>
      <c r="Q69" s="5" t="s">
        <v>15</v>
      </c>
      <c r="R69" s="5" t="s">
        <v>15</v>
      </c>
      <c r="S69" s="12" t="s">
        <v>47</v>
      </c>
      <c r="U69" s="18" t="s">
        <v>49</v>
      </c>
    </row>
    <row r="70" spans="9:21" x14ac:dyDescent="0.2">
      <c r="I70" s="3"/>
      <c r="J70" s="5" t="s">
        <v>24</v>
      </c>
      <c r="K70" s="5">
        <v>0</v>
      </c>
      <c r="L70" s="11" t="s">
        <v>25</v>
      </c>
      <c r="M70" s="5" t="s">
        <v>15</v>
      </c>
      <c r="N70" s="5" t="s">
        <v>26</v>
      </c>
      <c r="O70" s="5" t="s">
        <v>26</v>
      </c>
      <c r="P70" s="5" t="s">
        <v>43</v>
      </c>
      <c r="Q70" s="5">
        <v>0</v>
      </c>
      <c r="R70" s="5">
        <v>0</v>
      </c>
      <c r="S70" s="13"/>
    </row>
    <row r="72" spans="9:21" ht="19" x14ac:dyDescent="0.2">
      <c r="I72" s="3"/>
      <c r="J72" s="5" t="s">
        <v>10</v>
      </c>
      <c r="K72" s="24">
        <v>45</v>
      </c>
      <c r="L72" s="21">
        <v>80</v>
      </c>
      <c r="M72" s="5">
        <v>0</v>
      </c>
      <c r="N72" s="5">
        <v>0</v>
      </c>
      <c r="O72" s="5">
        <v>0</v>
      </c>
      <c r="P72" s="5" t="s">
        <v>15</v>
      </c>
      <c r="Q72" s="5" t="s">
        <v>15</v>
      </c>
      <c r="R72" s="5" t="s">
        <v>15</v>
      </c>
      <c r="S72" s="12"/>
    </row>
    <row r="73" spans="9:21" ht="34" x14ac:dyDescent="0.2">
      <c r="I73" s="3"/>
      <c r="J73" s="20" t="s">
        <v>11</v>
      </c>
      <c r="K73" s="24" t="s">
        <v>21</v>
      </c>
      <c r="L73" s="21" t="s">
        <v>22</v>
      </c>
      <c r="M73" s="5" t="s">
        <v>17</v>
      </c>
      <c r="N73" s="5" t="s">
        <v>18</v>
      </c>
      <c r="O73" s="5" t="s">
        <v>19</v>
      </c>
      <c r="P73" s="5" t="s">
        <v>12</v>
      </c>
      <c r="Q73" s="5" t="s">
        <v>13</v>
      </c>
      <c r="R73" s="5" t="s">
        <v>14</v>
      </c>
      <c r="S73" s="12" t="s">
        <v>20</v>
      </c>
    </row>
    <row r="74" spans="9:21" ht="19" x14ac:dyDescent="0.2">
      <c r="I74" s="23">
        <v>45</v>
      </c>
      <c r="J74" s="24" t="s">
        <v>21</v>
      </c>
      <c r="K74" s="5">
        <v>1</v>
      </c>
      <c r="L74" s="11">
        <v>0</v>
      </c>
      <c r="M74" s="5">
        <v>-1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12">
        <v>90</v>
      </c>
    </row>
    <row r="75" spans="9:21" x14ac:dyDescent="0.2">
      <c r="I75" s="3" t="s">
        <v>15</v>
      </c>
      <c r="J75" s="5" t="s">
        <v>13</v>
      </c>
      <c r="K75" s="25">
        <f>(K68*-1)+K67</f>
        <v>0</v>
      </c>
      <c r="L75" s="25">
        <f t="shared" ref="L75:S75" si="5">(L68*-1)+L67</f>
        <v>0</v>
      </c>
      <c r="M75" s="25">
        <f t="shared" si="5"/>
        <v>-1</v>
      </c>
      <c r="N75" s="25">
        <f t="shared" si="5"/>
        <v>-1</v>
      </c>
      <c r="O75" s="25">
        <f t="shared" si="5"/>
        <v>1</v>
      </c>
      <c r="P75" s="25">
        <f t="shared" si="5"/>
        <v>1</v>
      </c>
      <c r="Q75" s="25">
        <f t="shared" si="5"/>
        <v>1</v>
      </c>
      <c r="R75" s="25">
        <f t="shared" si="5"/>
        <v>-1</v>
      </c>
      <c r="S75" s="25">
        <f t="shared" si="5"/>
        <v>170</v>
      </c>
      <c r="T75" s="26"/>
      <c r="U75" s="26" t="s">
        <v>50</v>
      </c>
    </row>
    <row r="76" spans="9:21" ht="19" x14ac:dyDescent="0.2">
      <c r="I76" s="22">
        <v>80</v>
      </c>
      <c r="J76" s="22" t="s">
        <v>22</v>
      </c>
      <c r="K76" s="14">
        <v>0</v>
      </c>
      <c r="L76" s="14">
        <f t="shared" ref="L76:R76" si="6">(L66*-1)+L68</f>
        <v>1</v>
      </c>
      <c r="M76" s="14">
        <v>1</v>
      </c>
      <c r="N76" s="14">
        <v>0</v>
      </c>
      <c r="O76" s="14">
        <v>-1</v>
      </c>
      <c r="P76" s="14">
        <v>-1</v>
      </c>
      <c r="Q76" s="14">
        <v>0</v>
      </c>
      <c r="R76" s="14">
        <v>1</v>
      </c>
      <c r="S76" s="14">
        <v>10</v>
      </c>
    </row>
    <row r="77" spans="9:21" x14ac:dyDescent="0.2">
      <c r="I77" s="3"/>
      <c r="J77" s="5" t="s">
        <v>16</v>
      </c>
      <c r="K77" s="5"/>
      <c r="L77" s="11"/>
      <c r="M77" s="5"/>
      <c r="N77" s="5"/>
      <c r="O77" s="5"/>
      <c r="P77" s="5"/>
      <c r="Q77" s="5"/>
      <c r="R77" s="5"/>
      <c r="S77" s="12"/>
    </row>
    <row r="78" spans="9:21" x14ac:dyDescent="0.2">
      <c r="I78" s="3"/>
      <c r="J78" s="5" t="s">
        <v>24</v>
      </c>
      <c r="K78" s="5"/>
      <c r="L78" s="11"/>
      <c r="M78" s="5"/>
      <c r="N78" s="5"/>
      <c r="O78" s="5"/>
      <c r="P78" s="5"/>
      <c r="Q78" s="5"/>
      <c r="R78" s="5"/>
      <c r="S78" s="13"/>
    </row>
    <row r="80" spans="9:21" ht="19" x14ac:dyDescent="0.2">
      <c r="I80" s="3"/>
      <c r="J80" s="5" t="s">
        <v>10</v>
      </c>
      <c r="K80" s="24">
        <v>45</v>
      </c>
      <c r="L80" s="21">
        <v>80</v>
      </c>
      <c r="M80" s="5">
        <v>0</v>
      </c>
      <c r="N80" s="5">
        <v>0</v>
      </c>
      <c r="O80" s="5">
        <v>0</v>
      </c>
      <c r="P80" s="5" t="s">
        <v>15</v>
      </c>
      <c r="Q80" s="5" t="s">
        <v>15</v>
      </c>
      <c r="R80" s="5" t="s">
        <v>15</v>
      </c>
      <c r="S80" s="12"/>
    </row>
    <row r="81" spans="9:26" ht="34" x14ac:dyDescent="0.2">
      <c r="I81" s="3"/>
      <c r="J81" s="20" t="s">
        <v>11</v>
      </c>
      <c r="K81" s="24" t="s">
        <v>21</v>
      </c>
      <c r="L81" s="21" t="s">
        <v>22</v>
      </c>
      <c r="M81" s="5" t="s">
        <v>17</v>
      </c>
      <c r="N81" s="5" t="s">
        <v>18</v>
      </c>
      <c r="O81" s="5" t="s">
        <v>19</v>
      </c>
      <c r="P81" s="5" t="s">
        <v>12</v>
      </c>
      <c r="Q81" s="5" t="s">
        <v>13</v>
      </c>
      <c r="R81" s="5" t="s">
        <v>14</v>
      </c>
      <c r="S81" s="12" t="s">
        <v>20</v>
      </c>
    </row>
    <row r="82" spans="9:26" ht="19" x14ac:dyDescent="0.2">
      <c r="I82" s="23">
        <v>45</v>
      </c>
      <c r="J82" s="24" t="s">
        <v>21</v>
      </c>
      <c r="K82" s="5">
        <v>1</v>
      </c>
      <c r="L82" s="11">
        <v>0</v>
      </c>
      <c r="M82" s="5">
        <v>-1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12">
        <v>90</v>
      </c>
    </row>
    <row r="83" spans="9:26" x14ac:dyDescent="0.2">
      <c r="I83" s="3" t="s">
        <v>15</v>
      </c>
      <c r="J83" s="5" t="s">
        <v>13</v>
      </c>
      <c r="K83" s="5">
        <v>0</v>
      </c>
      <c r="L83" s="11">
        <v>0</v>
      </c>
      <c r="M83" s="5">
        <v>-1</v>
      </c>
      <c r="N83" s="5">
        <v>-1</v>
      </c>
      <c r="O83" s="5">
        <v>1</v>
      </c>
      <c r="P83" s="5">
        <v>1</v>
      </c>
      <c r="Q83" s="5">
        <v>1</v>
      </c>
      <c r="R83" s="5">
        <v>-1</v>
      </c>
      <c r="S83" s="12">
        <v>170</v>
      </c>
    </row>
    <row r="84" spans="9:26" ht="19" x14ac:dyDescent="0.2">
      <c r="I84" s="22">
        <v>80</v>
      </c>
      <c r="J84" s="22" t="s">
        <v>22</v>
      </c>
      <c r="K84" s="14">
        <v>0</v>
      </c>
      <c r="L84" s="14">
        <f t="shared" ref="L84:R84" si="7">(L74*-1)+L76</f>
        <v>1</v>
      </c>
      <c r="M84" s="14">
        <v>1</v>
      </c>
      <c r="N84" s="14">
        <v>0</v>
      </c>
      <c r="O84" s="14">
        <v>-1</v>
      </c>
      <c r="P84" s="14">
        <v>-1</v>
      </c>
      <c r="Q84" s="14">
        <v>0</v>
      </c>
      <c r="R84" s="14">
        <v>1</v>
      </c>
      <c r="S84" s="14">
        <v>10</v>
      </c>
    </row>
    <row r="85" spans="9:26" x14ac:dyDescent="0.2">
      <c r="I85" s="3"/>
      <c r="J85" s="5" t="s">
        <v>16</v>
      </c>
      <c r="K85" s="5">
        <v>0</v>
      </c>
      <c r="L85" s="11">
        <v>0</v>
      </c>
      <c r="M85" s="5" t="s">
        <v>26</v>
      </c>
      <c r="N85" s="5" t="s">
        <v>26</v>
      </c>
      <c r="O85" s="5" t="s">
        <v>15</v>
      </c>
      <c r="P85" s="5" t="s">
        <v>15</v>
      </c>
      <c r="Q85" s="5" t="s">
        <v>15</v>
      </c>
      <c r="R85" s="5" t="s">
        <v>26</v>
      </c>
      <c r="S85" s="12" t="s">
        <v>53</v>
      </c>
      <c r="U85" t="s">
        <v>41</v>
      </c>
      <c r="Y85" t="s">
        <v>52</v>
      </c>
    </row>
    <row r="86" spans="9:26" x14ac:dyDescent="0.2">
      <c r="I86" s="3"/>
      <c r="J86" s="5" t="s">
        <v>24</v>
      </c>
      <c r="K86" s="5">
        <v>0</v>
      </c>
      <c r="L86" s="11">
        <v>0</v>
      </c>
      <c r="M86" s="5" t="s">
        <v>26</v>
      </c>
      <c r="N86" s="5" t="s">
        <v>26</v>
      </c>
      <c r="O86" s="5" t="s">
        <v>15</v>
      </c>
      <c r="P86" s="5">
        <v>0</v>
      </c>
      <c r="Q86" s="5">
        <v>0</v>
      </c>
      <c r="R86" s="5" t="s">
        <v>43</v>
      </c>
      <c r="S86" s="13"/>
      <c r="U86" t="s">
        <v>51</v>
      </c>
    </row>
    <row r="88" spans="9:26" ht="19" x14ac:dyDescent="0.2">
      <c r="I88" s="5"/>
      <c r="J88" s="5" t="s">
        <v>10</v>
      </c>
      <c r="K88" s="24">
        <v>45</v>
      </c>
      <c r="L88" s="24">
        <v>80</v>
      </c>
      <c r="M88" s="5">
        <v>0</v>
      </c>
      <c r="N88" s="5">
        <v>0</v>
      </c>
      <c r="O88" s="11">
        <v>0</v>
      </c>
      <c r="P88" s="5">
        <v>0</v>
      </c>
      <c r="Q88" s="5">
        <v>0</v>
      </c>
      <c r="R88" s="5">
        <v>0</v>
      </c>
      <c r="S88" s="12"/>
    </row>
    <row r="89" spans="9:26" ht="34" x14ac:dyDescent="0.2">
      <c r="I89" s="5"/>
      <c r="J89" s="20" t="s">
        <v>11</v>
      </c>
      <c r="K89" s="24" t="s">
        <v>21</v>
      </c>
      <c r="L89" s="24" t="s">
        <v>22</v>
      </c>
      <c r="M89" s="5" t="s">
        <v>17</v>
      </c>
      <c r="N89" s="5" t="s">
        <v>18</v>
      </c>
      <c r="O89" s="11" t="s">
        <v>19</v>
      </c>
      <c r="P89" s="5" t="s">
        <v>12</v>
      </c>
      <c r="Q89" s="5" t="s">
        <v>13</v>
      </c>
      <c r="R89" s="5" t="s">
        <v>14</v>
      </c>
      <c r="S89" s="12" t="s">
        <v>20</v>
      </c>
      <c r="U89" s="18" t="s">
        <v>54</v>
      </c>
    </row>
    <row r="90" spans="9:26" ht="19" x14ac:dyDescent="0.2">
      <c r="I90" s="24">
        <v>45</v>
      </c>
      <c r="J90" s="24" t="s">
        <v>21</v>
      </c>
      <c r="K90" s="5">
        <v>1</v>
      </c>
      <c r="L90" s="5">
        <v>0</v>
      </c>
      <c r="M90" s="5">
        <v>-1</v>
      </c>
      <c r="N90" s="5">
        <v>0</v>
      </c>
      <c r="O90" s="11">
        <v>0</v>
      </c>
      <c r="P90" s="5">
        <v>1</v>
      </c>
      <c r="Q90" s="5">
        <v>0</v>
      </c>
      <c r="R90" s="5">
        <v>0</v>
      </c>
      <c r="S90" s="12">
        <v>90</v>
      </c>
      <c r="T90" t="e">
        <f>S90/O90</f>
        <v>#DIV/0!</v>
      </c>
    </row>
    <row r="91" spans="9:26" x14ac:dyDescent="0.2">
      <c r="I91" s="5">
        <v>0</v>
      </c>
      <c r="J91" s="5" t="s">
        <v>13</v>
      </c>
      <c r="K91" s="14">
        <v>0</v>
      </c>
      <c r="L91" s="14">
        <v>0</v>
      </c>
      <c r="M91" s="14">
        <v>-1</v>
      </c>
      <c r="N91" s="14">
        <v>-1</v>
      </c>
      <c r="O91" s="14">
        <v>1</v>
      </c>
      <c r="P91" s="14">
        <v>1</v>
      </c>
      <c r="Q91" s="14">
        <v>1</v>
      </c>
      <c r="R91" s="14">
        <v>-1</v>
      </c>
      <c r="S91" s="14">
        <v>170</v>
      </c>
      <c r="T91" s="15">
        <f t="shared" ref="T91:T92" si="8">S91/O91</f>
        <v>170</v>
      </c>
    </row>
    <row r="92" spans="9:26" ht="19" x14ac:dyDescent="0.2">
      <c r="I92" s="24">
        <v>80</v>
      </c>
      <c r="J92" s="24" t="s">
        <v>22</v>
      </c>
      <c r="K92" s="5">
        <v>0</v>
      </c>
      <c r="L92" s="5">
        <f t="shared" ref="L92:R92" si="9">(L82*-1)+L84</f>
        <v>1</v>
      </c>
      <c r="M92" s="5">
        <v>1</v>
      </c>
      <c r="N92" s="5">
        <v>0</v>
      </c>
      <c r="O92" s="11">
        <v>-1</v>
      </c>
      <c r="P92" s="5">
        <v>-1</v>
      </c>
      <c r="Q92" s="5">
        <v>0</v>
      </c>
      <c r="R92" s="5">
        <v>1</v>
      </c>
      <c r="S92" s="12">
        <v>10</v>
      </c>
      <c r="T92">
        <f t="shared" si="8"/>
        <v>-10</v>
      </c>
      <c r="U92" t="s">
        <v>55</v>
      </c>
      <c r="Z92" s="26" t="s">
        <v>56</v>
      </c>
    </row>
    <row r="93" spans="9:26" x14ac:dyDescent="0.2">
      <c r="I93" s="5"/>
      <c r="J93" s="5" t="s">
        <v>16</v>
      </c>
      <c r="K93" s="5">
        <v>0</v>
      </c>
      <c r="L93" s="5">
        <v>0</v>
      </c>
      <c r="M93" s="5" t="s">
        <v>26</v>
      </c>
      <c r="N93" s="5" t="s">
        <v>26</v>
      </c>
      <c r="O93" s="11" t="s">
        <v>15</v>
      </c>
      <c r="P93" s="5" t="s">
        <v>15</v>
      </c>
      <c r="Q93" s="5" t="s">
        <v>15</v>
      </c>
      <c r="R93" s="5" t="s">
        <v>26</v>
      </c>
      <c r="S93" s="12" t="s">
        <v>53</v>
      </c>
    </row>
    <row r="94" spans="9:26" x14ac:dyDescent="0.2">
      <c r="I94" s="5"/>
      <c r="J94" s="5" t="s">
        <v>24</v>
      </c>
      <c r="K94" s="5">
        <v>0</v>
      </c>
      <c r="L94" s="5">
        <v>0</v>
      </c>
      <c r="M94" s="5" t="s">
        <v>26</v>
      </c>
      <c r="N94" s="5" t="s">
        <v>26</v>
      </c>
      <c r="O94" s="11" t="s">
        <v>15</v>
      </c>
      <c r="P94" s="5">
        <v>0</v>
      </c>
      <c r="Q94" s="5">
        <v>0</v>
      </c>
      <c r="R94" s="5" t="s">
        <v>43</v>
      </c>
      <c r="S94" s="13"/>
    </row>
    <row r="96" spans="9:26" ht="19" x14ac:dyDescent="0.2">
      <c r="I96" s="5"/>
      <c r="J96" s="5" t="s">
        <v>10</v>
      </c>
      <c r="K96" s="24">
        <v>45</v>
      </c>
      <c r="L96" s="24">
        <v>80</v>
      </c>
      <c r="M96" s="5">
        <v>0</v>
      </c>
      <c r="N96" s="5">
        <v>0</v>
      </c>
      <c r="O96" s="11">
        <v>0</v>
      </c>
      <c r="P96" s="5">
        <v>0</v>
      </c>
      <c r="Q96" s="5">
        <v>0</v>
      </c>
      <c r="R96" s="5">
        <v>0</v>
      </c>
      <c r="S96" s="12"/>
    </row>
    <row r="97" spans="9:21" ht="34" x14ac:dyDescent="0.2">
      <c r="I97" s="5"/>
      <c r="J97" s="20" t="s">
        <v>11</v>
      </c>
      <c r="K97" s="24" t="s">
        <v>21</v>
      </c>
      <c r="L97" s="24" t="s">
        <v>22</v>
      </c>
      <c r="M97" s="5" t="s">
        <v>17</v>
      </c>
      <c r="N97" s="5" t="s">
        <v>18</v>
      </c>
      <c r="O97" s="11" t="s">
        <v>19</v>
      </c>
      <c r="P97" s="5" t="s">
        <v>12</v>
      </c>
      <c r="Q97" s="5" t="s">
        <v>13</v>
      </c>
      <c r="R97" s="5" t="s">
        <v>14</v>
      </c>
      <c r="S97" s="12" t="s">
        <v>20</v>
      </c>
    </row>
    <row r="98" spans="9:21" ht="19" x14ac:dyDescent="0.2">
      <c r="I98" s="24">
        <v>45</v>
      </c>
      <c r="J98" s="24" t="s">
        <v>21</v>
      </c>
      <c r="K98" s="5">
        <v>1</v>
      </c>
      <c r="L98" s="5">
        <v>0</v>
      </c>
      <c r="M98" s="5">
        <v>-1</v>
      </c>
      <c r="N98" s="5">
        <v>0</v>
      </c>
      <c r="O98" s="11">
        <v>0</v>
      </c>
      <c r="P98" s="5">
        <v>1</v>
      </c>
      <c r="Q98" s="5">
        <v>0</v>
      </c>
      <c r="R98" s="5">
        <v>0</v>
      </c>
      <c r="S98" s="12">
        <v>90</v>
      </c>
    </row>
    <row r="99" spans="9:21" x14ac:dyDescent="0.2">
      <c r="I99" s="5">
        <v>0</v>
      </c>
      <c r="J99" s="5" t="s">
        <v>13</v>
      </c>
      <c r="K99" s="14">
        <v>0</v>
      </c>
      <c r="L99" s="14">
        <v>0</v>
      </c>
      <c r="M99" s="14">
        <v>-1</v>
      </c>
      <c r="N99" s="14">
        <v>-1</v>
      </c>
      <c r="O99" s="14">
        <v>1</v>
      </c>
      <c r="P99" s="14">
        <v>1</v>
      </c>
      <c r="Q99" s="14">
        <v>1</v>
      </c>
      <c r="R99" s="14">
        <v>-1</v>
      </c>
      <c r="S99" s="14">
        <v>170</v>
      </c>
    </row>
    <row r="100" spans="9:21" ht="19" x14ac:dyDescent="0.2">
      <c r="I100" s="24">
        <v>80</v>
      </c>
      <c r="J100" s="24" t="s">
        <v>22</v>
      </c>
      <c r="K100" s="25">
        <f>($K$91*1)+$K$92</f>
        <v>0</v>
      </c>
      <c r="L100" s="25">
        <f>($L$91*1)+$L$92</f>
        <v>1</v>
      </c>
      <c r="M100" s="25">
        <f>(M91*1)+M92</f>
        <v>0</v>
      </c>
      <c r="N100" s="25">
        <f t="shared" ref="N100:S100" si="10">(N91*1)+N92</f>
        <v>-1</v>
      </c>
      <c r="O100" s="25">
        <f t="shared" si="10"/>
        <v>0</v>
      </c>
      <c r="P100" s="25">
        <f t="shared" si="10"/>
        <v>0</v>
      </c>
      <c r="Q100" s="25">
        <f t="shared" si="10"/>
        <v>1</v>
      </c>
      <c r="R100" s="25">
        <f t="shared" si="10"/>
        <v>0</v>
      </c>
      <c r="S100" s="25">
        <f t="shared" si="10"/>
        <v>180</v>
      </c>
    </row>
    <row r="101" spans="9:21" x14ac:dyDescent="0.2">
      <c r="I101" s="5"/>
      <c r="J101" s="5" t="s">
        <v>16</v>
      </c>
      <c r="K101" s="5">
        <v>45</v>
      </c>
      <c r="L101" s="5">
        <v>80</v>
      </c>
      <c r="M101" s="5">
        <v>-45</v>
      </c>
      <c r="N101" s="5">
        <v>-80</v>
      </c>
      <c r="O101" s="11">
        <v>0</v>
      </c>
      <c r="P101" s="5">
        <v>45</v>
      </c>
      <c r="Q101" s="5">
        <v>80</v>
      </c>
      <c r="R101" s="5">
        <v>0</v>
      </c>
      <c r="S101" s="12">
        <f>(90*I98)+(S100*I100)</f>
        <v>18450</v>
      </c>
      <c r="U101" t="s">
        <v>57</v>
      </c>
    </row>
    <row r="102" spans="9:21" x14ac:dyDescent="0.2">
      <c r="I102" s="5"/>
      <c r="J102" s="5" t="s">
        <v>24</v>
      </c>
      <c r="K102" s="5">
        <f>K101-K96</f>
        <v>0</v>
      </c>
      <c r="L102" s="5">
        <f t="shared" ref="L102:S102" si="11">L101-L96</f>
        <v>0</v>
      </c>
      <c r="M102" s="5">
        <f t="shared" si="11"/>
        <v>-45</v>
      </c>
      <c r="N102" s="5">
        <f t="shared" si="11"/>
        <v>-80</v>
      </c>
      <c r="O102" s="5">
        <f t="shared" si="11"/>
        <v>0</v>
      </c>
      <c r="P102" s="5">
        <f t="shared" si="11"/>
        <v>45</v>
      </c>
      <c r="Q102" s="5">
        <f t="shared" si="11"/>
        <v>80</v>
      </c>
      <c r="R102" s="5">
        <f t="shared" si="11"/>
        <v>0</v>
      </c>
      <c r="S102" s="5">
        <f t="shared" si="11"/>
        <v>18450</v>
      </c>
      <c r="U102" t="s">
        <v>58</v>
      </c>
    </row>
  </sheetData>
  <mergeCells count="3">
    <mergeCell ref="A3:G8"/>
    <mergeCell ref="U41:Z41"/>
    <mergeCell ref="U49:AA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2022-03-01T14:12:47Z</dcterms:created>
  <dcterms:modified xsi:type="dcterms:W3CDTF">2022-03-01T15:37:25Z</dcterms:modified>
</cp:coreProperties>
</file>