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xr:revisionPtr revIDLastSave="0" documentId="13_ncr:1_{DF020A80-3F66-49B4-BF83-5B31DBA7709C}" xr6:coauthVersionLast="36" xr6:coauthVersionMax="36" xr10:uidLastSave="{00000000-0000-0000-0000-000000000000}"/>
  <bookViews>
    <workbookView xWindow="0" yWindow="0" windowWidth="28800" windowHeight="12225" xr2:uid="{31B39A74-85B7-422B-95E6-164762DA09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E66" i="1"/>
  <c r="F66" i="1"/>
  <c r="G66" i="1"/>
  <c r="H66" i="1"/>
  <c r="C66" i="1"/>
  <c r="D64" i="1"/>
  <c r="E64" i="1"/>
  <c r="F64" i="1"/>
  <c r="G64" i="1"/>
  <c r="H64" i="1"/>
  <c r="C64" i="1"/>
  <c r="D59" i="1"/>
  <c r="E59" i="1"/>
  <c r="F59" i="1"/>
  <c r="G59" i="1"/>
  <c r="H59" i="1"/>
  <c r="C59" i="1"/>
  <c r="I52" i="1"/>
  <c r="I53" i="1"/>
  <c r="I51" i="1"/>
  <c r="D47" i="1"/>
  <c r="E47" i="1"/>
  <c r="F47" i="1"/>
  <c r="G47" i="1"/>
  <c r="H47" i="1"/>
  <c r="C47" i="1"/>
  <c r="C46" i="1"/>
  <c r="D46" i="1"/>
  <c r="E46" i="1"/>
  <c r="F46" i="1"/>
  <c r="G46" i="1"/>
  <c r="H46" i="1"/>
  <c r="G45" i="1"/>
  <c r="D39" i="1"/>
  <c r="E39" i="1"/>
  <c r="F39" i="1"/>
  <c r="G39" i="1"/>
  <c r="H39" i="1"/>
  <c r="C39" i="1"/>
  <c r="G41" i="1"/>
  <c r="F41" i="1"/>
  <c r="E41" i="1"/>
  <c r="D41" i="1"/>
  <c r="C41" i="1"/>
  <c r="G35" i="1"/>
  <c r="F35" i="1"/>
  <c r="E35" i="1"/>
  <c r="D35" i="1"/>
  <c r="C35" i="1"/>
  <c r="I28" i="1"/>
  <c r="I27" i="1"/>
  <c r="G29" i="1"/>
  <c r="F29" i="1"/>
  <c r="E29" i="1"/>
  <c r="D29" i="1"/>
  <c r="C29" i="1"/>
  <c r="E23" i="1"/>
  <c r="F23" i="1"/>
  <c r="G23" i="1"/>
  <c r="D23" i="1"/>
  <c r="C23" i="1"/>
</calcChain>
</file>

<file path=xl/sharedStrings.xml><?xml version="1.0" encoding="utf-8"?>
<sst xmlns="http://schemas.openxmlformats.org/spreadsheetml/2006/main" count="113" uniqueCount="36">
  <si>
    <t>Repaso del metodo Simplex</t>
  </si>
  <si>
    <t>variables basicas</t>
  </si>
  <si>
    <t>X</t>
  </si>
  <si>
    <t>Y</t>
  </si>
  <si>
    <t>W</t>
  </si>
  <si>
    <t>S = tantas como restricciones se tengan</t>
  </si>
  <si>
    <t>S1</t>
  </si>
  <si>
    <t>S2</t>
  </si>
  <si>
    <t>solucion</t>
  </si>
  <si>
    <t>s1</t>
  </si>
  <si>
    <t>s2</t>
  </si>
  <si>
    <t>Cj</t>
  </si>
  <si>
    <t>Z</t>
  </si>
  <si>
    <t>tabla original de datos</t>
  </si>
  <si>
    <t>revizamos la fila de Z, si es maximizar LOS VALORES DEBEN SER MAYORES A 0</t>
  </si>
  <si>
    <t>Tomamos la columna con el valor de z MAYOR NEGATIVO esta sera el mayor negativo</t>
  </si>
  <si>
    <t>Se dibide la solucion entre la columna solucion</t>
  </si>
  <si>
    <t>La fila pivote es el resultado menos de la division anterior</t>
  </si>
  <si>
    <t>La fila pivote es dividida entre el valor de interseccion de la columna pivote y la fila pivote</t>
  </si>
  <si>
    <t>Ahora combertiremos los demas valores de la columna pivote en 0</t>
  </si>
  <si>
    <t>F2 - F1</t>
  </si>
  <si>
    <t>F1*15 + F3</t>
  </si>
  <si>
    <t>Se cambia el valor de la fila por el valor de la columna</t>
  </si>
  <si>
    <t>Ya esta la columna en formato identidad, proceguimos a saber si hay mas iteraciones</t>
  </si>
  <si>
    <t>Se busca una nueva columna pivote, este con el MAYOR NEGATIVO de la fila Z</t>
  </si>
  <si>
    <t>se divide solucion entre pivote</t>
  </si>
  <si>
    <t>se haya la fila pivote con el menor de la anterior division</t>
  </si>
  <si>
    <t>los negativos no cuentan</t>
  </si>
  <si>
    <t>Se ubica el valor de interseccion de columna y fila pivote</t>
  </si>
  <si>
    <t>se cambia el nombre de la fila por la de la columna</t>
  </si>
  <si>
    <t>x</t>
  </si>
  <si>
    <t>Se divide la fila pivote por el valor de la interseccion</t>
  </si>
  <si>
    <t>Se cambian los valores de la columa pivote a 0</t>
  </si>
  <si>
    <t>F1-F2*1/2</t>
  </si>
  <si>
    <t>F2*9/2 + F3</t>
  </si>
  <si>
    <t>Como ya esta todos los valores de la fila Z podemos dar una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</si>
</sst>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/>
    <xf numFmtId="0" fontId="0" fillId="5" borderId="1" xfId="0" applyFill="1" applyBorder="1" applyAlignment="1">
      <alignment horizontal="center" vertical="center" wrapText="1"/>
    </xf>
    <xf numFmtId="12" fontId="0" fillId="4" borderId="1" xfId="0" applyNumberFormat="1" applyFill="1" applyBorder="1" applyAlignment="1">
      <alignment horizontal="center" vertical="center" wrapText="1"/>
    </xf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  <xf numFmtId="12" fontId="0" fillId="6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2" fontId="0" fillId="3" borderId="1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/>
    </xf>
    <xf numFmtId="0" fontId="0" fillId="3" borderId="0" xfId="0" applyFill="1"/>
    <xf numFmtId="12" fontId="0" fillId="0" borderId="1" xfId="0" applyNumberFormat="1" applyFill="1" applyBorder="1" applyAlignment="1">
      <alignment horizontal="center" vertical="center" wrapText="1"/>
    </xf>
    <xf numFmtId="12" fontId="0" fillId="2" borderId="1" xfId="0" applyNumberFormat="1" applyFill="1" applyBorder="1" applyAlignment="1">
      <alignment horizontal="center" vertical="center" wrapText="1"/>
    </xf>
    <xf numFmtId="12" fontId="0" fillId="0" borderId="0" xfId="0" applyNumberFormat="1"/>
    <xf numFmtId="12" fontId="0" fillId="4" borderId="0" xfId="0" applyNumberFormat="1" applyFill="1"/>
    <xf numFmtId="12" fontId="0" fillId="5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57150</xdr:rowOff>
    </xdr:from>
    <xdr:to>
      <xdr:col>4</xdr:col>
      <xdr:colOff>285750</xdr:colOff>
      <xdr:row>16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E0C3AA7-A61D-487E-9184-0A13E8BAB15F}"/>
            </a:ext>
          </a:extLst>
        </xdr:cNvPr>
        <xdr:cNvSpPr/>
      </xdr:nvSpPr>
      <xdr:spPr>
        <a:xfrm>
          <a:off x="85725" y="438150"/>
          <a:ext cx="3248025" cy="26193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>
              <a:solidFill>
                <a:sysClr val="windowText" lastClr="000000"/>
              </a:solidFill>
            </a:rPr>
            <a:t>X = unidades a fabricar del producto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ysClr val="windowText" lastClr="000000"/>
              </a:solidFill>
            </a:rPr>
            <a:t>Y =</a:t>
          </a:r>
          <a:r>
            <a:rPr lang="es-CO" sz="1100" baseline="0">
              <a:solidFill>
                <a:sysClr val="windowText" lastClr="000000"/>
              </a:solidFill>
            </a:rPr>
            <a:t> unidades a fabricar del producto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W = unidades a fabricar del producto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Max Z = maximizar el beneficio/ganancia en euros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Max Z = 12X + 10Y +15W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tiempo de preparacion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2X + 3Y + 4W &lt;= 200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tiemo de proceso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3X + 2Y + W &lt;= 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nulidad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X,Y,W &gt;=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390525</xdr:colOff>
      <xdr:row>2</xdr:row>
      <xdr:rowOff>57150</xdr:rowOff>
    </xdr:from>
    <xdr:to>
      <xdr:col>7</xdr:col>
      <xdr:colOff>590550</xdr:colOff>
      <xdr:row>10</xdr:row>
      <xdr:rowOff>180975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40A36A7-1B1C-4504-9DD4-7CE7ECFE4826}"/>
            </a:ext>
          </a:extLst>
        </xdr:cNvPr>
        <xdr:cNvSpPr/>
      </xdr:nvSpPr>
      <xdr:spPr>
        <a:xfrm>
          <a:off x="3438525" y="438150"/>
          <a:ext cx="2486025" cy="16478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>
              <a:solidFill>
                <a:sysClr val="windowText" lastClr="000000"/>
              </a:solidFill>
            </a:rPr>
            <a:t>X = unidades a fabricar del producto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ysClr val="windowText" lastClr="000000"/>
              </a:solidFill>
            </a:rPr>
            <a:t>Y =</a:t>
          </a:r>
          <a:r>
            <a:rPr lang="es-CO" sz="1100" baseline="0">
              <a:solidFill>
                <a:sysClr val="windowText" lastClr="000000"/>
              </a:solidFill>
            </a:rPr>
            <a:t> unidades a fabricar del producto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W = unidades a fabricar del producto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Max Z = 12X + 10Y +15W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2X + 3Y + 4W &lt;= 200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3X + 2Y + W &lt;= 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X,Y,W &gt;=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704850</xdr:colOff>
      <xdr:row>2</xdr:row>
      <xdr:rowOff>19050</xdr:rowOff>
    </xdr:from>
    <xdr:to>
      <xdr:col>12</xdr:col>
      <xdr:colOff>581025</xdr:colOff>
      <xdr:row>10</xdr:row>
      <xdr:rowOff>142875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AE96DED-563C-45A1-B614-24917F79F479}"/>
            </a:ext>
          </a:extLst>
        </xdr:cNvPr>
        <xdr:cNvSpPr/>
      </xdr:nvSpPr>
      <xdr:spPr>
        <a:xfrm>
          <a:off x="6038850" y="400050"/>
          <a:ext cx="3686175" cy="16478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>
              <a:solidFill>
                <a:sysClr val="windowText" lastClr="000000"/>
              </a:solidFill>
            </a:rPr>
            <a:t>X = unidades a fabricar del producto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ysClr val="windowText" lastClr="000000"/>
              </a:solidFill>
            </a:rPr>
            <a:t>Y =</a:t>
          </a:r>
          <a:r>
            <a:rPr lang="es-CO" sz="1100" baseline="0">
              <a:solidFill>
                <a:sysClr val="windowText" lastClr="000000"/>
              </a:solidFill>
            </a:rPr>
            <a:t> unidades a fabricar del producto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W = unidades a fabricar del producto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Max Z = 12X + 10Y +15W + 0S1 + 0S2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2X + 3Y + 4W + 1S1 + 0S2 = 200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3X + 2Y + W + 0S1 + 1S2 = 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</xdr:col>
      <xdr:colOff>180975</xdr:colOff>
      <xdr:row>67</xdr:row>
      <xdr:rowOff>0</xdr:rowOff>
    </xdr:from>
    <xdr:to>
      <xdr:col>11</xdr:col>
      <xdr:colOff>57150</xdr:colOff>
      <xdr:row>75</xdr:row>
      <xdr:rowOff>123825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1122456-36D2-4392-9CDF-6806546A0AF3}"/>
            </a:ext>
          </a:extLst>
        </xdr:cNvPr>
        <xdr:cNvSpPr/>
      </xdr:nvSpPr>
      <xdr:spPr>
        <a:xfrm>
          <a:off x="4752975" y="14620875"/>
          <a:ext cx="3686175" cy="16478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>
              <a:solidFill>
                <a:sysClr val="windowText" lastClr="000000"/>
              </a:solidFill>
            </a:rPr>
            <a:t>X = unidades a fabricar del producto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ysClr val="windowText" lastClr="000000"/>
              </a:solidFill>
            </a:rPr>
            <a:t>Y =</a:t>
          </a:r>
          <a:r>
            <a:rPr lang="es-CO" sz="1100" baseline="0">
              <a:solidFill>
                <a:sysClr val="windowText" lastClr="000000"/>
              </a:solidFill>
            </a:rPr>
            <a:t> unidades a fabricar del producto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W = unidades a fabricar del producto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X = 20 unidades a fabricar del producto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Y = 0 unidades a fabricar del producto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W= 40 unidades a fabricar del producto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ysClr val="windowText" lastClr="000000"/>
              </a:solidFill>
              <a:effectLst/>
            </a:rPr>
            <a:t>Z = una ganancia o beneficio de 840 euros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E1D-1091-451A-BF24-9176D1B4E95C}">
  <dimension ref="A1:P66"/>
  <sheetViews>
    <sheetView tabSelected="1" topLeftCell="A55" workbookViewId="0">
      <selection activeCell="N69" sqref="N69"/>
    </sheetView>
  </sheetViews>
  <sheetFormatPr baseColWidth="10" defaultRowHeight="15" x14ac:dyDescent="0.25"/>
  <sheetData>
    <row r="1" spans="1:7" x14ac:dyDescent="0.25">
      <c r="A1" t="s">
        <v>0</v>
      </c>
    </row>
    <row r="16" spans="1:7" x14ac:dyDescent="0.25">
      <c r="G16" t="s">
        <v>5</v>
      </c>
    </row>
    <row r="19" spans="2:10" x14ac:dyDescent="0.25">
      <c r="B19" s="1" t="s">
        <v>11</v>
      </c>
      <c r="C19" s="1">
        <v>12</v>
      </c>
      <c r="D19" s="1">
        <v>10</v>
      </c>
      <c r="E19" s="1">
        <v>15</v>
      </c>
      <c r="F19" s="1">
        <v>0</v>
      </c>
      <c r="G19" s="1">
        <v>0</v>
      </c>
      <c r="H19" s="1"/>
    </row>
    <row r="20" spans="2:10" ht="30" x14ac:dyDescent="0.25">
      <c r="B20" s="1" t="s">
        <v>1</v>
      </c>
      <c r="C20" s="1" t="s">
        <v>2</v>
      </c>
      <c r="D20" s="1" t="s">
        <v>3</v>
      </c>
      <c r="E20" s="1" t="s">
        <v>4</v>
      </c>
      <c r="F20" s="1" t="s">
        <v>6</v>
      </c>
      <c r="G20" s="1" t="s">
        <v>7</v>
      </c>
      <c r="H20" s="1" t="s">
        <v>8</v>
      </c>
    </row>
    <row r="21" spans="2:10" x14ac:dyDescent="0.25">
      <c r="B21" s="1" t="s">
        <v>9</v>
      </c>
      <c r="C21" s="1">
        <v>2</v>
      </c>
      <c r="D21" s="1">
        <v>3</v>
      </c>
      <c r="E21" s="1">
        <v>4</v>
      </c>
      <c r="F21" s="1">
        <v>1</v>
      </c>
      <c r="G21" s="1">
        <v>0</v>
      </c>
      <c r="H21" s="1">
        <v>200</v>
      </c>
    </row>
    <row r="22" spans="2:10" x14ac:dyDescent="0.25">
      <c r="B22" s="1" t="s">
        <v>10</v>
      </c>
      <c r="C22" s="1">
        <v>3</v>
      </c>
      <c r="D22" s="1">
        <v>2</v>
      </c>
      <c r="E22" s="1">
        <v>1</v>
      </c>
      <c r="F22" s="1">
        <v>0</v>
      </c>
      <c r="G22" s="1">
        <v>1</v>
      </c>
      <c r="H22" s="1">
        <v>100</v>
      </c>
      <c r="J22" t="s">
        <v>13</v>
      </c>
    </row>
    <row r="23" spans="2:10" x14ac:dyDescent="0.25">
      <c r="B23" s="2" t="s">
        <v>12</v>
      </c>
      <c r="C23" s="1">
        <f>$C$19*-1</f>
        <v>-12</v>
      </c>
      <c r="D23" s="1">
        <f>D19*-1</f>
        <v>-10</v>
      </c>
      <c r="E23" s="1">
        <f t="shared" ref="E23:G23" si="0">E19*-1</f>
        <v>-15</v>
      </c>
      <c r="F23" s="1">
        <f t="shared" si="0"/>
        <v>0</v>
      </c>
      <c r="G23" s="1">
        <f t="shared" si="0"/>
        <v>0</v>
      </c>
      <c r="H23" s="1">
        <v>0</v>
      </c>
    </row>
    <row r="25" spans="2:10" x14ac:dyDescent="0.25">
      <c r="B25" s="1" t="s">
        <v>11</v>
      </c>
      <c r="C25" s="1">
        <v>12</v>
      </c>
      <c r="D25" s="1">
        <v>10</v>
      </c>
      <c r="E25" s="4">
        <v>15</v>
      </c>
      <c r="F25" s="1">
        <v>0</v>
      </c>
      <c r="G25" s="1">
        <v>0</v>
      </c>
      <c r="H25" s="5"/>
      <c r="J25" t="s">
        <v>14</v>
      </c>
    </row>
    <row r="26" spans="2:10" ht="30" x14ac:dyDescent="0.25">
      <c r="B26" s="1" t="s">
        <v>1</v>
      </c>
      <c r="C26" s="1" t="s">
        <v>2</v>
      </c>
      <c r="D26" s="1" t="s">
        <v>3</v>
      </c>
      <c r="E26" s="4" t="s">
        <v>4</v>
      </c>
      <c r="F26" s="1" t="s">
        <v>6</v>
      </c>
      <c r="G26" s="1" t="s">
        <v>7</v>
      </c>
      <c r="H26" s="5" t="s">
        <v>8</v>
      </c>
      <c r="J26" s="3" t="s">
        <v>15</v>
      </c>
    </row>
    <row r="27" spans="2:10" x14ac:dyDescent="0.25">
      <c r="B27" s="6" t="s">
        <v>9</v>
      </c>
      <c r="C27" s="6">
        <v>2</v>
      </c>
      <c r="D27" s="6">
        <v>3</v>
      </c>
      <c r="E27" s="6">
        <v>4</v>
      </c>
      <c r="F27" s="6">
        <v>1</v>
      </c>
      <c r="G27" s="6">
        <v>0</v>
      </c>
      <c r="H27" s="6">
        <v>200</v>
      </c>
      <c r="I27" s="7">
        <f>H27/E27</f>
        <v>50</v>
      </c>
      <c r="J27" t="s">
        <v>16</v>
      </c>
    </row>
    <row r="28" spans="2:10" x14ac:dyDescent="0.25">
      <c r="B28" s="1" t="s">
        <v>10</v>
      </c>
      <c r="C28" s="1">
        <v>3</v>
      </c>
      <c r="D28" s="1">
        <v>2</v>
      </c>
      <c r="E28" s="4">
        <v>1</v>
      </c>
      <c r="F28" s="1">
        <v>0</v>
      </c>
      <c r="G28" s="1">
        <v>1</v>
      </c>
      <c r="H28" s="5">
        <v>100</v>
      </c>
      <c r="I28">
        <f>H28/E28</f>
        <v>100</v>
      </c>
      <c r="J28" t="s">
        <v>17</v>
      </c>
    </row>
    <row r="29" spans="2:10" x14ac:dyDescent="0.25">
      <c r="B29" s="2" t="s">
        <v>12</v>
      </c>
      <c r="C29" s="1">
        <f>$C$19*-1</f>
        <v>-12</v>
      </c>
      <c r="D29" s="1">
        <f>D25*-1</f>
        <v>-10</v>
      </c>
      <c r="E29" s="4">
        <f t="shared" ref="E29:G29" si="1">E25*-1</f>
        <v>-15</v>
      </c>
      <c r="F29" s="1">
        <f t="shared" si="1"/>
        <v>0</v>
      </c>
      <c r="G29" s="1">
        <f t="shared" si="1"/>
        <v>0</v>
      </c>
      <c r="H29" s="5">
        <v>0</v>
      </c>
    </row>
    <row r="31" spans="2:10" x14ac:dyDescent="0.25">
      <c r="B31" s="1" t="s">
        <v>11</v>
      </c>
      <c r="C31" s="1">
        <v>12</v>
      </c>
      <c r="D31" s="1">
        <v>10</v>
      </c>
      <c r="E31" s="4">
        <v>15</v>
      </c>
      <c r="F31" s="1">
        <v>0</v>
      </c>
      <c r="G31" s="1">
        <v>0</v>
      </c>
      <c r="H31" s="5"/>
    </row>
    <row r="32" spans="2:10" ht="30" x14ac:dyDescent="0.25">
      <c r="B32" s="1" t="s">
        <v>1</v>
      </c>
      <c r="C32" s="1" t="s">
        <v>2</v>
      </c>
      <c r="D32" s="1" t="s">
        <v>3</v>
      </c>
      <c r="E32" s="4" t="s">
        <v>4</v>
      </c>
      <c r="F32" s="1" t="s">
        <v>6</v>
      </c>
      <c r="G32" s="1" t="s">
        <v>7</v>
      </c>
      <c r="H32" s="5" t="s">
        <v>8</v>
      </c>
      <c r="J32" t="s">
        <v>18</v>
      </c>
    </row>
    <row r="33" spans="2:16" x14ac:dyDescent="0.25">
      <c r="B33" s="6" t="s">
        <v>9</v>
      </c>
      <c r="C33" s="6">
        <v>2</v>
      </c>
      <c r="D33" s="6">
        <v>3</v>
      </c>
      <c r="E33" s="8">
        <v>4</v>
      </c>
      <c r="F33" s="6">
        <v>1</v>
      </c>
      <c r="G33" s="6">
        <v>0</v>
      </c>
      <c r="H33" s="6">
        <v>200</v>
      </c>
      <c r="J33" t="s">
        <v>22</v>
      </c>
    </row>
    <row r="34" spans="2:16" x14ac:dyDescent="0.25">
      <c r="B34" s="1" t="s">
        <v>10</v>
      </c>
      <c r="C34" s="1">
        <v>3</v>
      </c>
      <c r="D34" s="1">
        <v>2</v>
      </c>
      <c r="E34" s="4">
        <v>1</v>
      </c>
      <c r="F34" s="1">
        <v>0</v>
      </c>
      <c r="G34" s="1">
        <v>1</v>
      </c>
      <c r="H34" s="5">
        <v>100</v>
      </c>
    </row>
    <row r="35" spans="2:16" x14ac:dyDescent="0.25">
      <c r="B35" s="2" t="s">
        <v>12</v>
      </c>
      <c r="C35" s="1">
        <f>$C$19*-1</f>
        <v>-12</v>
      </c>
      <c r="D35" s="1">
        <f>D31*-1</f>
        <v>-10</v>
      </c>
      <c r="E35" s="4">
        <f t="shared" ref="E35:G35" si="2">E31*-1</f>
        <v>-15</v>
      </c>
      <c r="F35" s="1">
        <f t="shared" si="2"/>
        <v>0</v>
      </c>
      <c r="G35" s="1">
        <f t="shared" si="2"/>
        <v>0</v>
      </c>
      <c r="H35" s="5">
        <v>0</v>
      </c>
    </row>
    <row r="37" spans="2:16" x14ac:dyDescent="0.25">
      <c r="B37" s="1" t="s">
        <v>11</v>
      </c>
      <c r="C37" s="1">
        <v>12</v>
      </c>
      <c r="D37" s="1">
        <v>10</v>
      </c>
      <c r="E37" s="4">
        <v>15</v>
      </c>
      <c r="F37" s="1">
        <v>0</v>
      </c>
      <c r="G37" s="1">
        <v>0</v>
      </c>
      <c r="H37" s="5"/>
    </row>
    <row r="38" spans="2:16" ht="30" x14ac:dyDescent="0.25">
      <c r="B38" s="1" t="s">
        <v>1</v>
      </c>
      <c r="C38" s="1" t="s">
        <v>2</v>
      </c>
      <c r="D38" s="1" t="s">
        <v>3</v>
      </c>
      <c r="E38" s="13" t="s">
        <v>4</v>
      </c>
      <c r="F38" s="1" t="s">
        <v>6</v>
      </c>
      <c r="G38" s="1" t="s">
        <v>7</v>
      </c>
      <c r="H38" s="5" t="s">
        <v>8</v>
      </c>
      <c r="J38" t="s">
        <v>19</v>
      </c>
    </row>
    <row r="39" spans="2:16" ht="18.75" x14ac:dyDescent="0.25">
      <c r="B39" s="14" t="s">
        <v>4</v>
      </c>
      <c r="C39" s="9">
        <f>C33/$E$33</f>
        <v>0.5</v>
      </c>
      <c r="D39" s="9">
        <f t="shared" ref="D39:H39" si="3">D33/$E$33</f>
        <v>0.75</v>
      </c>
      <c r="E39" s="9">
        <f t="shared" si="3"/>
        <v>1</v>
      </c>
      <c r="F39" s="9">
        <f t="shared" si="3"/>
        <v>0.25</v>
      </c>
      <c r="G39" s="9">
        <f t="shared" si="3"/>
        <v>0</v>
      </c>
      <c r="H39" s="9">
        <f t="shared" si="3"/>
        <v>50</v>
      </c>
    </row>
    <row r="40" spans="2:16" x14ac:dyDescent="0.25">
      <c r="B40" s="1" t="s">
        <v>10</v>
      </c>
      <c r="C40" s="1">
        <v>3</v>
      </c>
      <c r="D40" s="1">
        <v>2</v>
      </c>
      <c r="E40" s="4">
        <v>1</v>
      </c>
      <c r="F40" s="1">
        <v>0</v>
      </c>
      <c r="G40" s="1">
        <v>1</v>
      </c>
      <c r="H40" s="5">
        <v>100</v>
      </c>
      <c r="J40" s="10" t="s">
        <v>20</v>
      </c>
    </row>
    <row r="41" spans="2:16" x14ac:dyDescent="0.25">
      <c r="B41" s="2" t="s">
        <v>12</v>
      </c>
      <c r="C41" s="1">
        <f>$C$19*-1</f>
        <v>-12</v>
      </c>
      <c r="D41" s="1">
        <f>D37*-1</f>
        <v>-10</v>
      </c>
      <c r="E41" s="4">
        <f t="shared" ref="E41:G41" si="4">E37*-1</f>
        <v>-15</v>
      </c>
      <c r="F41" s="1">
        <f t="shared" si="4"/>
        <v>0</v>
      </c>
      <c r="G41" s="1">
        <f t="shared" si="4"/>
        <v>0</v>
      </c>
      <c r="H41" s="5">
        <v>0</v>
      </c>
      <c r="J41" s="10" t="s">
        <v>21</v>
      </c>
    </row>
    <row r="43" spans="2:16" x14ac:dyDescent="0.25">
      <c r="B43" s="1" t="s">
        <v>11</v>
      </c>
      <c r="C43" s="1">
        <v>12</v>
      </c>
      <c r="D43" s="1">
        <v>10</v>
      </c>
      <c r="E43" s="2">
        <v>15</v>
      </c>
      <c r="F43" s="1">
        <v>0</v>
      </c>
      <c r="G43" s="1">
        <v>0</v>
      </c>
      <c r="H43" s="2"/>
    </row>
    <row r="44" spans="2:16" ht="30" x14ac:dyDescent="0.25">
      <c r="B44" s="1" t="s">
        <v>1</v>
      </c>
      <c r="C44" s="1" t="s">
        <v>2</v>
      </c>
      <c r="D44" s="1" t="s">
        <v>3</v>
      </c>
      <c r="E44" s="15" t="s">
        <v>4</v>
      </c>
      <c r="F44" s="1" t="s">
        <v>6</v>
      </c>
      <c r="G44" s="1" t="s">
        <v>7</v>
      </c>
      <c r="H44" s="2" t="s">
        <v>8</v>
      </c>
      <c r="J44" s="17" t="s">
        <v>23</v>
      </c>
      <c r="K44" s="18"/>
      <c r="L44" s="18"/>
      <c r="M44" s="18"/>
      <c r="N44" s="18"/>
      <c r="O44" s="18"/>
      <c r="P44" s="18"/>
    </row>
    <row r="45" spans="2:16" ht="18.75" x14ac:dyDescent="0.25">
      <c r="B45" s="14" t="s">
        <v>4</v>
      </c>
      <c r="C45" s="9">
        <v>0.5</v>
      </c>
      <c r="D45" s="9">
        <v>0.75</v>
      </c>
      <c r="E45" s="16">
        <v>1</v>
      </c>
      <c r="F45" s="9">
        <v>0.25</v>
      </c>
      <c r="G45" s="9">
        <f t="shared" ref="D45:H45" si="5">G39/$E$33</f>
        <v>0</v>
      </c>
      <c r="H45" s="9">
        <v>50</v>
      </c>
    </row>
    <row r="46" spans="2:16" x14ac:dyDescent="0.25">
      <c r="B46" s="11" t="s">
        <v>10</v>
      </c>
      <c r="C46" s="12">
        <f>C40-C39</f>
        <v>2.5</v>
      </c>
      <c r="D46" s="12">
        <f t="shared" ref="D46:H46" si="6">D40-D39</f>
        <v>1.25</v>
      </c>
      <c r="E46" s="16">
        <f t="shared" si="6"/>
        <v>0</v>
      </c>
      <c r="F46" s="12">
        <f t="shared" si="6"/>
        <v>-0.25</v>
      </c>
      <c r="G46" s="12">
        <f t="shared" si="6"/>
        <v>1</v>
      </c>
      <c r="H46" s="12">
        <f t="shared" si="6"/>
        <v>50</v>
      </c>
    </row>
    <row r="47" spans="2:16" x14ac:dyDescent="0.25">
      <c r="B47" s="11" t="s">
        <v>12</v>
      </c>
      <c r="C47" s="12">
        <f>(C39*15)+C41</f>
        <v>-4.5</v>
      </c>
      <c r="D47" s="12">
        <f t="shared" ref="D47:H47" si="7">(D39*15)+D41</f>
        <v>1.25</v>
      </c>
      <c r="E47" s="16">
        <f t="shared" si="7"/>
        <v>0</v>
      </c>
      <c r="F47" s="12">
        <f t="shared" si="7"/>
        <v>3.75</v>
      </c>
      <c r="G47" s="12">
        <f t="shared" si="7"/>
        <v>0</v>
      </c>
      <c r="H47" s="12">
        <f t="shared" si="7"/>
        <v>750</v>
      </c>
    </row>
    <row r="49" spans="2:16" x14ac:dyDescent="0.25">
      <c r="B49" s="1" t="s">
        <v>11</v>
      </c>
      <c r="C49" s="4">
        <v>12</v>
      </c>
      <c r="D49" s="1">
        <v>10</v>
      </c>
      <c r="E49" s="2">
        <v>15</v>
      </c>
      <c r="F49" s="1">
        <v>0</v>
      </c>
      <c r="G49" s="1">
        <v>0</v>
      </c>
      <c r="H49" s="5"/>
      <c r="J49" t="s">
        <v>24</v>
      </c>
    </row>
    <row r="50" spans="2:16" ht="30" x14ac:dyDescent="0.25">
      <c r="B50" s="2" t="s">
        <v>1</v>
      </c>
      <c r="C50" s="4" t="s">
        <v>2</v>
      </c>
      <c r="D50" s="2" t="s">
        <v>3</v>
      </c>
      <c r="E50" s="15" t="s">
        <v>4</v>
      </c>
      <c r="F50" s="2" t="s">
        <v>6</v>
      </c>
      <c r="G50" s="2" t="s">
        <v>7</v>
      </c>
      <c r="H50" s="5" t="s">
        <v>8</v>
      </c>
      <c r="J50" t="s">
        <v>25</v>
      </c>
    </row>
    <row r="51" spans="2:16" ht="18.75" x14ac:dyDescent="0.25">
      <c r="B51" s="15" t="s">
        <v>4</v>
      </c>
      <c r="C51" s="20">
        <v>0.5</v>
      </c>
      <c r="D51" s="19">
        <v>0.75</v>
      </c>
      <c r="E51" s="19">
        <v>1</v>
      </c>
      <c r="F51" s="19">
        <v>0.25</v>
      </c>
      <c r="G51" s="19">
        <v>0</v>
      </c>
      <c r="H51" s="16">
        <v>50</v>
      </c>
      <c r="I51" s="21">
        <f>H51/C51</f>
        <v>100</v>
      </c>
      <c r="J51" t="s">
        <v>26</v>
      </c>
    </row>
    <row r="52" spans="2:16" x14ac:dyDescent="0.25">
      <c r="B52" s="6" t="s">
        <v>10</v>
      </c>
      <c r="C52" s="23">
        <v>2.5</v>
      </c>
      <c r="D52" s="9">
        <v>1.25</v>
      </c>
      <c r="E52" s="9">
        <v>0</v>
      </c>
      <c r="F52" s="9">
        <v>-0.25</v>
      </c>
      <c r="G52" s="9">
        <v>1</v>
      </c>
      <c r="H52" s="9">
        <v>50</v>
      </c>
      <c r="I52" s="22">
        <f t="shared" ref="I52:I53" si="8">H52/C52</f>
        <v>20</v>
      </c>
    </row>
    <row r="53" spans="2:16" x14ac:dyDescent="0.25">
      <c r="B53" s="2" t="s">
        <v>12</v>
      </c>
      <c r="C53" s="20">
        <v>-4.5</v>
      </c>
      <c r="D53" s="19">
        <v>1.25</v>
      </c>
      <c r="E53" s="19">
        <v>0</v>
      </c>
      <c r="F53" s="19">
        <v>3.75</v>
      </c>
      <c r="G53" s="19">
        <v>0</v>
      </c>
      <c r="H53" s="16">
        <v>750</v>
      </c>
      <c r="I53" s="21">
        <f t="shared" si="8"/>
        <v>-166.66666666666666</v>
      </c>
      <c r="J53" t="s">
        <v>27</v>
      </c>
    </row>
    <row r="54" spans="2:16" x14ac:dyDescent="0.25">
      <c r="J54" t="s">
        <v>28</v>
      </c>
    </row>
    <row r="55" spans="2:16" x14ac:dyDescent="0.25">
      <c r="J55" t="s">
        <v>29</v>
      </c>
    </row>
    <row r="56" spans="2:16" x14ac:dyDescent="0.25">
      <c r="B56" s="1" t="s">
        <v>11</v>
      </c>
      <c r="C56" s="4">
        <v>12</v>
      </c>
      <c r="D56" s="1">
        <v>10</v>
      </c>
      <c r="E56" s="2">
        <v>15</v>
      </c>
      <c r="F56" s="1">
        <v>0</v>
      </c>
      <c r="G56" s="1">
        <v>0</v>
      </c>
      <c r="H56" s="5"/>
      <c r="J56" t="s">
        <v>31</v>
      </c>
    </row>
    <row r="57" spans="2:16" ht="30" x14ac:dyDescent="0.25">
      <c r="B57" s="2" t="s">
        <v>1</v>
      </c>
      <c r="C57" s="13" t="s">
        <v>2</v>
      </c>
      <c r="D57" s="2" t="s">
        <v>3</v>
      </c>
      <c r="E57" s="15" t="s">
        <v>4</v>
      </c>
      <c r="F57" s="2" t="s">
        <v>6</v>
      </c>
      <c r="G57" s="2" t="s">
        <v>7</v>
      </c>
      <c r="H57" s="5" t="s">
        <v>8</v>
      </c>
      <c r="J57" t="s">
        <v>32</v>
      </c>
    </row>
    <row r="58" spans="2:16" ht="18.75" x14ac:dyDescent="0.25">
      <c r="B58" s="15" t="s">
        <v>4</v>
      </c>
      <c r="C58" s="20">
        <v>0.5</v>
      </c>
      <c r="D58" s="19">
        <v>0.75</v>
      </c>
      <c r="E58" s="19">
        <v>1</v>
      </c>
      <c r="F58" s="19">
        <v>0.25</v>
      </c>
      <c r="G58" s="19">
        <v>0</v>
      </c>
      <c r="H58" s="16">
        <v>50</v>
      </c>
      <c r="J58" s="10" t="s">
        <v>33</v>
      </c>
    </row>
    <row r="59" spans="2:16" ht="18.75" x14ac:dyDescent="0.25">
      <c r="B59" s="14" t="s">
        <v>30</v>
      </c>
      <c r="C59" s="9">
        <f>C52/$C$52</f>
        <v>1</v>
      </c>
      <c r="D59" s="9">
        <f t="shared" ref="D59:H59" si="9">D52/$C$52</f>
        <v>0.5</v>
      </c>
      <c r="E59" s="9">
        <f t="shared" si="9"/>
        <v>0</v>
      </c>
      <c r="F59" s="9">
        <f t="shared" si="9"/>
        <v>-0.1</v>
      </c>
      <c r="G59" s="9">
        <f t="shared" si="9"/>
        <v>0.4</v>
      </c>
      <c r="H59" s="9">
        <f t="shared" si="9"/>
        <v>20</v>
      </c>
    </row>
    <row r="60" spans="2:16" x14ac:dyDescent="0.25">
      <c r="B60" s="2" t="s">
        <v>12</v>
      </c>
      <c r="C60" s="20">
        <v>-4.5</v>
      </c>
      <c r="D60" s="19">
        <v>1.25</v>
      </c>
      <c r="E60" s="19">
        <v>0</v>
      </c>
      <c r="F60" s="19">
        <v>3.75</v>
      </c>
      <c r="G60" s="19">
        <v>0</v>
      </c>
      <c r="H60" s="16">
        <v>750</v>
      </c>
      <c r="J60" s="10" t="s">
        <v>34</v>
      </c>
    </row>
    <row r="62" spans="2:16" x14ac:dyDescent="0.25">
      <c r="B62" s="1" t="s">
        <v>11</v>
      </c>
      <c r="C62" s="2">
        <v>12</v>
      </c>
      <c r="D62" s="1">
        <v>10</v>
      </c>
      <c r="E62" s="2">
        <v>15</v>
      </c>
      <c r="F62" s="1">
        <v>0</v>
      </c>
      <c r="G62" s="1">
        <v>0</v>
      </c>
      <c r="H62" s="2"/>
    </row>
    <row r="63" spans="2:16" ht="30" x14ac:dyDescent="0.25">
      <c r="B63" s="2" t="s">
        <v>1</v>
      </c>
      <c r="C63" s="15" t="s">
        <v>2</v>
      </c>
      <c r="D63" s="2" t="s">
        <v>3</v>
      </c>
      <c r="E63" s="15" t="s">
        <v>4</v>
      </c>
      <c r="F63" s="2" t="s">
        <v>6</v>
      </c>
      <c r="G63" s="2" t="s">
        <v>7</v>
      </c>
      <c r="H63" s="2" t="s">
        <v>8</v>
      </c>
      <c r="J63" s="17" t="s">
        <v>23</v>
      </c>
      <c r="K63" s="18"/>
      <c r="L63" s="18"/>
      <c r="M63" s="18"/>
      <c r="N63" s="18"/>
      <c r="O63" s="18"/>
      <c r="P63" s="18"/>
    </row>
    <row r="64" spans="2:16" ht="18.75" x14ac:dyDescent="0.25">
      <c r="B64" s="15" t="s">
        <v>4</v>
      </c>
      <c r="C64" s="16">
        <f>C58-C59*1/2</f>
        <v>0</v>
      </c>
      <c r="D64" s="12">
        <f t="shared" ref="D64:H64" si="10">D58-D59*1/2</f>
        <v>0.5</v>
      </c>
      <c r="E64" s="12">
        <f t="shared" si="10"/>
        <v>1</v>
      </c>
      <c r="F64" s="12">
        <f t="shared" si="10"/>
        <v>0.3</v>
      </c>
      <c r="G64" s="12">
        <f t="shared" si="10"/>
        <v>-0.2</v>
      </c>
      <c r="H64" s="12">
        <f t="shared" si="10"/>
        <v>40</v>
      </c>
    </row>
    <row r="65" spans="2:10" ht="18.75" x14ac:dyDescent="0.25">
      <c r="B65" s="14" t="s">
        <v>30</v>
      </c>
      <c r="C65" s="16">
        <v>1</v>
      </c>
      <c r="D65" s="9">
        <v>0.5</v>
      </c>
      <c r="E65" s="9">
        <v>0</v>
      </c>
      <c r="F65" s="9">
        <v>-0.1</v>
      </c>
      <c r="G65" s="9">
        <v>0.4</v>
      </c>
      <c r="H65" s="9">
        <v>20</v>
      </c>
      <c r="J65" t="s">
        <v>35</v>
      </c>
    </row>
    <row r="66" spans="2:10" x14ac:dyDescent="0.25">
      <c r="B66" s="2" t="s">
        <v>12</v>
      </c>
      <c r="C66" s="16">
        <f>(C59*9/2)+C60</f>
        <v>0</v>
      </c>
      <c r="D66" s="12">
        <f t="shared" ref="D66:H66" si="11">(D59*9/2)+D60</f>
        <v>3.5</v>
      </c>
      <c r="E66" s="12">
        <f t="shared" si="11"/>
        <v>0</v>
      </c>
      <c r="F66" s="12">
        <f t="shared" si="11"/>
        <v>3.3</v>
      </c>
      <c r="G66" s="12">
        <f t="shared" si="11"/>
        <v>1.8</v>
      </c>
      <c r="H66" s="12">
        <f t="shared" si="11"/>
        <v>840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Santo Tomas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2022-03-02T14:14:11Z</dcterms:created>
  <dcterms:modified xsi:type="dcterms:W3CDTF">2022-03-02T15:40:07Z</dcterms:modified>
</cp:coreProperties>
</file>