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TemporalDesktop\"/>
    </mc:Choice>
  </mc:AlternateContent>
  <xr:revisionPtr revIDLastSave="0" documentId="13_ncr:1_{7676F248-F552-41D7-A8E0-23C381739580}" xr6:coauthVersionLast="47" xr6:coauthVersionMax="47" xr10:uidLastSave="{00000000-0000-0000-0000-000000000000}"/>
  <bookViews>
    <workbookView xWindow="-120" yWindow="330" windowWidth="29040" windowHeight="15990" activeTab="4" xr2:uid="{2C63383F-0B4C-46EC-B111-5581EDB9B45C}"/>
  </bookViews>
  <sheets>
    <sheet name="Teoria Lineal" sheetId="1" r:id="rId1"/>
    <sheet name="Ejercicio 1" sheetId="2" r:id="rId2"/>
    <sheet name="Ejercicio 2" sheetId="3" r:id="rId3"/>
    <sheet name="Teoria Cuadratica" sheetId="4" r:id="rId4"/>
    <sheet name="Ejercicio 1C" sheetId="5" r:id="rId5"/>
    <sheet name="Ejercicio 2C" sheetId="6" r:id="rId6"/>
    <sheet name="Teoria C n puntos" sheetId="7" r:id="rId7"/>
    <sheet name="Ejercicio cn" sheetId="8" r:id="rId8"/>
    <sheet name="Ejercicio 2c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C13" i="9"/>
  <c r="D13" i="9"/>
  <c r="E13" i="9"/>
  <c r="A13" i="9"/>
  <c r="A16" i="9" s="1"/>
  <c r="A19" i="9" s="1"/>
  <c r="X11" i="8"/>
  <c r="W11" i="8"/>
  <c r="V11" i="8"/>
  <c r="U11" i="8"/>
  <c r="T11" i="8"/>
  <c r="S11" i="8"/>
  <c r="J11" i="8"/>
  <c r="H11" i="8"/>
  <c r="I11" i="8"/>
  <c r="N11" i="8" s="1"/>
  <c r="K11" i="8"/>
  <c r="G11" i="8"/>
  <c r="L11" i="8" s="1"/>
  <c r="N7" i="6"/>
  <c r="M7" i="6"/>
  <c r="L7" i="6"/>
  <c r="K7" i="6"/>
  <c r="J7" i="6"/>
  <c r="G7" i="6"/>
  <c r="H7" i="6"/>
  <c r="I7" i="6"/>
  <c r="F7" i="6"/>
  <c r="N7" i="5"/>
  <c r="L7" i="5"/>
  <c r="K7" i="5"/>
  <c r="J7" i="5"/>
  <c r="G7" i="5"/>
  <c r="H7" i="5"/>
  <c r="I7" i="5"/>
  <c r="F7" i="5"/>
  <c r="D12" i="3"/>
  <c r="G12" i="3" s="1"/>
  <c r="H12" i="3" s="1"/>
  <c r="E12" i="3"/>
  <c r="F12" i="3"/>
  <c r="E11" i="3"/>
  <c r="F11" i="3"/>
  <c r="D11" i="3"/>
  <c r="F14" i="2"/>
  <c r="E14" i="2"/>
  <c r="D14" i="2"/>
  <c r="D15" i="2"/>
  <c r="D13" i="2"/>
  <c r="D10" i="2"/>
  <c r="D11" i="2"/>
  <c r="D9" i="2"/>
  <c r="E10" i="2" s="1"/>
  <c r="D16" i="9" l="1"/>
  <c r="C16" i="9"/>
  <c r="B16" i="9"/>
  <c r="B19" i="9" s="1"/>
  <c r="O11" i="8"/>
  <c r="Q11" i="8" s="1"/>
  <c r="M11" i="8"/>
  <c r="M7" i="5"/>
  <c r="G11" i="3"/>
  <c r="H11" i="3"/>
  <c r="F10" i="2"/>
  <c r="F16" i="9" l="1"/>
  <c r="E16" i="9"/>
  <c r="P11" i="8"/>
  <c r="R11" i="8" s="1"/>
  <c r="C19" i="9" l="1"/>
  <c r="G16" i="9"/>
  <c r="D19" i="9" s="1"/>
  <c r="A22" i="9" l="1"/>
  <c r="B22" i="9" s="1"/>
</calcChain>
</file>

<file path=xl/sharedStrings.xml><?xml version="1.0" encoding="utf-8"?>
<sst xmlns="http://schemas.openxmlformats.org/spreadsheetml/2006/main" count="104" uniqueCount="36">
  <si>
    <t>X0</t>
  </si>
  <si>
    <t>X1</t>
  </si>
  <si>
    <t>X</t>
  </si>
  <si>
    <t>F(X1)=LnX1</t>
  </si>
  <si>
    <t>F(X0)=LnX0</t>
  </si>
  <si>
    <t>F(X)=LnX</t>
  </si>
  <si>
    <t>F1(x)</t>
  </si>
  <si>
    <t>Ea</t>
  </si>
  <si>
    <t>Si se continuara vemos como la linea se va acercando y generando mas a la figura polinomial de la grafica</t>
  </si>
  <si>
    <t>F(X0)</t>
  </si>
  <si>
    <t>F(X)</t>
  </si>
  <si>
    <t>F(x1)</t>
  </si>
  <si>
    <t>F(X)calculada</t>
  </si>
  <si>
    <t>b1</t>
  </si>
  <si>
    <t>representa la pendiente de las lineas entre X0 y X1</t>
  </si>
  <si>
    <t>m</t>
  </si>
  <si>
    <t>F(x0)</t>
  </si>
  <si>
    <t>F(x)</t>
  </si>
  <si>
    <t>X2</t>
  </si>
  <si>
    <t>F(x2)</t>
  </si>
  <si>
    <t>b0</t>
  </si>
  <si>
    <t>b2</t>
  </si>
  <si>
    <t>F(x) calculada</t>
  </si>
  <si>
    <t>x1</t>
  </si>
  <si>
    <t>x2</t>
  </si>
  <si>
    <t>diferencia dividida</t>
  </si>
  <si>
    <t>X3</t>
  </si>
  <si>
    <t>F(x3)</t>
  </si>
  <si>
    <t>b3</t>
  </si>
  <si>
    <t>F[X2,X1]</t>
  </si>
  <si>
    <t>F[X3,X2]</t>
  </si>
  <si>
    <t>F[x1,X0]</t>
  </si>
  <si>
    <t>F[X2,X1,X0]</t>
  </si>
  <si>
    <t>F[X3,X2,X1]</t>
  </si>
  <si>
    <t>F[X3,X2,X1,X0]</t>
  </si>
  <si>
    <t>F[x0]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</si>
</sst>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12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47625</xdr:colOff>
      <xdr:row>11</xdr:row>
      <xdr:rowOff>3656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2CF0EA-E994-4C71-B059-698362A4D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667625" cy="1908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114301</xdr:rowOff>
    </xdr:from>
    <xdr:to>
      <xdr:col>10</xdr:col>
      <xdr:colOff>38100</xdr:colOff>
      <xdr:row>18</xdr:row>
      <xdr:rowOff>57349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99ACA6-502D-465D-A8C2-FBF71FBF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19301"/>
          <a:ext cx="7658100" cy="1467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85726</xdr:rowOff>
    </xdr:from>
    <xdr:to>
      <xdr:col>10</xdr:col>
      <xdr:colOff>66675</xdr:colOff>
      <xdr:row>27</xdr:row>
      <xdr:rowOff>133980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7C151A-3947-45B1-95C7-0AB7FF941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14726"/>
          <a:ext cx="7686675" cy="1762754"/>
        </a:xfrm>
        <a:prstGeom prst="rect">
          <a:avLst/>
        </a:prstGeom>
      </xdr:spPr>
    </xdr:pic>
    <xdr:clientData/>
  </xdr:twoCellAnchor>
  <xdr:twoCellAnchor editAs="oneCell">
    <xdr:from>
      <xdr:col>10</xdr:col>
      <xdr:colOff>731397</xdr:colOff>
      <xdr:row>0</xdr:row>
      <xdr:rowOff>76200</xdr:rowOff>
    </xdr:from>
    <xdr:to>
      <xdr:col>22</xdr:col>
      <xdr:colOff>17816</xdr:colOff>
      <xdr:row>19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A01026-EACF-4958-A4DD-3221BE276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51397" y="76200"/>
          <a:ext cx="8430419" cy="367665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20</xdr:row>
      <xdr:rowOff>57150</xdr:rowOff>
    </xdr:from>
    <xdr:to>
      <xdr:col>20</xdr:col>
      <xdr:colOff>27875</xdr:colOff>
      <xdr:row>26</xdr:row>
      <xdr:rowOff>104626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B5FB447-447E-4C85-92A0-D02DEED1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67875" y="3867150"/>
          <a:ext cx="5600000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758700</xdr:colOff>
      <xdr:row>7</xdr:row>
      <xdr:rowOff>104774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FEC8AB-6E46-4C84-9BEA-CBA4E084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16700" cy="143827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9</xdr:row>
      <xdr:rowOff>43251</xdr:rowOff>
    </xdr:from>
    <xdr:to>
      <xdr:col>11</xdr:col>
      <xdr:colOff>399350</xdr:colOff>
      <xdr:row>13</xdr:row>
      <xdr:rowOff>95101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DD3560-2388-4D04-9C1E-918BB52F6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1757751"/>
          <a:ext cx="3828350" cy="81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17</xdr:row>
      <xdr:rowOff>142534</xdr:rowOff>
    </xdr:from>
    <xdr:to>
      <xdr:col>7</xdr:col>
      <xdr:colOff>275494</xdr:colOff>
      <xdr:row>37</xdr:row>
      <xdr:rowOff>113693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231086-73EC-4AAB-A4F2-0DB7B12A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3381034"/>
          <a:ext cx="4552219" cy="3781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638175</xdr:colOff>
      <xdr:row>7</xdr:row>
      <xdr:rowOff>154993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E92E3F-EE4A-4FB7-9BE1-E31C1D246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19900" cy="1488493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8</xdr:row>
      <xdr:rowOff>47625</xdr:rowOff>
    </xdr:from>
    <xdr:to>
      <xdr:col>13</xdr:col>
      <xdr:colOff>189800</xdr:colOff>
      <xdr:row>12</xdr:row>
      <xdr:rowOff>99475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A2DDBA-3A57-4557-8575-C23493B50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571625"/>
          <a:ext cx="3828350" cy="81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742951</xdr:colOff>
      <xdr:row>13</xdr:row>
      <xdr:rowOff>88106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1BAC24-18F2-4941-9BC1-B26C196C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38950" cy="256460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14</xdr:row>
      <xdr:rowOff>20455</xdr:rowOff>
    </xdr:from>
    <xdr:to>
      <xdr:col>9</xdr:col>
      <xdr:colOff>65214</xdr:colOff>
      <xdr:row>17</xdr:row>
      <xdr:rowOff>18927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F06B1B-A9F1-4E48-BD8C-DF42C5FE4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2687455"/>
          <a:ext cx="6789864" cy="5699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95249</xdr:rowOff>
    </xdr:from>
    <xdr:to>
      <xdr:col>11</xdr:col>
      <xdr:colOff>295804</xdr:colOff>
      <xdr:row>20</xdr:row>
      <xdr:rowOff>161924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3F5D35-C3C7-478F-99EB-BD2306EBA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33749"/>
          <a:ext cx="8677804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57150</xdr:rowOff>
    </xdr:from>
    <xdr:to>
      <xdr:col>6</xdr:col>
      <xdr:colOff>333375</xdr:colOff>
      <xdr:row>32</xdr:row>
      <xdr:rowOff>156989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5998B60-0480-4CB9-A6D2-9013B8E6E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57650"/>
          <a:ext cx="4905375" cy="2195339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21</xdr:row>
      <xdr:rowOff>117841</xdr:rowOff>
    </xdr:from>
    <xdr:to>
      <xdr:col>13</xdr:col>
      <xdr:colOff>741609</xdr:colOff>
      <xdr:row>39</xdr:row>
      <xdr:rowOff>57150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C81CBCC-15B9-4B5B-B636-C4B5B640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14925" y="4118341"/>
          <a:ext cx="5532684" cy="33683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752475</xdr:colOff>
      <xdr:row>3</xdr:row>
      <xdr:rowOff>8861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F5C6EC-CA62-4431-A00D-7B3236341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6475" cy="580361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8</xdr:row>
      <xdr:rowOff>161925</xdr:rowOff>
    </xdr:from>
    <xdr:to>
      <xdr:col>6</xdr:col>
      <xdr:colOff>761387</xdr:colOff>
      <xdr:row>22</xdr:row>
      <xdr:rowOff>133020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28994B-BB92-4795-95FC-56965F54A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1876425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12</xdr:row>
      <xdr:rowOff>95250</xdr:rowOff>
    </xdr:from>
    <xdr:to>
      <xdr:col>14</xdr:col>
      <xdr:colOff>46999</xdr:colOff>
      <xdr:row>16</xdr:row>
      <xdr:rowOff>171345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5DCB0C-E84E-4710-B059-DCE1F6CD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5475" y="2571750"/>
          <a:ext cx="5009524" cy="8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9525</xdr:colOff>
      <xdr:row>3</xdr:row>
      <xdr:rowOff>151135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AA3E5D-31A3-441A-BF12-C73CE3DFE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105525" cy="7226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6</xdr:col>
      <xdr:colOff>332762</xdr:colOff>
      <xdr:row>21</xdr:row>
      <xdr:rowOff>161595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6D9006-9AAA-4CDC-AC71-276992270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24000"/>
          <a:ext cx="4904762" cy="2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7</xdr:row>
      <xdr:rowOff>152400</xdr:rowOff>
    </xdr:from>
    <xdr:to>
      <xdr:col>13</xdr:col>
      <xdr:colOff>285124</xdr:colOff>
      <xdr:row>12</xdr:row>
      <xdr:rowOff>37995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4F5804-8F6F-4C80-9B26-DC79E5CAA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6375" y="1485900"/>
          <a:ext cx="5009524" cy="8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484667</xdr:colOff>
      <xdr:row>26</xdr:row>
      <xdr:rowOff>85095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E0A15E-2D1B-4710-B662-D132D12BE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66667" cy="50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11</xdr:col>
      <xdr:colOff>342900</xdr:colOff>
      <xdr:row>5</xdr:row>
      <xdr:rowOff>79713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43FBB-B39D-4FE9-865B-06DA378D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6848475" cy="841712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6</xdr:row>
      <xdr:rowOff>38100</xdr:rowOff>
    </xdr:from>
    <xdr:to>
      <xdr:col>13</xdr:col>
      <xdr:colOff>599101</xdr:colOff>
      <xdr:row>8</xdr:row>
      <xdr:rowOff>142814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5D7752-927B-452A-958B-160425D33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8275" y="1181100"/>
          <a:ext cx="7790476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14</xdr:row>
      <xdr:rowOff>0</xdr:rowOff>
    </xdr:from>
    <xdr:to>
      <xdr:col>11</xdr:col>
      <xdr:colOff>8789</xdr:colOff>
      <xdr:row>26</xdr:row>
      <xdr:rowOff>75905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6DE757-4B68-4DA9-8B22-2D1F7CC93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" y="2667000"/>
          <a:ext cx="5885714" cy="2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13</xdr:row>
      <xdr:rowOff>104775</xdr:rowOff>
    </xdr:from>
    <xdr:to>
      <xdr:col>15</xdr:col>
      <xdr:colOff>247056</xdr:colOff>
      <xdr:row>31</xdr:row>
      <xdr:rowOff>190061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99C05D1-E6CC-4614-B582-6DE8D597A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4675" y="2581275"/>
          <a:ext cx="4752381" cy="35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14</xdr:row>
      <xdr:rowOff>0</xdr:rowOff>
    </xdr:from>
    <xdr:to>
      <xdr:col>22</xdr:col>
      <xdr:colOff>542248</xdr:colOff>
      <xdr:row>18</xdr:row>
      <xdr:rowOff>76095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CD9D79-D005-481A-9F20-A9CFD484F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58625" y="2667000"/>
          <a:ext cx="5419048" cy="8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57150</xdr:rowOff>
    </xdr:from>
    <xdr:to>
      <xdr:col>9</xdr:col>
      <xdr:colOff>752475</xdr:colOff>
      <xdr:row>5</xdr:row>
      <xdr:rowOff>10012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B9249C-E1FC-4057-944E-849BF08A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0"/>
          <a:ext cx="7524750" cy="90536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20</xdr:row>
      <xdr:rowOff>47625</xdr:rowOff>
    </xdr:from>
    <xdr:to>
      <xdr:col>18</xdr:col>
      <xdr:colOff>84751</xdr:colOff>
      <xdr:row>21</xdr:row>
      <xdr:rowOff>152339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491C52-592C-4F9A-BD98-8ACFA1E11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1725" y="4048125"/>
          <a:ext cx="7790476" cy="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7</xdr:row>
      <xdr:rowOff>95250</xdr:rowOff>
    </xdr:from>
    <xdr:to>
      <xdr:col>16</xdr:col>
      <xdr:colOff>542189</xdr:colOff>
      <xdr:row>18</xdr:row>
      <xdr:rowOff>171155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0141DC-2489-4518-BADD-1C96BEBD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8475" y="1428750"/>
          <a:ext cx="5885714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CCE3-8022-4837-B38A-A5BC6CDB8806}">
  <dimension ref="A1"/>
  <sheetViews>
    <sheetView workbookViewId="0">
      <selection activeCell="F37" sqref="F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D1B5-EAC4-4783-B930-92156607FDE5}">
  <dimension ref="A9:F17"/>
  <sheetViews>
    <sheetView topLeftCell="A5" workbookViewId="0">
      <selection activeCell="L32" sqref="L32"/>
    </sheetView>
  </sheetViews>
  <sheetFormatPr baseColWidth="10" defaultRowHeight="15" x14ac:dyDescent="0.25"/>
  <sheetData>
    <row r="9" spans="1:6" x14ac:dyDescent="0.25">
      <c r="A9" t="s">
        <v>0</v>
      </c>
      <c r="B9">
        <v>1</v>
      </c>
      <c r="C9" t="s">
        <v>4</v>
      </c>
      <c r="D9">
        <f>LN(B9)</f>
        <v>0</v>
      </c>
      <c r="E9" t="s">
        <v>6</v>
      </c>
      <c r="F9" t="s">
        <v>7</v>
      </c>
    </row>
    <row r="10" spans="1:6" x14ac:dyDescent="0.25">
      <c r="A10" t="s">
        <v>1</v>
      </c>
      <c r="B10">
        <v>6</v>
      </c>
      <c r="C10" t="s">
        <v>3</v>
      </c>
      <c r="D10">
        <f t="shared" ref="D10:D11" si="0">LN(B10)</f>
        <v>1.791759469228055</v>
      </c>
      <c r="E10">
        <f>(D9)+((D10-D9)/(B10-B9))*(B11-B9)</f>
        <v>0.358351893845611</v>
      </c>
      <c r="F10">
        <f>ABS((D11-E10)/D11)*100</f>
        <v>48.300749985576871</v>
      </c>
    </row>
    <row r="11" spans="1:6" x14ac:dyDescent="0.25">
      <c r="A11" t="s">
        <v>2</v>
      </c>
      <c r="B11">
        <v>2</v>
      </c>
      <c r="C11" t="s">
        <v>5</v>
      </c>
      <c r="D11">
        <f t="shared" si="0"/>
        <v>0.69314718055994529</v>
      </c>
    </row>
    <row r="13" spans="1:6" x14ac:dyDescent="0.25">
      <c r="A13" t="s">
        <v>0</v>
      </c>
      <c r="B13">
        <v>1</v>
      </c>
      <c r="C13" t="s">
        <v>4</v>
      </c>
      <c r="D13">
        <f>LN(B13)</f>
        <v>0</v>
      </c>
      <c r="E13" t="s">
        <v>6</v>
      </c>
      <c r="F13" t="s">
        <v>7</v>
      </c>
    </row>
    <row r="14" spans="1:6" x14ac:dyDescent="0.25">
      <c r="A14" t="s">
        <v>1</v>
      </c>
      <c r="B14">
        <v>4</v>
      </c>
      <c r="C14" t="s">
        <v>3</v>
      </c>
      <c r="D14">
        <f t="shared" ref="D14:D15" si="1">LN(B14)</f>
        <v>1.3862943611198906</v>
      </c>
      <c r="E14">
        <f>(D13)+((D14-D13)/(B14-B13))*(B15-B13)</f>
        <v>0.46209812037329684</v>
      </c>
      <c r="F14">
        <f>ABS((D15-E14)/D15)*100</f>
        <v>33.333333333333336</v>
      </c>
    </row>
    <row r="15" spans="1:6" x14ac:dyDescent="0.25">
      <c r="A15" t="s">
        <v>2</v>
      </c>
      <c r="B15">
        <v>2</v>
      </c>
      <c r="C15" t="s">
        <v>5</v>
      </c>
      <c r="D15">
        <f t="shared" si="1"/>
        <v>0.69314718055994529</v>
      </c>
    </row>
    <row r="17" spans="1:1" x14ac:dyDescent="0.25">
      <c r="A17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16E2-D46A-4E27-93F4-ED4C70112349}">
  <dimension ref="A10:H12"/>
  <sheetViews>
    <sheetView workbookViewId="0">
      <selection activeCell="K14" sqref="K14"/>
    </sheetView>
  </sheetViews>
  <sheetFormatPr baseColWidth="10" defaultRowHeight="15" x14ac:dyDescent="0.25"/>
  <cols>
    <col min="7" max="7" width="12.7109375" bestFit="1" customWidth="1"/>
  </cols>
  <sheetData>
    <row r="10" spans="1:8" x14ac:dyDescent="0.25">
      <c r="A10" s="2" t="s">
        <v>0</v>
      </c>
      <c r="B10" s="3" t="s">
        <v>2</v>
      </c>
      <c r="C10" s="2" t="s">
        <v>1</v>
      </c>
      <c r="D10" s="5" t="s">
        <v>9</v>
      </c>
      <c r="E10" s="3" t="s">
        <v>10</v>
      </c>
      <c r="F10" s="5" t="s">
        <v>11</v>
      </c>
      <c r="G10" s="6" t="s">
        <v>12</v>
      </c>
      <c r="H10" s="7" t="s">
        <v>7</v>
      </c>
    </row>
    <row r="11" spans="1:8" x14ac:dyDescent="0.25">
      <c r="A11" s="1">
        <v>8</v>
      </c>
      <c r="B11" s="4">
        <v>10</v>
      </c>
      <c r="C11" s="1">
        <v>12</v>
      </c>
      <c r="D11" s="1">
        <f>LOG(A11)</f>
        <v>0.90308998699194354</v>
      </c>
      <c r="E11" s="4">
        <f t="shared" ref="E11:F11" si="0">LOG(B11)</f>
        <v>1</v>
      </c>
      <c r="F11" s="1">
        <f t="shared" si="0"/>
        <v>1.0791812460476249</v>
      </c>
      <c r="G11" s="8">
        <f>(D11)+((F11-D11)/(C11-A11))*(B11-A11)</f>
        <v>0.99113561651978421</v>
      </c>
      <c r="H11" s="1">
        <f>ABS((E11-G11)/(E11))*100</f>
        <v>0.88643834802157873</v>
      </c>
    </row>
    <row r="12" spans="1:8" x14ac:dyDescent="0.25">
      <c r="A12" s="1">
        <v>9</v>
      </c>
      <c r="B12" s="4">
        <v>10</v>
      </c>
      <c r="C12" s="1">
        <v>11</v>
      </c>
      <c r="D12" s="1">
        <f>LOG(A12)</f>
        <v>0.95424250943932487</v>
      </c>
      <c r="E12" s="4">
        <f t="shared" ref="E12" si="1">LOG(B12)</f>
        <v>1</v>
      </c>
      <c r="F12" s="1">
        <f t="shared" ref="F12" si="2">LOG(C12)</f>
        <v>1.0413926851582251</v>
      </c>
      <c r="G12" s="8">
        <f>(D12)+((F12-D12)/(C12-A12))*(B12-A12)</f>
        <v>0.99781759729877506</v>
      </c>
      <c r="H12" s="1">
        <f>ABS((E12-G12)/(E12))*100</f>
        <v>0.21824027012249392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2BF8-5316-4F8A-AD5B-0585751A701A}">
  <dimension ref="O24:T24"/>
  <sheetViews>
    <sheetView topLeftCell="A8" workbookViewId="0">
      <selection activeCell="T28" sqref="T28"/>
    </sheetView>
  </sheetViews>
  <sheetFormatPr baseColWidth="10" defaultRowHeight="15" x14ac:dyDescent="0.25"/>
  <sheetData>
    <row r="24" spans="15:20" x14ac:dyDescent="0.25">
      <c r="O24" t="s">
        <v>13</v>
      </c>
      <c r="P24" t="s">
        <v>14</v>
      </c>
      <c r="T24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6BB6-3E2B-4B7C-AE99-CC9E67513D7E}">
  <dimension ref="A6:N7"/>
  <sheetViews>
    <sheetView tabSelected="1" workbookViewId="0">
      <selection activeCell="J27" sqref="J27"/>
    </sheetView>
  </sheetViews>
  <sheetFormatPr baseColWidth="10" defaultRowHeight="15" x14ac:dyDescent="0.25"/>
  <sheetData>
    <row r="6" spans="1:14" ht="30" x14ac:dyDescent="0.25">
      <c r="A6" s="9" t="s">
        <v>15</v>
      </c>
      <c r="B6" s="2" t="s">
        <v>2</v>
      </c>
      <c r="C6" s="2" t="s">
        <v>0</v>
      </c>
      <c r="D6" s="2" t="s">
        <v>1</v>
      </c>
      <c r="E6" s="2" t="s">
        <v>18</v>
      </c>
      <c r="F6" s="13" t="s">
        <v>10</v>
      </c>
      <c r="G6" s="11" t="s">
        <v>16</v>
      </c>
      <c r="H6" s="11" t="s">
        <v>11</v>
      </c>
      <c r="I6" s="11" t="s">
        <v>19</v>
      </c>
      <c r="J6" s="12" t="s">
        <v>20</v>
      </c>
      <c r="K6" s="12" t="s">
        <v>13</v>
      </c>
      <c r="L6" s="12" t="s">
        <v>21</v>
      </c>
      <c r="M6" s="6" t="s">
        <v>22</v>
      </c>
      <c r="N6" s="3" t="s">
        <v>7</v>
      </c>
    </row>
    <row r="7" spans="1:14" x14ac:dyDescent="0.25">
      <c r="A7" s="10">
        <v>2</v>
      </c>
      <c r="B7" s="15">
        <v>2</v>
      </c>
      <c r="C7" s="15">
        <v>1</v>
      </c>
      <c r="D7" s="15">
        <v>4</v>
      </c>
      <c r="E7" s="15">
        <v>6</v>
      </c>
      <c r="F7" s="1">
        <f>LN(B7)</f>
        <v>0.69314718055994529</v>
      </c>
      <c r="G7" s="1">
        <f t="shared" ref="G7:I7" si="0">LN(C7)</f>
        <v>0</v>
      </c>
      <c r="H7" s="1">
        <f t="shared" si="0"/>
        <v>1.3862943611198906</v>
      </c>
      <c r="I7" s="1">
        <f t="shared" si="0"/>
        <v>1.791759469228055</v>
      </c>
      <c r="J7" s="1">
        <f>G7</f>
        <v>0</v>
      </c>
      <c r="K7" s="1">
        <f>(H7-G7)/(D7-C7)</f>
        <v>0.46209812037329684</v>
      </c>
      <c r="L7" s="1">
        <f>(((I7-H7)/(E7-D7))-((H7-G7)/(D7-C7)))/(E7-C7)</f>
        <v>-5.1873113263842932E-2</v>
      </c>
      <c r="M7" s="1">
        <f>J7+(K7*(B7-C7))+(L7*(B7-C7)*(B7-D7))</f>
        <v>0.56584434690098273</v>
      </c>
      <c r="N7" s="1">
        <f>ABS((F7-M7)/F7)*100</f>
        <v>18.365916681089789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CAA-DDC4-40CA-91DE-2C1FAA53C0EB}">
  <dimension ref="A6:N7"/>
  <sheetViews>
    <sheetView workbookViewId="0">
      <selection activeCell="O15" sqref="O15"/>
    </sheetView>
  </sheetViews>
  <sheetFormatPr baseColWidth="10" defaultRowHeight="15" x14ac:dyDescent="0.25"/>
  <cols>
    <col min="13" max="13" width="13" bestFit="1" customWidth="1"/>
  </cols>
  <sheetData>
    <row r="6" spans="1:14" x14ac:dyDescent="0.25">
      <c r="A6" s="9" t="s">
        <v>15</v>
      </c>
      <c r="B6" s="2" t="s">
        <v>0</v>
      </c>
      <c r="C6" s="2" t="s">
        <v>23</v>
      </c>
      <c r="D6" s="2" t="s">
        <v>24</v>
      </c>
      <c r="E6" s="13" t="s">
        <v>2</v>
      </c>
      <c r="F6" s="11" t="s">
        <v>16</v>
      </c>
      <c r="G6" s="11" t="s">
        <v>11</v>
      </c>
      <c r="H6" s="11" t="s">
        <v>19</v>
      </c>
      <c r="I6" s="16" t="s">
        <v>17</v>
      </c>
      <c r="J6" s="12" t="s">
        <v>20</v>
      </c>
      <c r="K6" s="12" t="s">
        <v>13</v>
      </c>
      <c r="L6" s="12" t="s">
        <v>21</v>
      </c>
      <c r="M6" s="6" t="s">
        <v>22</v>
      </c>
      <c r="N6" s="3" t="s">
        <v>7</v>
      </c>
    </row>
    <row r="7" spans="1:14" x14ac:dyDescent="0.25">
      <c r="A7" s="10">
        <v>2</v>
      </c>
      <c r="B7" s="15">
        <v>8</v>
      </c>
      <c r="C7" s="15">
        <v>9</v>
      </c>
      <c r="D7" s="15">
        <v>11</v>
      </c>
      <c r="E7" s="14">
        <v>10</v>
      </c>
      <c r="F7" s="1">
        <f>LOG(B7)</f>
        <v>0.90308998699194354</v>
      </c>
      <c r="G7" s="1">
        <f t="shared" ref="G7:I7" si="0">LOG(C7)</f>
        <v>0.95424250943932487</v>
      </c>
      <c r="H7" s="1">
        <f t="shared" si="0"/>
        <v>1.0413926851582251</v>
      </c>
      <c r="I7" s="1">
        <f t="shared" si="0"/>
        <v>1</v>
      </c>
      <c r="J7" s="1">
        <f>F7</f>
        <v>0.90308998699194354</v>
      </c>
      <c r="K7" s="1">
        <f>(G7-F7)/(C7-B7)</f>
        <v>5.1152522447381332E-2</v>
      </c>
      <c r="L7" s="1">
        <f>(((H7-G7)/(D7-C7))-((G7-F7)/(C7-B7)))/(D7-B7)</f>
        <v>-2.5258115293103991E-3</v>
      </c>
      <c r="M7" s="1">
        <f>J7+(K7*(E7-B7))+(L7*(E7-B7)*(E7-C7))</f>
        <v>1.0003434088280854</v>
      </c>
      <c r="N7" s="1">
        <f>ABS((I7-M7)/(I7))*100</f>
        <v>3.4340882808536755E-2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B8C9-2260-4580-8B4A-CFFB90D13D3F}">
  <dimension ref="A1"/>
  <sheetViews>
    <sheetView workbookViewId="0">
      <selection activeCell="M9" sqref="M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CC92-6B18-4BA1-B3AC-6F4F0E82907F}">
  <dimension ref="A9:X11"/>
  <sheetViews>
    <sheetView workbookViewId="0">
      <selection activeCell="R26" sqref="R26"/>
    </sheetView>
  </sheetViews>
  <sheetFormatPr baseColWidth="10" defaultRowHeight="15" x14ac:dyDescent="0.25"/>
  <cols>
    <col min="1" max="1" width="5.5703125" customWidth="1"/>
    <col min="2" max="2" width="7" customWidth="1"/>
    <col min="3" max="3" width="6.140625" customWidth="1"/>
    <col min="4" max="5" width="5.140625" customWidth="1"/>
    <col min="16" max="17" width="12.28515625" bestFit="1" customWidth="1"/>
    <col min="18" max="18" width="14.85546875" customWidth="1"/>
    <col min="19" max="19" width="5.7109375" customWidth="1"/>
    <col min="20" max="20" width="10.5703125" bestFit="1" customWidth="1"/>
    <col min="21" max="21" width="12.28515625" bestFit="1" customWidth="1"/>
    <col min="22" max="22" width="11.5703125" bestFit="1" customWidth="1"/>
    <col min="23" max="23" width="14.28515625" customWidth="1"/>
  </cols>
  <sheetData>
    <row r="9" spans="1:24" x14ac:dyDescent="0.25">
      <c r="L9" s="18"/>
      <c r="M9" s="19"/>
      <c r="N9" s="19"/>
      <c r="O9" s="19"/>
      <c r="P9" s="18"/>
      <c r="Q9" s="19"/>
      <c r="R9" s="18"/>
      <c r="S9" s="18"/>
      <c r="T9" s="18"/>
      <c r="U9" s="18"/>
      <c r="V9" s="18"/>
    </row>
    <row r="10" spans="1:24" x14ac:dyDescent="0.25">
      <c r="A10" s="10" t="s">
        <v>15</v>
      </c>
      <c r="B10" s="2" t="s">
        <v>0</v>
      </c>
      <c r="C10" s="2" t="s">
        <v>23</v>
      </c>
      <c r="D10" s="2" t="s">
        <v>24</v>
      </c>
      <c r="E10" s="2" t="s">
        <v>26</v>
      </c>
      <c r="F10" s="13" t="s">
        <v>2</v>
      </c>
      <c r="G10" s="11" t="s">
        <v>16</v>
      </c>
      <c r="H10" s="11" t="s">
        <v>11</v>
      </c>
      <c r="I10" s="11" t="s">
        <v>19</v>
      </c>
      <c r="J10" s="11" t="s">
        <v>27</v>
      </c>
      <c r="K10" s="16" t="s">
        <v>17</v>
      </c>
      <c r="L10" s="17" t="s">
        <v>35</v>
      </c>
      <c r="M10" s="17" t="s">
        <v>31</v>
      </c>
      <c r="N10" s="17" t="s">
        <v>29</v>
      </c>
      <c r="O10" s="17" t="s">
        <v>30</v>
      </c>
      <c r="P10" s="20" t="s">
        <v>32</v>
      </c>
      <c r="Q10" s="20" t="s">
        <v>33</v>
      </c>
      <c r="R10" s="20" t="s">
        <v>34</v>
      </c>
      <c r="S10" s="21" t="s">
        <v>20</v>
      </c>
      <c r="T10" s="21" t="s">
        <v>13</v>
      </c>
      <c r="U10" s="21" t="s">
        <v>21</v>
      </c>
      <c r="V10" s="21" t="s">
        <v>28</v>
      </c>
      <c r="W10" s="6" t="s">
        <v>22</v>
      </c>
      <c r="X10" s="3" t="s">
        <v>7</v>
      </c>
    </row>
    <row r="11" spans="1:24" x14ac:dyDescent="0.25">
      <c r="A11" s="10">
        <v>3</v>
      </c>
      <c r="B11" s="15">
        <v>1</v>
      </c>
      <c r="C11" s="15">
        <v>4</v>
      </c>
      <c r="D11" s="15">
        <v>6</v>
      </c>
      <c r="E11" s="15">
        <v>5</v>
      </c>
      <c r="F11" s="1">
        <v>2</v>
      </c>
      <c r="G11" s="1">
        <f>LN(B11)</f>
        <v>0</v>
      </c>
      <c r="H11" s="1">
        <f>LN(C11)</f>
        <v>1.3862943611198906</v>
      </c>
      <c r="I11" s="1">
        <f>LN(D11)</f>
        <v>1.791759469228055</v>
      </c>
      <c r="J11" s="1">
        <f>LN(E11)</f>
        <v>1.6094379124341003</v>
      </c>
      <c r="K11" s="1">
        <f t="shared" ref="K11" si="0">LN(F11)</f>
        <v>0.69314718055994529</v>
      </c>
      <c r="L11" s="1">
        <f>G11</f>
        <v>0</v>
      </c>
      <c r="M11" s="1">
        <f>(H11-G11)/(C11-B11)</f>
        <v>0.46209812037329684</v>
      </c>
      <c r="N11" s="1">
        <f>(I11-H11)/(D11-C11)</f>
        <v>0.20273255405408219</v>
      </c>
      <c r="O11" s="1">
        <f>(J11-I11)/(E11-D11)</f>
        <v>0.18232155679395468</v>
      </c>
      <c r="P11" s="1">
        <f>(N11-M11)/(D11-B11)</f>
        <v>-5.1873113263842932E-2</v>
      </c>
      <c r="Q11" s="1">
        <f>(O11-N11)/(E11-C11)</f>
        <v>-2.0410997260127517E-2</v>
      </c>
      <c r="R11" s="1">
        <f>(Q11-P11)/(E11-B11)</f>
        <v>7.8655290009288538E-3</v>
      </c>
      <c r="S11" s="1">
        <f>L11</f>
        <v>0</v>
      </c>
      <c r="T11" s="1">
        <f>M11</f>
        <v>0.46209812037329684</v>
      </c>
      <c r="U11" s="1">
        <f>P11</f>
        <v>-5.1873113263842932E-2</v>
      </c>
      <c r="V11" s="1">
        <f>R11</f>
        <v>7.8655290009288538E-3</v>
      </c>
      <c r="W11" s="1">
        <f>S11+T11*(F11-B11)+U11*(F11-B11)*(F11-C11)+V11*(F11-B11)*(F11-C11)*(F11-D11)</f>
        <v>0.62876857890841353</v>
      </c>
      <c r="X11" s="1">
        <f>ABS((K11-W11)/K11)*100</f>
        <v>9.2878689342030896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C1D0-27D6-4B54-BA25-781FCE25328B}">
  <dimension ref="A7:G22"/>
  <sheetViews>
    <sheetView workbookViewId="0">
      <selection activeCell="E22" sqref="E22"/>
    </sheetView>
  </sheetViews>
  <sheetFormatPr baseColWidth="10" defaultRowHeight="15" x14ac:dyDescent="0.25"/>
  <cols>
    <col min="17" max="17" width="14" customWidth="1"/>
  </cols>
  <sheetData>
    <row r="7" spans="1:7" x14ac:dyDescent="0.25">
      <c r="A7" s="9" t="s">
        <v>15</v>
      </c>
      <c r="B7" s="10">
        <v>3</v>
      </c>
    </row>
    <row r="9" spans="1:7" x14ac:dyDescent="0.25">
      <c r="A9" s="2" t="s">
        <v>0</v>
      </c>
      <c r="B9" s="2" t="s">
        <v>23</v>
      </c>
      <c r="C9" s="2" t="s">
        <v>24</v>
      </c>
      <c r="D9" s="2" t="s">
        <v>26</v>
      </c>
      <c r="E9" s="13" t="s">
        <v>2</v>
      </c>
    </row>
    <row r="10" spans="1:7" x14ac:dyDescent="0.25">
      <c r="A10" s="15">
        <v>8</v>
      </c>
      <c r="B10" s="15">
        <v>9</v>
      </c>
      <c r="C10" s="15">
        <v>11</v>
      </c>
      <c r="D10" s="15">
        <v>12</v>
      </c>
      <c r="E10" s="14">
        <v>10</v>
      </c>
    </row>
    <row r="12" spans="1:7" x14ac:dyDescent="0.25">
      <c r="A12" s="11" t="s">
        <v>16</v>
      </c>
      <c r="B12" s="11" t="s">
        <v>11</v>
      </c>
      <c r="C12" s="11" t="s">
        <v>19</v>
      </c>
      <c r="D12" s="11" t="s">
        <v>27</v>
      </c>
      <c r="E12" s="16" t="s">
        <v>17</v>
      </c>
    </row>
    <row r="13" spans="1:7" x14ac:dyDescent="0.25">
      <c r="A13" s="1">
        <f>LOG(A10)</f>
        <v>0.90308998699194354</v>
      </c>
      <c r="B13" s="1">
        <f>LOG(B10)</f>
        <v>0.95424250943932487</v>
      </c>
      <c r="C13" s="1">
        <f>LOG(C10)</f>
        <v>1.0413926851582251</v>
      </c>
      <c r="D13" s="1">
        <f>LOG(D10)</f>
        <v>1.0791812460476249</v>
      </c>
      <c r="E13" s="1">
        <f>LOG(E10)</f>
        <v>1</v>
      </c>
    </row>
    <row r="15" spans="1:7" ht="30" x14ac:dyDescent="0.25">
      <c r="A15" s="17" t="s">
        <v>35</v>
      </c>
      <c r="B15" s="17" t="s">
        <v>31</v>
      </c>
      <c r="C15" s="17" t="s">
        <v>29</v>
      </c>
      <c r="D15" s="17" t="s">
        <v>30</v>
      </c>
      <c r="E15" s="17" t="s">
        <v>32</v>
      </c>
      <c r="F15" s="17" t="s">
        <v>33</v>
      </c>
      <c r="G15" s="17" t="s">
        <v>34</v>
      </c>
    </row>
    <row r="16" spans="1:7" x14ac:dyDescent="0.25">
      <c r="A16" s="1">
        <f>A13</f>
        <v>0.90308998699194354</v>
      </c>
      <c r="B16" s="1">
        <f>(B13-A13)/(B10-A10)</f>
        <v>5.1152522447381332E-2</v>
      </c>
      <c r="C16" s="1">
        <f>(C13-B13)/(C10-B10)</f>
        <v>4.3575087859450135E-2</v>
      </c>
      <c r="D16" s="1">
        <f>(D13-C13)/(D10-C10)</f>
        <v>3.7788560889399747E-2</v>
      </c>
      <c r="E16" s="1">
        <f>(C16-B16)/(C10-A10)</f>
        <v>-2.5258115293103991E-3</v>
      </c>
      <c r="F16" s="1">
        <f>(D16-C16)/(D10-B10)</f>
        <v>-1.9288423233501291E-3</v>
      </c>
      <c r="G16" s="1">
        <f>(F16-E16)/(D10-A10)</f>
        <v>1.4924230149006751E-4</v>
      </c>
    </row>
    <row r="18" spans="1:4" x14ac:dyDescent="0.25">
      <c r="A18" s="12" t="s">
        <v>20</v>
      </c>
      <c r="B18" s="12" t="s">
        <v>13</v>
      </c>
      <c r="C18" s="12" t="s">
        <v>21</v>
      </c>
      <c r="D18" s="12" t="s">
        <v>28</v>
      </c>
    </row>
    <row r="19" spans="1:4" x14ac:dyDescent="0.25">
      <c r="A19" s="1">
        <f>A16</f>
        <v>0.90308998699194354</v>
      </c>
      <c r="B19" s="1">
        <f>B16</f>
        <v>5.1152522447381332E-2</v>
      </c>
      <c r="C19" s="1">
        <f>E16</f>
        <v>-2.5258115293103991E-3</v>
      </c>
      <c r="D19" s="1">
        <f>G16</f>
        <v>1.4924230149006751E-4</v>
      </c>
    </row>
    <row r="21" spans="1:4" ht="30" x14ac:dyDescent="0.25">
      <c r="A21" s="6" t="s">
        <v>22</v>
      </c>
      <c r="B21" s="3" t="s">
        <v>7</v>
      </c>
    </row>
    <row r="22" spans="1:4" x14ac:dyDescent="0.25">
      <c r="A22" s="1">
        <f>A19+B19*(E10-A10)+C19*(E10-A10)*(E10-B10)+D19*(E10-A10)*(E10-B10)*(E10-C10)</f>
        <v>1.0000449242251053</v>
      </c>
      <c r="B22" s="1">
        <f>ABS((E13-A22)/E13)*100</f>
        <v>4.49242251052695E-3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Teoria Lineal</vt:lpstr>
      <vt:lpstr>Ejercicio 1</vt:lpstr>
      <vt:lpstr>Ejercicio 2</vt:lpstr>
      <vt:lpstr>Teoria Cuadratica</vt:lpstr>
      <vt:lpstr>Ejercicio 1C</vt:lpstr>
      <vt:lpstr>Ejercicio 2C</vt:lpstr>
      <vt:lpstr>Teoria C n puntos</vt:lpstr>
      <vt:lpstr>Ejercicio cn</vt:lpstr>
      <vt:lpstr>Ejercicio 2cn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2021-10-28T12:24:03Z</dcterms:created>
  <dcterms:modified xsi:type="dcterms:W3CDTF">2021-11-13T12:21:35Z</dcterms:modified>
</cp:coreProperties>
</file>