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9D3B23CC-0BCD-4912-BF22-B7A58BD4B7AD}" xr6:coauthVersionLast="47" xr6:coauthVersionMax="47" xr10:uidLastSave="{00000000-0000-0000-0000-000000000000}"/>
  <bookViews>
    <workbookView xWindow="-120" yWindow="-120" windowWidth="29040" windowHeight="15840" activeTab="1" xr2:uid="{4E592A3E-C594-4925-9645-026F0BE8B3F0}"/>
  </bookViews>
  <sheets>
    <sheet name="P1 Newton-Raphson" sheetId="1" r:id="rId1"/>
    <sheet name="P2 Secan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M31" i="2"/>
  <c r="G37" i="2"/>
  <c r="G38" i="2"/>
  <c r="G39" i="2"/>
  <c r="G40" i="2"/>
  <c r="G41" i="2"/>
  <c r="G42" i="2"/>
  <c r="B39" i="2"/>
  <c r="D39" i="2" s="1"/>
  <c r="C39" i="2"/>
  <c r="E39" i="2" s="1"/>
  <c r="B40" i="2"/>
  <c r="D40" i="2"/>
  <c r="B38" i="2"/>
  <c r="D38" i="2" s="1"/>
  <c r="C38" i="2"/>
  <c r="E38" i="2" s="1"/>
  <c r="D37" i="2"/>
  <c r="E37" i="2"/>
  <c r="F37" i="2"/>
  <c r="C37" i="2"/>
  <c r="B37" i="2"/>
  <c r="F36" i="2"/>
  <c r="E36" i="2"/>
  <c r="D36" i="2"/>
  <c r="B41" i="1"/>
  <c r="D37" i="1"/>
  <c r="B38" i="1" s="1"/>
  <c r="F37" i="1"/>
  <c r="C37" i="1"/>
  <c r="G37" i="1"/>
  <c r="C40" i="2" l="1"/>
  <c r="F39" i="2"/>
  <c r="F38" i="2"/>
  <c r="F38" i="1"/>
  <c r="E38" i="1"/>
  <c r="D38" i="1"/>
  <c r="C38" i="1"/>
  <c r="B39" i="1" s="1"/>
  <c r="E40" i="2" l="1"/>
  <c r="C41" i="2" s="1"/>
  <c r="F40" i="2"/>
  <c r="B41" i="2"/>
  <c r="D41" i="2" s="1"/>
  <c r="C39" i="1"/>
  <c r="D39" i="1"/>
  <c r="B40" i="1" s="1"/>
  <c r="E39" i="1"/>
  <c r="F39" i="1"/>
  <c r="B42" i="2" l="1"/>
  <c r="D42" i="2" s="1"/>
  <c r="F41" i="2"/>
  <c r="E41" i="2"/>
  <c r="C42" i="2" s="1"/>
  <c r="D40" i="1"/>
  <c r="C40" i="1"/>
  <c r="F40" i="1"/>
  <c r="E40" i="1"/>
  <c r="E42" i="2" l="1"/>
  <c r="F42" i="2"/>
  <c r="D41" i="1"/>
  <c r="F41" i="1"/>
  <c r="C41" i="1"/>
  <c r="E41" i="1"/>
</calcChain>
</file>

<file path=xl/sharedStrings.xml><?xml version="1.0" encoding="utf-8"?>
<sst xmlns="http://schemas.openxmlformats.org/spreadsheetml/2006/main" count="16" uniqueCount="13">
  <si>
    <t>Valor Verdadero</t>
  </si>
  <si>
    <t>iteracion</t>
  </si>
  <si>
    <t>xi</t>
  </si>
  <si>
    <t>F(xi)</t>
  </si>
  <si>
    <t>F'(xi)</t>
  </si>
  <si>
    <t>Ea</t>
  </si>
  <si>
    <t>Et</t>
  </si>
  <si>
    <t xml:space="preserve">Valor Verdadero </t>
  </si>
  <si>
    <t xml:space="preserve">iteracion </t>
  </si>
  <si>
    <t>X(i-1)</t>
  </si>
  <si>
    <t>X(i)</t>
  </si>
  <si>
    <t>F(i)</t>
  </si>
  <si>
    <t>F(i-1)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</si>
</sst>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50116</xdr:rowOff>
    </xdr:from>
    <xdr:to>
      <xdr:col>5</xdr:col>
      <xdr:colOff>913238</xdr:colOff>
      <xdr:row>9</xdr:row>
      <xdr:rowOff>56832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96914B-91B5-42BB-BED1-C216655F1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" y="50116"/>
          <a:ext cx="6285339" cy="17212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</xdr:row>
      <xdr:rowOff>133350</xdr:rowOff>
    </xdr:from>
    <xdr:to>
      <xdr:col>9</xdr:col>
      <xdr:colOff>361950</xdr:colOff>
      <xdr:row>34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985F76-F9DA-4156-BF3B-CCBF05886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71" t="11845" r="47039" b="13974"/>
        <a:stretch/>
      </xdr:blipFill>
      <xdr:spPr>
        <a:xfrm>
          <a:off x="28575" y="1847850"/>
          <a:ext cx="9963150" cy="4695825"/>
        </a:xfrm>
        <a:prstGeom prst="rect">
          <a:avLst/>
        </a:prstGeom>
      </xdr:spPr>
    </xdr:pic>
    <xdr:clientData/>
  </xdr:twoCellAnchor>
  <xdr:twoCellAnchor editAs="oneCell">
    <xdr:from>
      <xdr:col>7</xdr:col>
      <xdr:colOff>742950</xdr:colOff>
      <xdr:row>34</xdr:row>
      <xdr:rowOff>161925</xdr:rowOff>
    </xdr:from>
    <xdr:to>
      <xdr:col>11</xdr:col>
      <xdr:colOff>409236</xdr:colOff>
      <xdr:row>40</xdr:row>
      <xdr:rowOff>17250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B7BF2A-4453-4008-B489-D45C2A79C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9925" y="6638925"/>
          <a:ext cx="2714286" cy="1265025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35</xdr:row>
      <xdr:rowOff>95250</xdr:rowOff>
    </xdr:from>
    <xdr:ext cx="3505200" cy="4988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108EAEB-4DA3-4C45-9FE0-FA7E7138EE98}"/>
                </a:ext>
              </a:extLst>
            </xdr:cNvPr>
            <xdr:cNvSpPr txBox="1"/>
          </xdr:nvSpPr>
          <xdr:spPr>
            <a:xfrm>
              <a:off x="10086975" y="6762750"/>
              <a:ext cx="3505200" cy="498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𝒇</m:t>
                    </m:r>
                    <m:d>
                      <m:d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sSup>
                      <m:sSup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𝟕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p>
                    </m:sSup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𝟏𝟓</m:t>
                    </m:r>
                    <m:sSup>
                      <m:sSup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𝟔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𝒙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𝟏𝟐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CO" sz="20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108EAEB-4DA3-4C45-9FE0-FA7E7138EE98}"/>
                </a:ext>
              </a:extLst>
            </xdr:cNvPr>
            <xdr:cNvSpPr txBox="1"/>
          </xdr:nvSpPr>
          <xdr:spPr>
            <a:xfrm>
              <a:off x="10086975" y="6762750"/>
              <a:ext cx="3505200" cy="498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𝒙)= 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𝟕𝒙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𝟑+𝟏𝟓𝒙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𝟐−𝟔𝒙−𝟏𝟐 </a:t>
              </a:r>
              <a:endParaRPr lang="es-CO" sz="20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37</xdr:row>
      <xdr:rowOff>104775</xdr:rowOff>
    </xdr:from>
    <xdr:ext cx="3505200" cy="5861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7F14832-C171-418E-8C06-AA6C9F1E4670}"/>
                </a:ext>
              </a:extLst>
            </xdr:cNvPr>
            <xdr:cNvSpPr txBox="1"/>
          </xdr:nvSpPr>
          <xdr:spPr>
            <a:xfrm>
              <a:off x="10163175" y="7200900"/>
              <a:ext cx="3505200" cy="586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𝒅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𝒅𝒙</m:t>
                        </m:r>
                      </m:den>
                    </m:f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𝟐𝟏</m:t>
                    </m:r>
                    <m:sSup>
                      <m:sSup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𝟑𝟎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𝒙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𝟔</m:t>
                    </m:r>
                  </m:oMath>
                </m:oMathPara>
              </a14:m>
              <a:endParaRPr lang="es-CO" sz="1100" b="1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7F14832-C171-418E-8C06-AA6C9F1E4670}"/>
                </a:ext>
              </a:extLst>
            </xdr:cNvPr>
            <xdr:cNvSpPr txBox="1"/>
          </xdr:nvSpPr>
          <xdr:spPr>
            <a:xfrm>
              <a:off x="10163175" y="7200900"/>
              <a:ext cx="3505200" cy="586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𝒅 𝒇(𝒙)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𝒅𝒙=𝟐𝟏𝒙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𝟐+𝟑𝟎𝒙−𝟔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1040726</xdr:colOff>
      <xdr:row>7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F74F8A-6641-4A62-AD05-C4E6549EC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93751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7</xdr:row>
      <xdr:rowOff>144461</xdr:rowOff>
    </xdr:from>
    <xdr:to>
      <xdr:col>9</xdr:col>
      <xdr:colOff>495301</xdr:colOff>
      <xdr:row>33</xdr:row>
      <xdr:rowOff>61799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1D9E28-542F-433D-9DDF-354C2BC31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1477961"/>
          <a:ext cx="10134600" cy="4870338"/>
        </a:xfrm>
        <a:prstGeom prst="rect">
          <a:avLst/>
        </a:prstGeom>
      </xdr:spPr>
    </xdr:pic>
    <xdr:clientData/>
  </xdr:twoCellAnchor>
  <xdr:twoCellAnchor editAs="oneCell">
    <xdr:from>
      <xdr:col>8</xdr:col>
      <xdr:colOff>742950</xdr:colOff>
      <xdr:row>34</xdr:row>
      <xdr:rowOff>19050</xdr:rowOff>
    </xdr:from>
    <xdr:to>
      <xdr:col>13</xdr:col>
      <xdr:colOff>419910</xdr:colOff>
      <xdr:row>36</xdr:row>
      <xdr:rowOff>159162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0B761C-F074-4748-8116-C3686643A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6496050"/>
          <a:ext cx="3486960" cy="644937"/>
        </a:xfrm>
        <a:prstGeom prst="rect">
          <a:avLst/>
        </a:prstGeom>
      </xdr:spPr>
    </xdr:pic>
    <xdr:clientData/>
  </xdr:twoCellAnchor>
  <xdr:oneCellAnchor>
    <xdr:from>
      <xdr:col>9</xdr:col>
      <xdr:colOff>104775</xdr:colOff>
      <xdr:row>38</xdr:row>
      <xdr:rowOff>114300</xdr:rowOff>
    </xdr:from>
    <xdr:ext cx="3133037" cy="326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4AC0A0A-3A6D-4986-BE41-7E084C5F285E}"/>
                </a:ext>
              </a:extLst>
            </xdr:cNvPr>
            <xdr:cNvSpPr txBox="1"/>
          </xdr:nvSpPr>
          <xdr:spPr>
            <a:xfrm>
              <a:off x="7724775" y="7429500"/>
              <a:ext cx="313303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𝒇</m:t>
                    </m:r>
                    <m:d>
                      <m:d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𝟏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𝟔</m:t>
                    </m:r>
                    <m:sSup>
                      <m:sSupPr>
                        <m:ctrlPr>
                          <a:rPr lang="es-CO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p>
                    </m:sSup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𝟔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𝒙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20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𝟐</m:t>
                    </m:r>
                  </m:oMath>
                </m:oMathPara>
              </a14:m>
              <a:endParaRPr lang="es-CO" sz="20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4AC0A0A-3A6D-4986-BE41-7E084C5F285E}"/>
                </a:ext>
              </a:extLst>
            </xdr:cNvPr>
            <xdr:cNvSpPr txBox="1"/>
          </xdr:nvSpPr>
          <xdr:spPr>
            <a:xfrm>
              <a:off x="7724775" y="7429500"/>
              <a:ext cx="313303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𝒙)= −𝟏.𝟔𝒙</a:t>
              </a:r>
              <a:r>
                <a:rPr lang="es-CO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𝟑+𝟔.𝟒𝒙−𝟐</a:t>
              </a:r>
              <a:endParaRPr lang="es-CO" sz="2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EF0-45A8-4ABC-AFD5-50DA61A63A74}">
  <dimension ref="A14:P41"/>
  <sheetViews>
    <sheetView workbookViewId="0">
      <selection activeCell="D47" sqref="D47"/>
    </sheetView>
  </sheetViews>
  <sheetFormatPr baseColWidth="10" defaultRowHeight="15" x14ac:dyDescent="0.25"/>
  <cols>
    <col min="1" max="1" width="14.140625" customWidth="1"/>
    <col min="2" max="2" width="11.85546875" bestFit="1" customWidth="1"/>
    <col min="3" max="3" width="19.28515625" bestFit="1" customWidth="1"/>
    <col min="4" max="4" width="18" customWidth="1"/>
    <col min="5" max="6" width="17.7109375" customWidth="1"/>
    <col min="7" max="7" width="22.85546875" customWidth="1"/>
  </cols>
  <sheetData>
    <row r="14" spans="15:16" x14ac:dyDescent="0.25">
      <c r="O14" s="1" t="s">
        <v>0</v>
      </c>
      <c r="P14" s="1"/>
    </row>
    <row r="15" spans="15:16" x14ac:dyDescent="0.25">
      <c r="O15" s="1">
        <v>-2.1739999999999999</v>
      </c>
      <c r="P15" s="1"/>
    </row>
    <row r="36" spans="1:7" ht="18.75" x14ac:dyDescent="0.25">
      <c r="A36" s="2" t="s">
        <v>1</v>
      </c>
      <c r="B36" s="9" t="s">
        <v>2</v>
      </c>
      <c r="C36" s="3" t="s">
        <v>3</v>
      </c>
      <c r="D36" s="3" t="s">
        <v>4</v>
      </c>
      <c r="E36" s="4" t="s">
        <v>5</v>
      </c>
      <c r="F36" s="4" t="s">
        <v>6</v>
      </c>
      <c r="G36" s="5" t="s">
        <v>7</v>
      </c>
    </row>
    <row r="37" spans="1:7" ht="21" x14ac:dyDescent="0.35">
      <c r="A37" s="6">
        <v>1</v>
      </c>
      <c r="B37" s="6">
        <v>-2.5</v>
      </c>
      <c r="C37" s="6">
        <f>(7*POWER(B37,3))+(15*POWER(B37,2))-(6*B37)-(12)</f>
        <v>-12.625</v>
      </c>
      <c r="D37" s="6">
        <f>(21*POWER(B37,2))+(30*B37)-(6)</f>
        <v>50.25</v>
      </c>
      <c r="E37" s="6"/>
      <c r="F37" s="6">
        <f>ABS(($G$37-B37)/($G$37))*100</f>
        <v>14.995400183992643</v>
      </c>
      <c r="G37" s="8">
        <f>$O$15</f>
        <v>-2.1739999999999999</v>
      </c>
    </row>
    <row r="38" spans="1:7" ht="18.75" x14ac:dyDescent="0.3">
      <c r="A38" s="6">
        <v>2</v>
      </c>
      <c r="B38" s="6">
        <f>(B37)-(C37/D37)</f>
        <v>-2.2487562189054726</v>
      </c>
      <c r="C38" s="6">
        <f>(7*POWER(B38,3))+(15*POWER(B38,2))-(6*B38)-(12)</f>
        <v>-2.2561133098400017</v>
      </c>
      <c r="D38" s="6">
        <f>(21*POWER(B38,2))+(30*B38)-(6)</f>
        <v>32.732308606222603</v>
      </c>
      <c r="E38" s="6">
        <f>ABS((B38-B37)/(B38))*100</f>
        <v>11.172566371681416</v>
      </c>
      <c r="F38" s="6">
        <f>ABS(($G$37-B38)/($G$37))*100</f>
        <v>3.4386485237107953</v>
      </c>
    </row>
    <row r="39" spans="1:7" ht="18.75" x14ac:dyDescent="0.3">
      <c r="A39" s="6">
        <v>3</v>
      </c>
      <c r="B39" s="6">
        <f>(B38)-(C38/D38)</f>
        <v>-2.1798300292809771</v>
      </c>
      <c r="C39" s="6">
        <f>(7*POWER(B39,3))+(15*POWER(B39,2))-(6*B39)-(12)</f>
        <v>-0.15079765279268287</v>
      </c>
      <c r="D39" s="6">
        <f>(21*POWER(B39,2))+(30*B39)-(6)</f>
        <v>28.389937209227895</v>
      </c>
      <c r="E39" s="6">
        <f>ABS((B39-B38)/(B39))*100</f>
        <v>3.1619983530197979</v>
      </c>
      <c r="F39" s="6">
        <f>ABS(($G$37-B39)/($G$37))*100</f>
        <v>0.26817062010014725</v>
      </c>
    </row>
    <row r="40" spans="1:7" ht="18.75" x14ac:dyDescent="0.3">
      <c r="A40" s="6">
        <v>4</v>
      </c>
      <c r="B40" s="6">
        <f t="shared" ref="B40:B46" si="0">(B39)-(C39/D39)</f>
        <v>-2.1745183707281126</v>
      </c>
      <c r="C40" s="6">
        <f t="shared" ref="C40:C46" si="1">(7*POWER(B40,3))+(15*POWER(B40,2))-(6*B40)-(12)</f>
        <v>-8.67268459376902E-4</v>
      </c>
      <c r="D40" s="6">
        <f t="shared" ref="D40:D46" si="2">(21*POWER(B40,2))+(30*B40)-(6)</f>
        <v>28.063581915471573</v>
      </c>
      <c r="E40" s="7">
        <f t="shared" ref="E40:E46" si="3">ABS((B40-B39)/(B40))*100</f>
        <v>0.24426827679942664</v>
      </c>
      <c r="F40" s="6">
        <f t="shared" ref="F40:F46" si="4">ABS(($G$37-B40)/($G$37))*100</f>
        <v>2.384409972919372E-2</v>
      </c>
    </row>
    <row r="41" spans="1:7" ht="18.75" x14ac:dyDescent="0.3">
      <c r="A41" s="6">
        <v>5</v>
      </c>
      <c r="B41" s="7">
        <f>(B40)-(C40/D40)</f>
        <v>-2.1744874670301462</v>
      </c>
      <c r="C41" s="6">
        <f t="shared" si="1"/>
        <v>-2.9285947888979535E-8</v>
      </c>
      <c r="D41" s="6">
        <f t="shared" si="2"/>
        <v>28.061686618790404</v>
      </c>
      <c r="E41" s="6">
        <f t="shared" si="3"/>
        <v>1.4211945773429011E-3</v>
      </c>
      <c r="F41" s="6">
        <f t="shared" si="4"/>
        <v>2.2422586483267618E-2</v>
      </c>
    </row>
  </sheetData>
  <mergeCells count="2">
    <mergeCell ref="O14:P14"/>
    <mergeCell ref="O15:P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FE7D-164A-40FB-B534-DF4948A6F219}">
  <dimension ref="A31:M42"/>
  <sheetViews>
    <sheetView tabSelected="1" topLeftCell="A19" workbookViewId="0">
      <selection activeCell="M27" sqref="M27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15.5703125" customWidth="1"/>
    <col min="5" max="5" width="15.28515625" customWidth="1"/>
    <col min="6" max="6" width="16" customWidth="1"/>
    <col min="7" max="7" width="17.140625" customWidth="1"/>
    <col min="8" max="8" width="22.85546875" customWidth="1"/>
  </cols>
  <sheetData>
    <row r="31" spans="13:13" x14ac:dyDescent="0.25">
      <c r="M31">
        <f>ABS(($H$36-B36)/($H$36))*100</f>
        <v>55.763239875389402</v>
      </c>
    </row>
    <row r="35" spans="1:8" ht="21" x14ac:dyDescent="0.35">
      <c r="A35" s="10" t="s">
        <v>8</v>
      </c>
      <c r="B35" s="11" t="s">
        <v>9</v>
      </c>
      <c r="C35" s="11" t="s">
        <v>10</v>
      </c>
      <c r="D35" s="12" t="s">
        <v>12</v>
      </c>
      <c r="E35" s="12" t="s">
        <v>11</v>
      </c>
      <c r="F35" s="13" t="s">
        <v>5</v>
      </c>
      <c r="G35" s="13" t="s">
        <v>6</v>
      </c>
      <c r="H35" s="14" t="s">
        <v>0</v>
      </c>
    </row>
    <row r="36" spans="1:8" ht="18.75" x14ac:dyDescent="0.3">
      <c r="A36" s="6">
        <v>0</v>
      </c>
      <c r="B36" s="15">
        <v>0.5</v>
      </c>
      <c r="C36" s="15">
        <v>1</v>
      </c>
      <c r="D36" s="15">
        <f>(-1.6*POWER(B36,3))+(6.4*B36)-(2)</f>
        <v>1</v>
      </c>
      <c r="E36" s="15">
        <f>(-1.6*POWER(C36,3))+(6.4*C36)-(2)</f>
        <v>2.8000000000000007</v>
      </c>
      <c r="F36" s="6">
        <f>ABS((C36-B36)/(C36))*100</f>
        <v>50</v>
      </c>
      <c r="G36" s="6">
        <f>ABS(($H$36-C36)/($H$36))*100</f>
        <v>211.5264797507788</v>
      </c>
      <c r="H36" s="6">
        <v>0.32100000000000001</v>
      </c>
    </row>
    <row r="37" spans="1:8" ht="18.75" x14ac:dyDescent="0.3">
      <c r="A37" s="6">
        <v>1</v>
      </c>
      <c r="B37" s="6">
        <f>C36</f>
        <v>1</v>
      </c>
      <c r="C37" s="15">
        <f>(C36)-((E36*(B36-C36))/(D36-E36))</f>
        <v>0.22222222222222232</v>
      </c>
      <c r="D37" s="6">
        <f>(-1.6*POWER(B37,3))+(6.4*B37)-(2)</f>
        <v>2.8000000000000007</v>
      </c>
      <c r="E37" s="15">
        <f>(-1.6*POWER(C37,3))+(6.4*C37)-(2)</f>
        <v>-0.59533607681755751</v>
      </c>
      <c r="F37" s="6">
        <f>ABS((C37-B37)/(C37))*100</f>
        <v>349.99999999999983</v>
      </c>
      <c r="G37" s="6">
        <f t="shared" ref="G37:G42" si="0">ABS(($H$36-C37)/($H$36))*100</f>
        <v>30.771893388715789</v>
      </c>
    </row>
    <row r="38" spans="1:8" ht="18.75" x14ac:dyDescent="0.3">
      <c r="A38" s="6">
        <v>2</v>
      </c>
      <c r="B38" s="6">
        <f>C37</f>
        <v>0.22222222222222232</v>
      </c>
      <c r="C38" s="15">
        <f>(C37)-((E37*(B37-C37))/(D37-E37))</f>
        <v>0.35859728506787319</v>
      </c>
      <c r="D38" s="6">
        <f>(-1.6*POWER(B38,3))+(6.4*B38)-(2)</f>
        <v>-0.59533607681755751</v>
      </c>
      <c r="E38" s="15">
        <f>(-1.6*POWER(C38,3))+(6.4*C38)-(2)</f>
        <v>0.22124222972669338</v>
      </c>
      <c r="F38" s="6">
        <f>ABS((C38-B38)/(C38))*100</f>
        <v>38.030143708377103</v>
      </c>
      <c r="G38" s="6">
        <f t="shared" si="0"/>
        <v>11.712549865381055</v>
      </c>
    </row>
    <row r="39" spans="1:8" ht="18.75" x14ac:dyDescent="0.3">
      <c r="A39" s="6">
        <v>3</v>
      </c>
      <c r="B39" s="6">
        <f t="shared" ref="B39:B42" si="1">C38</f>
        <v>0.35859728506787319</v>
      </c>
      <c r="C39" s="15">
        <f t="shared" ref="C39:C42" si="2">(C38)-((E38*(B38-C38))/(D38-E38))</f>
        <v>0.3216480754926434</v>
      </c>
      <c r="D39" s="6">
        <f t="shared" ref="D39:D42" si="3">(-1.6*POWER(B39,3))+(6.4*B39)-(2)</f>
        <v>0.22124222972669338</v>
      </c>
      <c r="E39" s="15">
        <f t="shared" ref="E39:E42" si="4">(-1.6*POWER(C39,3))+(6.4*C39)-(2)</f>
        <v>5.3046419137476875E-3</v>
      </c>
      <c r="F39" s="6">
        <f t="shared" ref="F39:F42" si="5">ABS((C39-B39)/(C39))*100</f>
        <v>11.487464838282509</v>
      </c>
      <c r="G39" s="6">
        <f t="shared" si="0"/>
        <v>0.201892676835949</v>
      </c>
    </row>
    <row r="40" spans="1:8" ht="18.75" x14ac:dyDescent="0.3">
      <c r="A40" s="6">
        <v>4</v>
      </c>
      <c r="B40" s="6">
        <f t="shared" si="1"/>
        <v>0.3216480754926434</v>
      </c>
      <c r="C40" s="15">
        <f t="shared" si="2"/>
        <v>0.32074039504766966</v>
      </c>
      <c r="D40" s="6">
        <f t="shared" si="3"/>
        <v>5.3046419137476875E-3</v>
      </c>
      <c r="E40" s="15">
        <f t="shared" si="4"/>
        <v>-5.5033330035536565E-5</v>
      </c>
      <c r="F40" s="6">
        <f t="shared" si="5"/>
        <v>0.28299536291300115</v>
      </c>
      <c r="G40" s="6">
        <f t="shared" si="0"/>
        <v>8.0873816925342706E-2</v>
      </c>
    </row>
    <row r="41" spans="1:8" ht="18.75" x14ac:dyDescent="0.3">
      <c r="A41" s="6">
        <v>5</v>
      </c>
      <c r="B41" s="6">
        <f t="shared" si="1"/>
        <v>0.32074039504766966</v>
      </c>
      <c r="C41" s="15">
        <f t="shared" si="2"/>
        <v>0.32074971514174683</v>
      </c>
      <c r="D41" s="6">
        <f t="shared" si="3"/>
        <v>-5.5033330035536565E-5</v>
      </c>
      <c r="E41" s="15">
        <f t="shared" si="4"/>
        <v>1.2902666046699096E-8</v>
      </c>
      <c r="F41" s="7">
        <f t="shared" si="5"/>
        <v>2.9057217005012954E-3</v>
      </c>
      <c r="G41" s="6">
        <f t="shared" si="0"/>
        <v>7.7970360826535912E-2</v>
      </c>
    </row>
    <row r="42" spans="1:8" ht="18.75" x14ac:dyDescent="0.3">
      <c r="A42" s="6">
        <v>6</v>
      </c>
      <c r="B42" s="6">
        <f t="shared" si="1"/>
        <v>0.32074971514174683</v>
      </c>
      <c r="C42" s="7">
        <f t="shared" si="2"/>
        <v>0.32074971295714572</v>
      </c>
      <c r="D42" s="6">
        <f t="shared" si="3"/>
        <v>1.2902666046699096E-8</v>
      </c>
      <c r="E42" s="6">
        <f t="shared" si="4"/>
        <v>3.1086244689504383E-14</v>
      </c>
      <c r="F42" s="6">
        <f t="shared" si="5"/>
        <v>6.8109214844827824E-7</v>
      </c>
      <c r="G42" s="6">
        <f t="shared" si="0"/>
        <v>7.7971041387629711E-2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 Newton-Raphson</vt:lpstr>
      <vt:lpstr>P2 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2021-09-18T12:12:37Z</dcterms:created>
  <dcterms:modified xsi:type="dcterms:W3CDTF">2021-09-18T13:02:30Z</dcterms:modified>
</cp:coreProperties>
</file>