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raj\Hall of Codes\BA\"/>
    </mc:Choice>
  </mc:AlternateContent>
  <xr:revisionPtr revIDLastSave="0" documentId="13_ncr:1_{C25D16CC-8F65-4A67-8848-35ED05B657B6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Ma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F22" i="1"/>
  <c r="G21" i="1"/>
  <c r="F21" i="1"/>
  <c r="D19" i="1"/>
  <c r="E19" i="1"/>
  <c r="C19" i="1"/>
  <c r="C18" i="1"/>
  <c r="D18" i="1"/>
  <c r="E18" i="1"/>
  <c r="F17" i="1"/>
  <c r="F16" i="1"/>
  <c r="D17" i="1"/>
  <c r="E17" i="1"/>
  <c r="C17" i="1"/>
  <c r="E16" i="1"/>
  <c r="D16" i="1"/>
  <c r="C16" i="1"/>
  <c r="E15" i="1"/>
  <c r="C15" i="1"/>
  <c r="D14" i="1"/>
  <c r="E14" i="1"/>
  <c r="F14" i="1"/>
  <c r="C1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<sst xmlns="http://schemas.openxmlformats.org/spreadsheetml/2006/main" count="28" uniqueCount="28">
  <si>
    <t>MARKSHEET</t>
  </si>
  <si>
    <t>ID</t>
  </si>
  <si>
    <t>Name</t>
  </si>
  <si>
    <t>English</t>
  </si>
  <si>
    <t>Maths</t>
  </si>
  <si>
    <t>Science</t>
  </si>
  <si>
    <t>Total Marks</t>
  </si>
  <si>
    <t>Average</t>
  </si>
  <si>
    <t>Allen</t>
  </si>
  <si>
    <t>Tom</t>
  </si>
  <si>
    <t>Ahmed</t>
  </si>
  <si>
    <t>Christie</t>
  </si>
  <si>
    <t>Amar</t>
  </si>
  <si>
    <t>John</t>
  </si>
  <si>
    <t>Zafar</t>
  </si>
  <si>
    <t>Rahul</t>
  </si>
  <si>
    <t>Kuber</t>
  </si>
  <si>
    <t>Prince</t>
  </si>
  <si>
    <t>Grand Total</t>
  </si>
  <si>
    <t>No. of Students</t>
  </si>
  <si>
    <t>No. of Subjects</t>
  </si>
  <si>
    <t>Maximum Marks</t>
  </si>
  <si>
    <t>Minimum Marks</t>
  </si>
  <si>
    <t>No. of Students &gt; 60 Marks</t>
  </si>
  <si>
    <t>No. of Students Failed</t>
  </si>
  <si>
    <t>Total Marks of Students &gt; 60 Marks in Maths</t>
  </si>
  <si>
    <t>No. of Students &gt; 60 Marks in ALL subjects</t>
  </si>
  <si>
    <t>Total Marks of Students &gt; 60 Marks in ALL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</si>
</sst>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30" zoomScaleNormal="130" workbookViewId="0">
      <selection activeCell="T8" sqref="T8"/>
    </sheetView>
  </sheetViews>
  <sheetFormatPr defaultRowHeight="15" x14ac:dyDescent="0.25"/>
  <cols>
    <col min="1" max="1" width="3.28515625" bestFit="1" customWidth="1"/>
    <col min="2" max="2" width="24.85546875" bestFit="1" customWidth="1"/>
    <col min="3" max="7" width="13.85546875" customWidth="1"/>
  </cols>
  <sheetData>
    <row r="1" spans="1:7" ht="18.75" x14ac:dyDescent="0.3">
      <c r="A1" s="3" t="s">
        <v>0</v>
      </c>
      <c r="B1" s="4"/>
      <c r="C1" s="4"/>
      <c r="D1" s="4"/>
      <c r="E1" s="4"/>
      <c r="F1" s="4"/>
      <c r="G1" s="4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>
        <v>1</v>
      </c>
      <c r="B4" t="s">
        <v>8</v>
      </c>
      <c r="C4">
        <v>45</v>
      </c>
      <c r="D4">
        <v>55</v>
      </c>
      <c r="E4">
        <v>67</v>
      </c>
      <c r="F4">
        <f>SUM(C4,D4,E4)</f>
        <v>167</v>
      </c>
      <c r="G4" s="6">
        <f>AVERAGE(C4,D4,E4)</f>
        <v>55.666666666666664</v>
      </c>
    </row>
    <row r="5" spans="1:7" x14ac:dyDescent="0.25">
      <c r="A5">
        <v>2</v>
      </c>
      <c r="B5" t="s">
        <v>9</v>
      </c>
      <c r="C5">
        <v>78</v>
      </c>
      <c r="D5">
        <v>65</v>
      </c>
      <c r="E5">
        <v>75</v>
      </c>
      <c r="F5">
        <f t="shared" ref="F5:F13" si="0">SUM(C5,D5,E5)</f>
        <v>218</v>
      </c>
      <c r="G5" s="6">
        <f t="shared" ref="G5:G13" si="1">AVERAGE(C5,D5,E5)</f>
        <v>72.666666666666671</v>
      </c>
    </row>
    <row r="6" spans="1:7" x14ac:dyDescent="0.25">
      <c r="A6">
        <v>3</v>
      </c>
      <c r="B6" t="s">
        <v>10</v>
      </c>
      <c r="C6">
        <v>39</v>
      </c>
      <c r="D6">
        <v>52</v>
      </c>
      <c r="E6">
        <v>59</v>
      </c>
      <c r="F6">
        <f t="shared" si="0"/>
        <v>150</v>
      </c>
      <c r="G6" s="6">
        <f t="shared" si="1"/>
        <v>50</v>
      </c>
    </row>
    <row r="7" spans="1:7" x14ac:dyDescent="0.25">
      <c r="A7">
        <v>4</v>
      </c>
      <c r="B7" t="s">
        <v>11</v>
      </c>
      <c r="C7">
        <v>45</v>
      </c>
      <c r="D7">
        <v>25</v>
      </c>
      <c r="E7">
        <v>36</v>
      </c>
      <c r="F7">
        <f t="shared" si="0"/>
        <v>106</v>
      </c>
      <c r="G7" s="6">
        <f t="shared" si="1"/>
        <v>35.333333333333336</v>
      </c>
    </row>
    <row r="8" spans="1:7" x14ac:dyDescent="0.25">
      <c r="A8">
        <v>5</v>
      </c>
      <c r="B8" t="s">
        <v>12</v>
      </c>
      <c r="C8">
        <v>45</v>
      </c>
      <c r="D8">
        <v>28</v>
      </c>
      <c r="E8">
        <v>53</v>
      </c>
      <c r="F8">
        <f t="shared" si="0"/>
        <v>126</v>
      </c>
      <c r="G8" s="6">
        <f t="shared" si="1"/>
        <v>42</v>
      </c>
    </row>
    <row r="9" spans="1:7" x14ac:dyDescent="0.25">
      <c r="A9">
        <v>6</v>
      </c>
      <c r="B9" t="s">
        <v>13</v>
      </c>
      <c r="C9">
        <v>89</v>
      </c>
      <c r="D9">
        <v>75</v>
      </c>
      <c r="E9">
        <v>61</v>
      </c>
      <c r="F9">
        <f t="shared" si="0"/>
        <v>225</v>
      </c>
      <c r="G9" s="6">
        <f t="shared" si="1"/>
        <v>75</v>
      </c>
    </row>
    <row r="10" spans="1:7" x14ac:dyDescent="0.25">
      <c r="A10">
        <v>7</v>
      </c>
      <c r="B10" t="s">
        <v>14</v>
      </c>
      <c r="C10">
        <v>71</v>
      </c>
      <c r="D10">
        <v>64</v>
      </c>
      <c r="E10">
        <v>73</v>
      </c>
      <c r="F10">
        <f t="shared" si="0"/>
        <v>208</v>
      </c>
      <c r="G10" s="6">
        <f t="shared" si="1"/>
        <v>69.333333333333329</v>
      </c>
    </row>
    <row r="11" spans="1:7" x14ac:dyDescent="0.25">
      <c r="A11">
        <v>8</v>
      </c>
      <c r="B11" t="s">
        <v>15</v>
      </c>
      <c r="C11">
        <v>45</v>
      </c>
      <c r="D11">
        <v>45</v>
      </c>
      <c r="E11">
        <v>45</v>
      </c>
      <c r="F11">
        <f t="shared" si="0"/>
        <v>135</v>
      </c>
      <c r="G11" s="6">
        <f t="shared" si="1"/>
        <v>45</v>
      </c>
    </row>
    <row r="12" spans="1:7" x14ac:dyDescent="0.25">
      <c r="A12">
        <v>9</v>
      </c>
      <c r="B12" t="s">
        <v>16</v>
      </c>
      <c r="C12">
        <v>45</v>
      </c>
      <c r="D12">
        <v>65</v>
      </c>
      <c r="E12">
        <v>30</v>
      </c>
      <c r="F12">
        <f t="shared" si="0"/>
        <v>140</v>
      </c>
      <c r="G12" s="6">
        <f t="shared" si="1"/>
        <v>46.666666666666664</v>
      </c>
    </row>
    <row r="13" spans="1:7" x14ac:dyDescent="0.25">
      <c r="A13">
        <v>10</v>
      </c>
      <c r="B13" t="s">
        <v>17</v>
      </c>
      <c r="C13">
        <v>75</v>
      </c>
      <c r="D13">
        <v>65</v>
      </c>
      <c r="E13">
        <v>55</v>
      </c>
      <c r="F13">
        <f t="shared" si="0"/>
        <v>195</v>
      </c>
      <c r="G13" s="6">
        <f t="shared" si="1"/>
        <v>65</v>
      </c>
    </row>
    <row r="14" spans="1:7" x14ac:dyDescent="0.25">
      <c r="B14" s="2" t="s">
        <v>18</v>
      </c>
      <c r="C14">
        <f>SUM(C4:C13)</f>
        <v>577</v>
      </c>
      <c r="D14">
        <f t="shared" ref="D14:F14" si="2">SUM(D4:D13)</f>
        <v>539</v>
      </c>
      <c r="E14">
        <f t="shared" si="2"/>
        <v>554</v>
      </c>
      <c r="F14">
        <f t="shared" si="2"/>
        <v>1670</v>
      </c>
    </row>
    <row r="15" spans="1:7" x14ac:dyDescent="0.25">
      <c r="B15" s="2" t="s">
        <v>19</v>
      </c>
      <c r="C15">
        <f>COUNTA(B4:B13)</f>
        <v>10</v>
      </c>
      <c r="D15" s="2" t="s">
        <v>20</v>
      </c>
      <c r="E15">
        <f>COUNTA(C3:E3)</f>
        <v>3</v>
      </c>
    </row>
    <row r="16" spans="1:7" x14ac:dyDescent="0.25">
      <c r="B16" s="2" t="s">
        <v>21</v>
      </c>
      <c r="C16">
        <f>MAX(C4:C13)</f>
        <v>89</v>
      </c>
      <c r="D16">
        <f t="shared" ref="D16:F16" si="3">MAX(D4:D13)</f>
        <v>75</v>
      </c>
      <c r="E16">
        <f t="shared" si="3"/>
        <v>75</v>
      </c>
      <c r="F16">
        <f t="shared" si="3"/>
        <v>225</v>
      </c>
    </row>
    <row r="17" spans="2:7" x14ac:dyDescent="0.25">
      <c r="B17" s="2" t="s">
        <v>22</v>
      </c>
      <c r="C17">
        <f>MIN(C4:C13)</f>
        <v>39</v>
      </c>
      <c r="D17">
        <f t="shared" ref="D17:F17" si="4">MIN(D4:D13)</f>
        <v>25</v>
      </c>
      <c r="E17">
        <f t="shared" si="4"/>
        <v>30</v>
      </c>
      <c r="F17">
        <f t="shared" si="4"/>
        <v>106</v>
      </c>
    </row>
    <row r="18" spans="2:7" x14ac:dyDescent="0.25">
      <c r="B18" s="2" t="s">
        <v>23</v>
      </c>
      <c r="C18">
        <f>COUNTIF(C4:C13,"&gt;60")</f>
        <v>4</v>
      </c>
      <c r="D18">
        <f t="shared" ref="D18:E18" si="5">COUNTIF(D4:D13,"&gt;60")</f>
        <v>5</v>
      </c>
      <c r="E18">
        <f t="shared" si="5"/>
        <v>4</v>
      </c>
    </row>
    <row r="19" spans="2:7" x14ac:dyDescent="0.25">
      <c r="B19" s="2" t="s">
        <v>24</v>
      </c>
      <c r="C19">
        <f>COUNTIF(C4:C13,"&lt;40")</f>
        <v>1</v>
      </c>
      <c r="D19">
        <f t="shared" ref="D19:E19" si="6">COUNTIF(D4:D13,"&lt;40")</f>
        <v>2</v>
      </c>
      <c r="E19">
        <f t="shared" si="6"/>
        <v>2</v>
      </c>
    </row>
    <row r="21" spans="2:7" x14ac:dyDescent="0.25">
      <c r="B21" s="5" t="s">
        <v>25</v>
      </c>
      <c r="C21" s="5"/>
      <c r="D21" s="5"/>
      <c r="E21" s="5"/>
      <c r="F21">
        <f>SUMIF(D4:D13,"&gt;60",F4:F13)</f>
        <v>986</v>
      </c>
      <c r="G21" s="6">
        <f>AVERAGEIF(D4:D13,"&gt;60",F4:F13)</f>
        <v>197.2</v>
      </c>
    </row>
    <row r="22" spans="2:7" x14ac:dyDescent="0.25">
      <c r="B22" s="5" t="s">
        <v>26</v>
      </c>
      <c r="C22" s="5"/>
      <c r="D22" s="5"/>
      <c r="E22" s="5"/>
      <c r="F22">
        <f>COUNTIFS(C4:C13,"&gt;60",D4:D13,"&gt;60",E4:E13,"&gt;60")</f>
        <v>3</v>
      </c>
    </row>
    <row r="23" spans="2:7" x14ac:dyDescent="0.25">
      <c r="B23" s="5" t="s">
        <v>27</v>
      </c>
      <c r="C23" s="5"/>
      <c r="D23" s="5"/>
      <c r="E23" s="5"/>
      <c r="F23">
        <f>SUMIFS(F4:F13,C4:C13,"&gt;60",D4:D13,"&gt;60",E4:E13,"&gt;60")</f>
        <v>651</v>
      </c>
      <c r="G23">
        <f>AVERAGEIFS(F4:F13,C4:C13,"&gt;60",D4:D13,"&gt;60",E4:E13,"&gt;60")</f>
        <v>217</v>
      </c>
    </row>
  </sheetData>
  <mergeCells count="4">
    <mergeCell ref="B21:E21"/>
    <mergeCell ref="B23:E23"/>
    <mergeCell ref="B22:E22"/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Deraj Yojith</cp:lastModifiedBy>
  <dcterms:created xsi:type="dcterms:W3CDTF">2025-04-13T16:30:43Z</dcterms:created>
  <dcterms:modified xsi:type="dcterms:W3CDTF">2025-04-14T05:22:11Z</dcterms:modified>
</cp:coreProperties>
</file>