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\Documents\Classes\AI\Project2\"/>
    </mc:Choice>
  </mc:AlternateContent>
  <bookViews>
    <workbookView xWindow="0" yWindow="0" windowWidth="2157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I34" i="1" s="1"/>
  <c r="G33" i="1"/>
  <c r="I33" i="1" s="1"/>
  <c r="G32" i="1"/>
  <c r="I32" i="1" s="1"/>
  <c r="B31" i="1"/>
  <c r="D31" i="1" s="1"/>
  <c r="G30" i="1"/>
  <c r="I30" i="1" s="1"/>
  <c r="G29" i="1"/>
  <c r="I29" i="1" s="1"/>
  <c r="G28" i="1"/>
  <c r="I28" i="1" s="1"/>
  <c r="G27" i="1"/>
  <c r="I27" i="1" s="1"/>
  <c r="G25" i="1"/>
  <c r="I25" i="1" s="1"/>
  <c r="G24" i="1"/>
  <c r="I24" i="1" s="1"/>
  <c r="G23" i="1"/>
  <c r="I23" i="1" s="1"/>
  <c r="G21" i="1"/>
  <c r="I21" i="1" s="1"/>
  <c r="B20" i="1"/>
  <c r="D20" i="1" s="1"/>
  <c r="G19" i="1"/>
  <c r="I19" i="1" s="1"/>
  <c r="G18" i="1"/>
  <c r="I18" i="1" s="1"/>
  <c r="G17" i="1"/>
  <c r="I17" i="1" s="1"/>
  <c r="G16" i="1"/>
  <c r="I16" i="1" s="1"/>
  <c r="G14" i="1"/>
  <c r="I14" i="1" s="1"/>
  <c r="G13" i="1"/>
  <c r="I13" i="1" s="1"/>
  <c r="G12" i="1"/>
  <c r="I12" i="1" s="1"/>
  <c r="G10" i="1"/>
  <c r="I10" i="1" s="1"/>
  <c r="G9" i="1"/>
  <c r="I9" i="1" s="1"/>
  <c r="D8" i="1"/>
  <c r="D9" i="1"/>
  <c r="D10" i="1"/>
  <c r="D11" i="1"/>
  <c r="D15" i="1"/>
  <c r="D21" i="1"/>
  <c r="D22" i="1"/>
  <c r="D26" i="1"/>
  <c r="D35" i="1"/>
  <c r="D3" i="1"/>
  <c r="I5" i="1"/>
  <c r="I6" i="1"/>
  <c r="I7" i="1"/>
  <c r="I4" i="1"/>
</calcChain>
</file>

<file path=xl/sharedStrings.xml><?xml version="1.0" encoding="utf-8"?>
<sst xmlns="http://schemas.openxmlformats.org/spreadsheetml/2006/main" count="54" uniqueCount="40">
  <si>
    <t>Blue Mountains</t>
  </si>
  <si>
    <t>City</t>
  </si>
  <si>
    <t>g(x)</t>
  </si>
  <si>
    <t>h(x)</t>
  </si>
  <si>
    <t>f(x)</t>
  </si>
  <si>
    <t>Neighbor</t>
  </si>
  <si>
    <t>Lake Evendim</t>
  </si>
  <si>
    <t>Michel Delving</t>
  </si>
  <si>
    <t>White Towers</t>
  </si>
  <si>
    <t>Grey Havens</t>
  </si>
  <si>
    <t>Fornost</t>
  </si>
  <si>
    <t>Bree</t>
  </si>
  <si>
    <t>Weathertop</t>
  </si>
  <si>
    <t>Rivendell</t>
  </si>
  <si>
    <t>North Pass</t>
  </si>
  <si>
    <t>Caradhras</t>
  </si>
  <si>
    <t>Moria</t>
  </si>
  <si>
    <t>Isengard</t>
  </si>
  <si>
    <t>Carrock</t>
  </si>
  <si>
    <t>1   0       0       1250    1250    Blue Mountains</t>
  </si>
  <si>
    <t>2   250     250     1025    1275    Lake Evendim</t>
  </si>
  <si>
    <t xml:space="preserve">3   85      335     925     1260    Fornost </t>
  </si>
  <si>
    <t>4   375     710     580     1290    Rivendell</t>
  </si>
  <si>
    <t>5   60      770     550     1320    Caradhras</t>
  </si>
  <si>
    <t xml:space="preserve">6   70      840     450     1290    Carrock </t>
  </si>
  <si>
    <t>7   240     1080    175     1255    Esgaroth</t>
  </si>
  <si>
    <t>8   175     1255    0       1255    Iron Hills</t>
  </si>
  <si>
    <t>Gladden Fields</t>
  </si>
  <si>
    <t>Lothlorien</t>
  </si>
  <si>
    <t>Wood Elves</t>
  </si>
  <si>
    <t>Erebor</t>
  </si>
  <si>
    <t>Dol Guldur</t>
  </si>
  <si>
    <t>Esgaroth</t>
  </si>
  <si>
    <t>Dale</t>
  </si>
  <si>
    <t>Iron Hills</t>
  </si>
  <si>
    <t>Manual Walkthrough of A* Algorithm</t>
  </si>
  <si>
    <t>Forward 1</t>
  </si>
  <si>
    <t>Forward 2</t>
  </si>
  <si>
    <t xml:space="preserve">#   Dist    g(x)    h(x)    f(x)    City     </t>
  </si>
  <si>
    <t>My Program Output of Optimal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</si>
</sst>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4" borderId="1" xfId="0" applyFont="1" applyFill="1" applyBorder="1"/>
    <xf numFmtId="0" fontId="0" fillId="2" borderId="5" xfId="0" applyFill="1" applyBorder="1"/>
    <xf numFmtId="0" fontId="0" fillId="0" borderId="5" xfId="0" applyBorder="1"/>
    <xf numFmtId="0" fontId="0" fillId="3" borderId="5" xfId="0" applyFill="1" applyBorder="1"/>
    <xf numFmtId="0" fontId="0" fillId="0" borderId="5" xfId="0" applyFill="1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9" xfId="0" applyFill="1" applyBorder="1"/>
    <xf numFmtId="0" fontId="0" fillId="2" borderId="7" xfId="0" applyFill="1" applyBorder="1"/>
    <xf numFmtId="0" fontId="0" fillId="0" borderId="6" xfId="0" applyBorder="1"/>
    <xf numFmtId="0" fontId="0" fillId="2" borderId="10" xfId="0" applyFill="1" applyBorder="1"/>
    <xf numFmtId="0" fontId="0" fillId="0" borderId="9" xfId="0" applyBorder="1"/>
    <xf numFmtId="0" fontId="0" fillId="0" borderId="11" xfId="0" applyBorder="1"/>
    <xf numFmtId="0" fontId="0" fillId="5" borderId="12" xfId="0" applyFill="1" applyBorder="1"/>
    <xf numFmtId="0" fontId="0" fillId="5" borderId="2" xfId="0" applyFill="1" applyBorder="1"/>
    <xf numFmtId="0" fontId="0" fillId="0" borderId="0" xfId="0" applyBorder="1"/>
    <xf numFmtId="0" fontId="0" fillId="0" borderId="13" xfId="0" applyBorder="1"/>
    <xf numFmtId="0" fontId="0" fillId="2" borderId="9" xfId="0" applyFill="1" applyBorder="1"/>
    <xf numFmtId="0" fontId="0" fillId="4" borderId="0" xfId="0" applyFill="1" applyBorder="1"/>
    <xf numFmtId="0" fontId="0" fillId="0" borderId="14" xfId="0" applyBorder="1"/>
    <xf numFmtId="0" fontId="0" fillId="2" borderId="12" xfId="0" applyFill="1" applyBorder="1"/>
    <xf numFmtId="0" fontId="0" fillId="2" borderId="2" xfId="0" applyFill="1" applyBorder="1"/>
    <xf numFmtId="0" fontId="0" fillId="0" borderId="12" xfId="0" applyBorder="1"/>
    <xf numFmtId="0" fontId="0" fillId="0" borderId="3" xfId="0" applyBorder="1"/>
    <xf numFmtId="0" fontId="0" fillId="0" borderId="15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3" borderId="8" xfId="0" applyFill="1" applyBorder="1"/>
    <xf numFmtId="0" fontId="0" fillId="0" borderId="4" xfId="0" applyBorder="1"/>
    <xf numFmtId="0" fontId="0" fillId="2" borderId="13" xfId="0" applyFill="1" applyBorder="1"/>
    <xf numFmtId="0" fontId="0" fillId="2" borderId="15" xfId="0" applyFill="1" applyBorder="1"/>
    <xf numFmtId="0" fontId="1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J10" sqref="J10"/>
    </sheetView>
  </sheetViews>
  <sheetFormatPr defaultRowHeight="15" x14ac:dyDescent="0.25"/>
  <cols>
    <col min="1" max="1" width="15" bestFit="1" customWidth="1"/>
    <col min="6" max="6" width="14.28515625" bestFit="1" customWidth="1"/>
    <col min="11" max="11" width="38.140625" bestFit="1" customWidth="1"/>
  </cols>
  <sheetData>
    <row r="1" spans="1:11" ht="32.25" customHeight="1" x14ac:dyDescent="0.25">
      <c r="A1" s="41" t="s">
        <v>35</v>
      </c>
      <c r="B1" s="41"/>
      <c r="C1" s="41"/>
      <c r="D1" s="41"/>
      <c r="E1" s="41"/>
      <c r="F1" s="41"/>
      <c r="G1" s="41"/>
      <c r="H1" s="41"/>
      <c r="I1" s="41"/>
    </row>
    <row r="2" spans="1:11" x14ac:dyDescent="0.25">
      <c r="A2" s="5" t="s">
        <v>1</v>
      </c>
      <c r="B2" s="5" t="s">
        <v>2</v>
      </c>
      <c r="C2" s="5" t="s">
        <v>3</v>
      </c>
      <c r="D2" s="5" t="s">
        <v>4</v>
      </c>
      <c r="E2" s="4"/>
      <c r="F2" s="4"/>
      <c r="G2" s="4"/>
      <c r="H2" s="4"/>
      <c r="I2" s="4"/>
    </row>
    <row r="3" spans="1:11" x14ac:dyDescent="0.25">
      <c r="A3" s="16" t="s">
        <v>0</v>
      </c>
      <c r="B3" s="16">
        <v>0</v>
      </c>
      <c r="C3" s="16">
        <v>1250</v>
      </c>
      <c r="D3" s="16">
        <f>SUM(B3,C3)</f>
        <v>1250</v>
      </c>
      <c r="E3" s="26"/>
      <c r="F3" s="5" t="s">
        <v>5</v>
      </c>
      <c r="G3" s="5" t="s">
        <v>2</v>
      </c>
      <c r="H3" s="5" t="s">
        <v>3</v>
      </c>
      <c r="I3" s="5" t="s">
        <v>4</v>
      </c>
      <c r="K3" s="1" t="s">
        <v>36</v>
      </c>
    </row>
    <row r="4" spans="1:11" x14ac:dyDescent="0.25">
      <c r="A4" s="30"/>
      <c r="B4" s="31"/>
      <c r="C4" s="31"/>
      <c r="D4" s="20"/>
      <c r="E4" s="20"/>
      <c r="F4" s="25" t="s">
        <v>6</v>
      </c>
      <c r="G4" s="6">
        <v>250</v>
      </c>
      <c r="H4" s="6">
        <v>1025</v>
      </c>
      <c r="I4" s="6">
        <f>SUM(G4,H4)</f>
        <v>1275</v>
      </c>
      <c r="K4" s="2" t="s">
        <v>37</v>
      </c>
    </row>
    <row r="5" spans="1:11" x14ac:dyDescent="0.25">
      <c r="A5" s="32"/>
      <c r="B5" s="23"/>
      <c r="C5" s="23"/>
      <c r="D5" s="27"/>
      <c r="E5" s="27"/>
      <c r="F5" s="19" t="s">
        <v>7</v>
      </c>
      <c r="G5" s="7">
        <v>270</v>
      </c>
      <c r="H5" s="7">
        <v>1075</v>
      </c>
      <c r="I5" s="7">
        <f>SUM(G5,H5)</f>
        <v>1345</v>
      </c>
      <c r="K5" s="3"/>
    </row>
    <row r="6" spans="1:11" x14ac:dyDescent="0.25">
      <c r="A6" s="32"/>
      <c r="B6" s="23"/>
      <c r="C6" s="23"/>
      <c r="D6" s="27"/>
      <c r="E6" s="27"/>
      <c r="F6" s="19" t="s">
        <v>8</v>
      </c>
      <c r="G6" s="7">
        <v>225</v>
      </c>
      <c r="H6" s="7">
        <v>1150</v>
      </c>
      <c r="I6" s="7">
        <f>SUM(G6,H6)</f>
        <v>1375</v>
      </c>
    </row>
    <row r="7" spans="1:11" x14ac:dyDescent="0.25">
      <c r="A7" s="33"/>
      <c r="B7" s="34"/>
      <c r="C7" s="34"/>
      <c r="D7" s="35"/>
      <c r="E7" s="35"/>
      <c r="F7" s="20" t="s">
        <v>9</v>
      </c>
      <c r="G7" s="10">
        <v>240</v>
      </c>
      <c r="H7" s="10">
        <v>1200</v>
      </c>
      <c r="I7" s="10">
        <f>SUM(G7,H7)</f>
        <v>1440</v>
      </c>
    </row>
    <row r="8" spans="1:11" x14ac:dyDescent="0.25">
      <c r="A8" s="38" t="s">
        <v>6</v>
      </c>
      <c r="B8" s="38">
        <v>250</v>
      </c>
      <c r="C8" s="38">
        <v>1025</v>
      </c>
      <c r="D8" s="39">
        <f>SUM(B8,C8)</f>
        <v>1275</v>
      </c>
      <c r="E8" s="22"/>
      <c r="F8" s="14"/>
      <c r="G8" s="14"/>
      <c r="H8" s="14"/>
      <c r="I8" s="15"/>
    </row>
    <row r="9" spans="1:11" x14ac:dyDescent="0.25">
      <c r="A9" s="30"/>
      <c r="B9" s="31"/>
      <c r="C9" s="31"/>
      <c r="D9" s="20">
        <f>SUM(B9,C9)</f>
        <v>0</v>
      </c>
      <c r="E9" s="20"/>
      <c r="F9" s="12" t="s">
        <v>10</v>
      </c>
      <c r="G9" s="12">
        <f>SUM(85,250)</f>
        <v>335</v>
      </c>
      <c r="H9" s="12">
        <v>925</v>
      </c>
      <c r="I9" s="12">
        <f>SUM(G9,H9)</f>
        <v>1260</v>
      </c>
      <c r="K9" s="42" t="s">
        <v>39</v>
      </c>
    </row>
    <row r="10" spans="1:11" x14ac:dyDescent="0.25">
      <c r="A10" s="33"/>
      <c r="B10" s="34"/>
      <c r="C10" s="34"/>
      <c r="D10" s="35">
        <f>SUM(B10,C10)</f>
        <v>0</v>
      </c>
      <c r="E10" s="27"/>
      <c r="F10" s="10" t="s">
        <v>7</v>
      </c>
      <c r="G10" s="10">
        <f>SUM(110,250)</f>
        <v>360</v>
      </c>
      <c r="H10" s="10">
        <v>1075</v>
      </c>
      <c r="I10" s="10">
        <f>SUM(G10,H10)</f>
        <v>1435</v>
      </c>
      <c r="K10" s="40" t="s">
        <v>38</v>
      </c>
    </row>
    <row r="11" spans="1:11" x14ac:dyDescent="0.25">
      <c r="A11" s="38" t="s">
        <v>10</v>
      </c>
      <c r="B11" s="38">
        <v>335</v>
      </c>
      <c r="C11" s="38">
        <v>925</v>
      </c>
      <c r="D11" s="39">
        <f>SUM(B11,C11)</f>
        <v>1260</v>
      </c>
      <c r="E11" s="13"/>
      <c r="F11" s="14"/>
      <c r="G11" s="14"/>
      <c r="H11" s="14"/>
      <c r="I11" s="15"/>
      <c r="K11" t="s">
        <v>19</v>
      </c>
    </row>
    <row r="12" spans="1:11" x14ac:dyDescent="0.25">
      <c r="A12" s="30"/>
      <c r="B12" s="31"/>
      <c r="C12" s="31"/>
      <c r="D12" s="20"/>
      <c r="E12" s="20"/>
      <c r="F12" s="11" t="s">
        <v>11</v>
      </c>
      <c r="G12" s="11">
        <f>SUM(115,B11)</f>
        <v>450</v>
      </c>
      <c r="H12" s="11">
        <v>900</v>
      </c>
      <c r="I12" s="11">
        <f>SUM(G12,H12)</f>
        <v>1350</v>
      </c>
      <c r="K12" t="s">
        <v>20</v>
      </c>
    </row>
    <row r="13" spans="1:11" x14ac:dyDescent="0.25">
      <c r="A13" s="32"/>
      <c r="B13" s="23"/>
      <c r="C13" s="23"/>
      <c r="D13" s="27"/>
      <c r="E13" s="27"/>
      <c r="F13" s="7" t="s">
        <v>12</v>
      </c>
      <c r="G13" s="7">
        <f>SUM(160,335)</f>
        <v>495</v>
      </c>
      <c r="H13" s="7">
        <v>825</v>
      </c>
      <c r="I13" s="7">
        <f>SUM(G13,H13)</f>
        <v>1320</v>
      </c>
      <c r="K13" t="s">
        <v>21</v>
      </c>
    </row>
    <row r="14" spans="1:11" x14ac:dyDescent="0.25">
      <c r="A14" s="33"/>
      <c r="B14" s="34"/>
      <c r="C14" s="34"/>
      <c r="D14" s="35"/>
      <c r="E14" s="27"/>
      <c r="F14" s="16" t="s">
        <v>13</v>
      </c>
      <c r="G14" s="16">
        <f>SUM(375,335)</f>
        <v>710</v>
      </c>
      <c r="H14" s="16">
        <v>580</v>
      </c>
      <c r="I14" s="16">
        <f>SUM(G14,H14)</f>
        <v>1290</v>
      </c>
      <c r="K14" t="s">
        <v>22</v>
      </c>
    </row>
    <row r="15" spans="1:11" x14ac:dyDescent="0.25">
      <c r="A15" s="12" t="s">
        <v>13</v>
      </c>
      <c r="B15" s="12">
        <v>710</v>
      </c>
      <c r="C15" s="12">
        <v>580</v>
      </c>
      <c r="D15" s="29">
        <f>SUM(B15,C15)</f>
        <v>1290</v>
      </c>
      <c r="E15" s="21"/>
      <c r="F15" s="14"/>
      <c r="G15" s="14"/>
      <c r="H15" s="14"/>
      <c r="I15" s="15"/>
      <c r="K15" t="s">
        <v>23</v>
      </c>
    </row>
    <row r="16" spans="1:11" x14ac:dyDescent="0.25">
      <c r="A16" s="30"/>
      <c r="B16" s="31"/>
      <c r="C16" s="31"/>
      <c r="D16" s="20"/>
      <c r="E16" s="10"/>
      <c r="F16" s="18" t="s">
        <v>14</v>
      </c>
      <c r="G16" s="12">
        <f>SUM(100,710)</f>
        <v>810</v>
      </c>
      <c r="H16" s="12">
        <v>500</v>
      </c>
      <c r="I16" s="12">
        <f>SUM(G16,H16)</f>
        <v>1310</v>
      </c>
      <c r="K16" t="s">
        <v>24</v>
      </c>
    </row>
    <row r="17" spans="1:11" x14ac:dyDescent="0.25">
      <c r="A17" s="32"/>
      <c r="B17" s="23"/>
      <c r="C17" s="23"/>
      <c r="D17" s="27"/>
      <c r="E17" s="24"/>
      <c r="F17" s="19" t="s">
        <v>15</v>
      </c>
      <c r="G17" s="7">
        <f>SUM(710,60)</f>
        <v>770</v>
      </c>
      <c r="H17" s="7">
        <v>550</v>
      </c>
      <c r="I17" s="7">
        <f>SUM(G17,H17)</f>
        <v>1320</v>
      </c>
      <c r="K17" t="s">
        <v>25</v>
      </c>
    </row>
    <row r="18" spans="1:11" x14ac:dyDescent="0.25">
      <c r="A18" s="32"/>
      <c r="B18" s="23"/>
      <c r="C18" s="23"/>
      <c r="D18" s="27"/>
      <c r="E18" s="24"/>
      <c r="F18" s="19" t="s">
        <v>16</v>
      </c>
      <c r="G18" s="7">
        <f>SUM(710,180)</f>
        <v>890</v>
      </c>
      <c r="H18" s="7">
        <v>620</v>
      </c>
      <c r="I18" s="7">
        <f>SUM(G18,H18)</f>
        <v>1510</v>
      </c>
      <c r="K18" t="s">
        <v>26</v>
      </c>
    </row>
    <row r="19" spans="1:11" x14ac:dyDescent="0.25">
      <c r="A19" s="33"/>
      <c r="B19" s="34"/>
      <c r="C19" s="34"/>
      <c r="D19" s="35"/>
      <c r="E19" s="11"/>
      <c r="F19" s="20" t="s">
        <v>17</v>
      </c>
      <c r="G19" s="10">
        <f>SUM(710,500)</f>
        <v>1210</v>
      </c>
      <c r="H19" s="10">
        <v>890</v>
      </c>
      <c r="I19" s="10">
        <f>SUM(G19,H19)</f>
        <v>2100</v>
      </c>
    </row>
    <row r="20" spans="1:11" x14ac:dyDescent="0.25">
      <c r="A20" s="16" t="s">
        <v>14</v>
      </c>
      <c r="B20" s="16">
        <f>SUM(100,710)</f>
        <v>810</v>
      </c>
      <c r="C20" s="16">
        <v>500</v>
      </c>
      <c r="D20" s="28">
        <f>SUM(B20,C20)</f>
        <v>1310</v>
      </c>
      <c r="E20" s="22"/>
      <c r="F20" s="14"/>
      <c r="G20" s="14"/>
      <c r="H20" s="14"/>
      <c r="I20" s="15"/>
    </row>
    <row r="21" spans="1:11" x14ac:dyDescent="0.25">
      <c r="A21" s="17"/>
      <c r="B21" s="37"/>
      <c r="C21" s="37"/>
      <c r="D21" s="19">
        <f>SUM(B21,C21)</f>
        <v>0</v>
      </c>
      <c r="E21" s="35"/>
      <c r="F21" s="11" t="s">
        <v>18</v>
      </c>
      <c r="G21" s="11">
        <f>SUM(810,80)</f>
        <v>890</v>
      </c>
      <c r="H21" s="11">
        <v>450</v>
      </c>
      <c r="I21" s="11">
        <f>SUM(G21,H21)</f>
        <v>1340</v>
      </c>
    </row>
    <row r="22" spans="1:11" x14ac:dyDescent="0.25">
      <c r="A22" s="36" t="s">
        <v>15</v>
      </c>
      <c r="B22" s="36">
        <v>770</v>
      </c>
      <c r="C22" s="36">
        <v>550</v>
      </c>
      <c r="D22" s="36">
        <f>SUM(B22,C22)</f>
        <v>1320</v>
      </c>
      <c r="E22" s="13"/>
      <c r="F22" s="14"/>
      <c r="G22" s="14"/>
      <c r="H22" s="14"/>
      <c r="I22" s="15"/>
    </row>
    <row r="23" spans="1:11" x14ac:dyDescent="0.25">
      <c r="A23" s="30"/>
      <c r="B23" s="31"/>
      <c r="C23" s="31"/>
      <c r="D23" s="20"/>
      <c r="E23" s="10"/>
      <c r="F23" s="8" t="s">
        <v>18</v>
      </c>
      <c r="G23" s="8">
        <f>SUM(70,770)</f>
        <v>840</v>
      </c>
      <c r="H23" s="8">
        <v>450</v>
      </c>
      <c r="I23" s="8">
        <f>SUM(G23,H23)</f>
        <v>1290</v>
      </c>
    </row>
    <row r="24" spans="1:11" x14ac:dyDescent="0.25">
      <c r="A24" s="32"/>
      <c r="B24" s="23"/>
      <c r="C24" s="23"/>
      <c r="D24" s="27"/>
      <c r="E24" s="24"/>
      <c r="F24" s="9" t="s">
        <v>27</v>
      </c>
      <c r="G24" s="7">
        <f>SUM(770,150)</f>
        <v>920</v>
      </c>
      <c r="H24" s="9">
        <v>500</v>
      </c>
      <c r="I24" s="7">
        <f>SUM(G24,H24)</f>
        <v>1420</v>
      </c>
    </row>
    <row r="25" spans="1:11" x14ac:dyDescent="0.25">
      <c r="A25" s="33"/>
      <c r="B25" s="34"/>
      <c r="C25" s="34"/>
      <c r="D25" s="35"/>
      <c r="E25" s="24"/>
      <c r="F25" s="7" t="s">
        <v>28</v>
      </c>
      <c r="G25" s="7">
        <f>SUM(770,300)</f>
        <v>1070</v>
      </c>
      <c r="H25" s="7">
        <v>660</v>
      </c>
      <c r="I25" s="7">
        <f>SUM(G25,H25)</f>
        <v>1730</v>
      </c>
    </row>
    <row r="26" spans="1:11" x14ac:dyDescent="0.25">
      <c r="A26" s="8" t="s">
        <v>18</v>
      </c>
      <c r="B26" s="8">
        <v>840</v>
      </c>
      <c r="C26" s="8">
        <v>450</v>
      </c>
      <c r="D26" s="8">
        <f>SUM(B26,C26)</f>
        <v>1290</v>
      </c>
      <c r="E26" s="13"/>
      <c r="F26" s="14"/>
      <c r="G26" s="14"/>
      <c r="H26" s="14"/>
      <c r="I26" s="15"/>
    </row>
    <row r="27" spans="1:11" x14ac:dyDescent="0.25">
      <c r="A27" s="30"/>
      <c r="B27" s="31"/>
      <c r="C27" s="31"/>
      <c r="D27" s="20"/>
      <c r="E27" s="10"/>
      <c r="F27" s="7" t="s">
        <v>29</v>
      </c>
      <c r="G27" s="7">
        <f>SUM(840,175)</f>
        <v>1015</v>
      </c>
      <c r="H27" s="7">
        <v>275</v>
      </c>
      <c r="I27" s="7">
        <f>SUM(G27,H27)</f>
        <v>1290</v>
      </c>
    </row>
    <row r="28" spans="1:11" x14ac:dyDescent="0.25">
      <c r="A28" s="32"/>
      <c r="B28" s="23"/>
      <c r="C28" s="23"/>
      <c r="D28" s="27"/>
      <c r="E28" s="24"/>
      <c r="F28" s="7" t="s">
        <v>30</v>
      </c>
      <c r="G28" s="7">
        <f>SUM(840,250)</f>
        <v>1090</v>
      </c>
      <c r="H28" s="7">
        <v>200</v>
      </c>
      <c r="I28" s="7">
        <f>SUM(G28,H28)</f>
        <v>1290</v>
      </c>
    </row>
    <row r="29" spans="1:11" x14ac:dyDescent="0.25">
      <c r="A29" s="32"/>
      <c r="B29" s="23"/>
      <c r="C29" s="23"/>
      <c r="D29" s="27"/>
      <c r="E29" s="24"/>
      <c r="F29" s="8" t="s">
        <v>32</v>
      </c>
      <c r="G29" s="8">
        <f>SUM(840,240)</f>
        <v>1080</v>
      </c>
      <c r="H29" s="8">
        <v>175</v>
      </c>
      <c r="I29" s="8">
        <f>SUM(G29,H29)</f>
        <v>1255</v>
      </c>
    </row>
    <row r="30" spans="1:11" x14ac:dyDescent="0.25">
      <c r="A30" s="33"/>
      <c r="B30" s="34"/>
      <c r="C30" s="34"/>
      <c r="D30" s="35"/>
      <c r="E30" s="11"/>
      <c r="F30" s="7" t="s">
        <v>31</v>
      </c>
      <c r="G30" s="7">
        <f>SUM(840,300)</f>
        <v>1140</v>
      </c>
      <c r="H30" s="7">
        <v>500</v>
      </c>
      <c r="I30" s="7">
        <f>SUM(G30,H30)</f>
        <v>1640</v>
      </c>
    </row>
    <row r="31" spans="1:11" x14ac:dyDescent="0.25">
      <c r="A31" s="8" t="s">
        <v>32</v>
      </c>
      <c r="B31" s="8">
        <f>SUM(840,240)</f>
        <v>1080</v>
      </c>
      <c r="C31" s="8">
        <v>175</v>
      </c>
      <c r="D31" s="8">
        <f>SUM(B31,C31)</f>
        <v>1255</v>
      </c>
      <c r="E31" s="13"/>
      <c r="F31" s="14"/>
      <c r="G31" s="14"/>
      <c r="H31" s="14"/>
      <c r="I31" s="15"/>
    </row>
    <row r="32" spans="1:11" x14ac:dyDescent="0.25">
      <c r="A32" s="30"/>
      <c r="B32" s="31"/>
      <c r="C32" s="31"/>
      <c r="D32" s="20"/>
      <c r="E32" s="10"/>
      <c r="F32" s="7" t="s">
        <v>30</v>
      </c>
      <c r="G32" s="7">
        <f>SUM(1080,50)</f>
        <v>1130</v>
      </c>
      <c r="H32" s="7">
        <v>200</v>
      </c>
      <c r="I32" s="7">
        <f>SUM(G32,H32)</f>
        <v>1330</v>
      </c>
    </row>
    <row r="33" spans="1:9" x14ac:dyDescent="0.25">
      <c r="A33" s="32"/>
      <c r="B33" s="23"/>
      <c r="C33" s="23"/>
      <c r="D33" s="27"/>
      <c r="E33" s="24"/>
      <c r="F33" s="7" t="s">
        <v>33</v>
      </c>
      <c r="G33" s="7">
        <f>SUM(40,1080)</f>
        <v>1120</v>
      </c>
      <c r="H33" s="7">
        <v>180</v>
      </c>
      <c r="I33" s="7">
        <f>SUM(G33,H33)</f>
        <v>1300</v>
      </c>
    </row>
    <row r="34" spans="1:9" x14ac:dyDescent="0.25">
      <c r="A34" s="33"/>
      <c r="B34" s="34"/>
      <c r="C34" s="34"/>
      <c r="D34" s="35"/>
      <c r="E34" s="24"/>
      <c r="F34" s="10" t="s">
        <v>34</v>
      </c>
      <c r="G34" s="10">
        <f>SUM(175,1080)</f>
        <v>1255</v>
      </c>
      <c r="H34" s="10">
        <v>0</v>
      </c>
      <c r="I34" s="10">
        <f>SUM(G34,H34)</f>
        <v>1255</v>
      </c>
    </row>
    <row r="35" spans="1:9" x14ac:dyDescent="0.25">
      <c r="A35" s="8" t="s">
        <v>34</v>
      </c>
      <c r="B35" s="8"/>
      <c r="C35" s="8"/>
      <c r="D35" s="8">
        <f>SUM(B35,C35)</f>
        <v>0</v>
      </c>
      <c r="E35" s="31"/>
      <c r="F35" s="31"/>
      <c r="G35" s="31"/>
      <c r="H35" s="31"/>
      <c r="I35" s="31"/>
    </row>
  </sheetData>
  <mergeCells count="1">
    <mergeCell ref="A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2015-02-19T18:46:31Z</dcterms:created>
  <dcterms:modified xsi:type="dcterms:W3CDTF">2015-02-19T21:32:43Z</dcterms:modified>
</cp:coreProperties>
</file>