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na.danovschi\Downloads\"/>
    </mc:Choice>
  </mc:AlternateContent>
  <xr:revisionPtr revIDLastSave="0" documentId="13_ncr:1_{16C96BBC-B5B3-4F3E-8334-936F203D4DE8}" xr6:coauthVersionLast="47" xr6:coauthVersionMax="47" xr10:uidLastSave="{00000000-0000-0000-0000-000000000000}"/>
  <bookViews>
    <workbookView xWindow="0" yWindow="0" windowWidth="9600" windowHeight="10200" xr2:uid="{C6503428-DAFB-3745-AD13-888936E7D67A}"/>
  </bookViews>
  <sheets>
    <sheet name="Assessment Sheet" sheetId="1" r:id="rId1"/>
    <sheet name="Scorecard" sheetId="2" state="hidden" r:id="rId2"/>
  </sheets>
  <definedNames>
    <definedName name="AHT">'Assessment Sheet'!$E$15</definedName>
    <definedName name="Applications">'Assessment Sheet'!$F$21</definedName>
    <definedName name="Digital">'Assessment Sheet'!$E$23</definedName>
    <definedName name="Equivalent_FTEs">'Assessment Sheet'!$F$12</definedName>
    <definedName name="Errors">'Assessment Sheet'!$E$16</definedName>
    <definedName name="Exceptions">'Assessment Sheet'!$E$20</definedName>
    <definedName name="Input_Data">'Assessment Sheet'!$F$25</definedName>
    <definedName name="Process_Logic">'Assessment Sheet'!$F$19</definedName>
    <definedName name="Process_Steps">'Assessment Sheet'!$F$18</definedName>
    <definedName name="Scanned">'Assessment Sheet'!$F$24</definedName>
    <definedName name="Stability">'Assessment Sheet'!$E$10</definedName>
    <definedName name="Thin_Client">'Assessment Sheet'!$F$22</definedName>
    <definedName name="Volume">'Assessment Sheet'!$E$14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4" i="1" l="1"/>
  <c r="E33" i="1"/>
  <c r="E30" i="1"/>
  <c r="E29" i="1"/>
  <c r="E28" i="1"/>
  <c r="F51" i="2" l="1"/>
  <c r="F50" i="2"/>
  <c r="F48" i="2"/>
  <c r="F47" i="2"/>
  <c r="F46" i="2"/>
  <c r="F25" i="1" l="1"/>
  <c r="F24" i="1"/>
  <c r="F22" i="1"/>
  <c r="F21" i="1"/>
  <c r="F19" i="1"/>
  <c r="F18" i="1"/>
  <c r="F17" i="1"/>
  <c r="F29" i="1" l="1"/>
  <c r="F8" i="1"/>
  <c r="F7" i="1"/>
  <c r="F6" i="1"/>
  <c r="F28" i="1" l="1"/>
  <c r="F12" i="1"/>
</calcChain>
</file>

<file path=xl/sharedStrings.xml><?xml version="1.0" encoding="utf-8"?>
<sst xmlns="http://schemas.openxmlformats.org/spreadsheetml/2006/main" count="145" uniqueCount="108">
  <si>
    <r>
      <rPr>
        <b/>
        <sz val="14"/>
        <color theme="1"/>
        <rFont val="Calibri"/>
        <family val="2"/>
        <scheme val="minor"/>
      </rPr>
      <t>Instructions</t>
    </r>
    <r>
      <rPr>
        <sz val="14"/>
        <color theme="1"/>
        <rFont val="Calibri"/>
        <family val="2"/>
        <scheme val="minor"/>
      </rPr>
      <t>: Pick a task/process that you consider to be repetitive. Then, write a value or select an option from the dropdown in the Answer column, for each question. Check the results at the bottom of the Spreadsheet.</t>
    </r>
  </si>
  <si>
    <t>TYPE</t>
  </si>
  <si>
    <t>QUESTION</t>
  </si>
  <si>
    <t>EXPLANATION</t>
  </si>
  <si>
    <t>ANSWER</t>
  </si>
  <si>
    <t>RESULT</t>
  </si>
  <si>
    <t>INPUT TYPES</t>
  </si>
  <si>
    <r>
      <t xml:space="preserve">How do the </t>
    </r>
    <r>
      <rPr>
        <b/>
        <u/>
        <sz val="14"/>
        <rFont val="Calibri"/>
        <family val="2"/>
        <scheme val="minor"/>
      </rPr>
      <t xml:space="preserve">majority </t>
    </r>
    <r>
      <rPr>
        <sz val="14"/>
        <rFont val="Calibri"/>
        <family val="2"/>
        <scheme val="minor"/>
      </rPr>
      <t>of your data inputs look like?</t>
    </r>
  </si>
  <si>
    <r>
      <t xml:space="preserve">Digital: </t>
    </r>
    <r>
      <rPr>
        <sz val="14"/>
        <rFont val="Calibri"/>
        <family val="2"/>
        <scheme val="minor"/>
      </rPr>
      <t>any data that can be stored on a machine [server, laptop, IOT devices]</t>
    </r>
    <r>
      <rPr>
        <b/>
        <u/>
        <sz val="14"/>
        <rFont val="Calibri"/>
        <family val="2"/>
        <scheme val="minor"/>
      </rPr>
      <t xml:space="preserve">
Structured data: </t>
    </r>
    <r>
      <rPr>
        <sz val="14"/>
        <rFont val="Calibri"/>
        <family val="2"/>
        <scheme val="minor"/>
      </rPr>
      <t>has a predictable format, exists in fixed fields (e.g. an xls cell or a field in a form) and is easily detectable via search algorithms. Think about your structured data as: excels, tables with fixed structure, databases where you can easily extract your information through a search function.</t>
    </r>
    <r>
      <rPr>
        <b/>
        <u/>
        <sz val="14"/>
        <rFont val="Calibri"/>
        <family val="2"/>
        <scheme val="minor"/>
      </rPr>
      <t xml:space="preserve">
Unstructured data: </t>
    </r>
    <r>
      <rPr>
        <sz val="14"/>
        <rFont val="Calibri"/>
        <family val="2"/>
        <scheme val="minor"/>
      </rPr>
      <t xml:space="preserve">may have its own internal structure, but this is not highly predictable. Examples: web logs, multimedia content, customer service interactions and social media data. </t>
    </r>
  </si>
  <si>
    <t>PROCESS STABILITY</t>
  </si>
  <si>
    <r>
      <t xml:space="preserve">How will your process change in the next </t>
    </r>
    <r>
      <rPr>
        <b/>
        <u/>
        <sz val="14"/>
        <rFont val="Calibri"/>
        <family val="2"/>
        <scheme val="minor"/>
      </rPr>
      <t>6 months?</t>
    </r>
  </si>
  <si>
    <t>Think about changes of the following type:
- legislative changes that are upcoming and could change the rules/logic of the process.
- organizational changes such as re-distributing bits of the processes between different roles/departments;
- industry shifts that could change the business model and hence the rules of the process;</t>
  </si>
  <si>
    <t>APPLICATIONS STABILITY</t>
  </si>
  <si>
    <r>
      <t xml:space="preserve">How will your applications change in the next </t>
    </r>
    <r>
      <rPr>
        <b/>
        <u/>
        <sz val="14"/>
        <rFont val="Calibri"/>
        <family val="2"/>
        <scheme val="minor"/>
      </rPr>
      <t>6 months?</t>
    </r>
  </si>
  <si>
    <t xml:space="preserve">Think about not only applications but also interfaces, menus in apps and reports. </t>
  </si>
  <si>
    <t>OVERALL RESULT</t>
  </si>
  <si>
    <t>BENEFITS</t>
  </si>
  <si>
    <r>
      <t xml:space="preserve">How many </t>
    </r>
    <r>
      <rPr>
        <b/>
        <sz val="14"/>
        <rFont val="Calibri"/>
        <family val="2"/>
      </rPr>
      <t>employees</t>
    </r>
    <r>
      <rPr>
        <sz val="14"/>
        <rFont val="Calibri"/>
        <family val="2"/>
      </rPr>
      <t xml:space="preserve"> are currently needed to perform the process?</t>
    </r>
  </si>
  <si>
    <r>
      <t xml:space="preserve">What is the </t>
    </r>
    <r>
      <rPr>
        <b/>
        <sz val="14"/>
        <rFont val="Calibri"/>
        <family val="2"/>
      </rPr>
      <t>frequency</t>
    </r>
    <r>
      <rPr>
        <sz val="14"/>
        <rFont val="Calibri"/>
        <family val="2"/>
      </rPr>
      <t xml:space="preserve"> of the process?</t>
    </r>
  </si>
  <si>
    <r>
      <t>What is the v</t>
    </r>
    <r>
      <rPr>
        <b/>
        <sz val="14"/>
        <rFont val="Calibri"/>
        <family val="2"/>
      </rPr>
      <t>olume of transactions/frequency</t>
    </r>
    <r>
      <rPr>
        <sz val="14"/>
        <rFont val="Calibri"/>
        <family val="2"/>
      </rPr>
      <t xml:space="preserve"> (number of times the process is ran/selected frequency)?</t>
    </r>
  </si>
  <si>
    <t>E.g. If the process happens weekly please then we need to know the volume that happens on average during a week.</t>
  </si>
  <si>
    <r>
      <t xml:space="preserve">What is the </t>
    </r>
    <r>
      <rPr>
        <b/>
        <sz val="14"/>
        <rFont val="Calibri"/>
        <family val="2"/>
      </rPr>
      <t>average time</t>
    </r>
    <r>
      <rPr>
        <sz val="14"/>
        <rFont val="Calibri"/>
        <family val="2"/>
      </rPr>
      <t xml:space="preserve"> it takes for the process to be ran once (average handling time/transaction)?</t>
    </r>
  </si>
  <si>
    <t>Please quantify the average handling time in minutes e.g. if 4 hours then insert 240</t>
  </si>
  <si>
    <r>
      <t xml:space="preserve">What is the average number of </t>
    </r>
    <r>
      <rPr>
        <b/>
        <sz val="14"/>
        <rFont val="Calibri"/>
        <family val="2"/>
      </rPr>
      <t>human errors</t>
    </r>
    <r>
      <rPr>
        <sz val="14"/>
        <rFont val="Calibri"/>
        <family val="2"/>
      </rPr>
      <t>?</t>
    </r>
  </si>
  <si>
    <r>
      <t xml:space="preserve">How would you characterize the </t>
    </r>
    <r>
      <rPr>
        <b/>
        <sz val="14"/>
        <rFont val="Calibri"/>
        <family val="2"/>
      </rPr>
      <t>peaks of the process</t>
    </r>
    <r>
      <rPr>
        <sz val="14"/>
        <rFont val="Calibri"/>
        <family val="2"/>
      </rPr>
      <t>?</t>
    </r>
  </si>
  <si>
    <t>PROCESS COMPLEXITY</t>
  </si>
  <si>
    <r>
      <t xml:space="preserve">How many </t>
    </r>
    <r>
      <rPr>
        <b/>
        <sz val="14"/>
        <rFont val="Calibri"/>
        <family val="2"/>
      </rPr>
      <t>steps</t>
    </r>
    <r>
      <rPr>
        <sz val="14"/>
        <rFont val="Calibri"/>
        <family val="2"/>
      </rPr>
      <t xml:space="preserve"> does the process have?</t>
    </r>
  </si>
  <si>
    <r>
      <t xml:space="preserve">How </t>
    </r>
    <r>
      <rPr>
        <b/>
        <sz val="14"/>
        <rFont val="Calibri"/>
        <family val="2"/>
      </rPr>
      <t>difficult</t>
    </r>
    <r>
      <rPr>
        <sz val="14"/>
        <rFont val="Calibri"/>
        <family val="2"/>
      </rPr>
      <t xml:space="preserve"> are the decisions that you must take to complete the process?</t>
    </r>
  </si>
  <si>
    <r>
      <t xml:space="preserve">What is the average number of cases where you are </t>
    </r>
    <r>
      <rPr>
        <b/>
        <sz val="14"/>
        <rFont val="Calibri"/>
        <family val="2"/>
      </rPr>
      <t>unable to complete</t>
    </r>
    <r>
      <rPr>
        <sz val="14"/>
        <rFont val="Calibri"/>
        <family val="2"/>
      </rPr>
      <t xml:space="preserve"> the entire process? (Either because you require input form a different person or because you end up in a situation that is not covered by a clear rule)</t>
    </r>
  </si>
  <si>
    <r>
      <t xml:space="preserve">What is the </t>
    </r>
    <r>
      <rPr>
        <b/>
        <sz val="14"/>
        <rFont val="Calibri"/>
        <family val="2"/>
      </rPr>
      <t>number of applications</t>
    </r>
    <r>
      <rPr>
        <sz val="14"/>
        <rFont val="Calibri"/>
        <family val="2"/>
      </rPr>
      <t xml:space="preserve"> that you use for the process?</t>
    </r>
  </si>
  <si>
    <r>
      <t>Are any of the applications accessed via</t>
    </r>
    <r>
      <rPr>
        <b/>
        <sz val="14"/>
        <rFont val="Calibri"/>
        <family val="2"/>
      </rPr>
      <t xml:space="preserve"> virtual machines</t>
    </r>
    <r>
      <rPr>
        <sz val="14"/>
        <rFont val="Calibri"/>
        <family val="2"/>
      </rPr>
      <t>?</t>
    </r>
  </si>
  <si>
    <t>INPUT DATA</t>
  </si>
  <si>
    <r>
      <t xml:space="preserve">What % of your </t>
    </r>
    <r>
      <rPr>
        <b/>
        <sz val="14"/>
        <rFont val="Calibri"/>
        <family val="2"/>
      </rPr>
      <t>input data</t>
    </r>
    <r>
      <rPr>
        <sz val="14"/>
        <rFont val="Calibri"/>
        <family val="2"/>
      </rPr>
      <t xml:space="preserve"> is digital?</t>
    </r>
  </si>
  <si>
    <r>
      <t>Is any of your digital input</t>
    </r>
    <r>
      <rPr>
        <b/>
        <sz val="14"/>
        <rFont val="Calibri"/>
        <family val="2"/>
      </rPr>
      <t xml:space="preserve"> scanned</t>
    </r>
    <r>
      <rPr>
        <sz val="14"/>
        <rFont val="Calibri"/>
        <family val="2"/>
      </rPr>
      <t>?</t>
    </r>
  </si>
  <si>
    <r>
      <t xml:space="preserve">What % of your input data is </t>
    </r>
    <r>
      <rPr>
        <b/>
        <sz val="14"/>
        <rFont val="Calibri"/>
        <family val="2"/>
        <scheme val="minor"/>
      </rPr>
      <t>structured</t>
    </r>
    <r>
      <rPr>
        <sz val="14"/>
        <rFont val="Calibri"/>
        <family val="2"/>
        <scheme val="minor"/>
      </rPr>
      <t>?</t>
    </r>
  </si>
  <si>
    <r>
      <rPr>
        <b/>
        <sz val="14"/>
        <rFont val="Calibri"/>
        <family val="2"/>
        <scheme val="minor"/>
      </rPr>
      <t>Structured data</t>
    </r>
    <r>
      <rPr>
        <sz val="14"/>
        <rFont val="Calibri"/>
        <family val="2"/>
        <scheme val="minor"/>
      </rPr>
      <t>: has a predictable format, exists in fixed fields (e.g. an xls cell or a field in a form) and is easily detectable via search algorithms. Think about your structured data as: excels, tables with fixed structure, databases where you can easily extract your information through a search function.</t>
    </r>
    <r>
      <rPr>
        <b/>
        <u/>
        <sz val="14"/>
        <rFont val="Calibri"/>
        <family val="2"/>
        <scheme val="minor"/>
      </rPr>
      <t xml:space="preserve">
</t>
    </r>
    <r>
      <rPr>
        <b/>
        <sz val="14"/>
        <rFont val="Calibri"/>
        <family val="2"/>
        <scheme val="minor"/>
      </rPr>
      <t>Examples</t>
    </r>
    <r>
      <rPr>
        <sz val="14"/>
        <rFont val="Calibri"/>
        <family val="2"/>
        <scheme val="minor"/>
      </rPr>
      <t xml:space="preserve">: if your inputs consist of 5 excel files/or ERP reports then 100% of your data is structured, whereas if your input consists of 4 excel files/ERP reports and 1 e-mail text then 80% of your data is structured. </t>
    </r>
  </si>
  <si>
    <t>RESULTS</t>
  </si>
  <si>
    <t>EASE OF IMPLEMENTATION</t>
  </si>
  <si>
    <t>BENEFIT/SUITABILITY</t>
  </si>
  <si>
    <t>EASE OF DEVELOPMENT</t>
  </si>
  <si>
    <t>BANDWIDTH FREED (man hours/year)</t>
  </si>
  <si>
    <t>ERROR REDUCTION</t>
  </si>
  <si>
    <t>ELIMINATORY QUESTIONS</t>
  </si>
  <si>
    <t>Rule Based vs Ad-hoc/Judgemental</t>
  </si>
  <si>
    <t>Possible Answers</t>
  </si>
  <si>
    <t>Scoring</t>
  </si>
  <si>
    <t>Exclusively Rule Based</t>
  </si>
  <si>
    <t>Feasible</t>
  </si>
  <si>
    <t>Mostly Rule Based</t>
  </si>
  <si>
    <t>Somelevel of subjectivity involved</t>
  </si>
  <si>
    <t>Mostly subjective</t>
  </si>
  <si>
    <t>Low Feasibility</t>
  </si>
  <si>
    <t>Exclusively Subjective</t>
  </si>
  <si>
    <t>Type of Input</t>
  </si>
  <si>
    <t>Not digital and Unstructured</t>
  </si>
  <si>
    <t>Non Digital and Structured</t>
  </si>
  <si>
    <t>Digitize first</t>
  </si>
  <si>
    <t>Digital and Unstructured</t>
  </si>
  <si>
    <t>Digital and Structured</t>
  </si>
  <si>
    <t>POSTPONEMENT QUESTIONS</t>
  </si>
  <si>
    <t>Process Stability</t>
  </si>
  <si>
    <t>No change expected</t>
  </si>
  <si>
    <t>Very Small Change</t>
  </si>
  <si>
    <t>Some change</t>
  </si>
  <si>
    <t>Medium Change</t>
  </si>
  <si>
    <t>Significant Change</t>
  </si>
  <si>
    <t>Postpone</t>
  </si>
  <si>
    <t>Applications Stability</t>
  </si>
  <si>
    <t>SUITABILITY/BENEFIT QUESTIONS</t>
  </si>
  <si>
    <t>Frequency of the Process</t>
  </si>
  <si>
    <t>Daily</t>
  </si>
  <si>
    <t xml:space="preserve">These are control questions that are not scored.  The frequency  x AHT x Volume/frequency will be used to estimat the number of FTEs </t>
  </si>
  <si>
    <t>1 FTE = 260 days</t>
  </si>
  <si>
    <t>Weekly</t>
  </si>
  <si>
    <t>Bi-weekly</t>
  </si>
  <si>
    <t>Monthly</t>
  </si>
  <si>
    <t>Quarterly</t>
  </si>
  <si>
    <t>Annualy</t>
  </si>
  <si>
    <t>Process Peaks</t>
  </si>
  <si>
    <t>Regular (e.g. month closing), lasting for several days or weeks in a row and increasing the utilization of the team capacity by &gt; 20%</t>
  </si>
  <si>
    <t>Rare but predictable event (e.g. winter holidays/ yearly closing), lasting for the several days or weeks in a row and increasing the utilization of the team capacity by &gt; 20%</t>
  </si>
  <si>
    <t>Rare event, hard to predict, of short duration</t>
  </si>
  <si>
    <t>The process does not have peaks</t>
  </si>
  <si>
    <t>N/A</t>
  </si>
  <si>
    <t>Number of Steps - complexity proxy 1</t>
  </si>
  <si>
    <t>&lt;=10 steps</t>
  </si>
  <si>
    <t>10-15 steps</t>
  </si>
  <si>
    <t>15-25 steps</t>
  </si>
  <si>
    <t>25-40 steps</t>
  </si>
  <si>
    <t>&gt;40 steps</t>
  </si>
  <si>
    <t>Difficulty of decisions</t>
  </si>
  <si>
    <t>The process is linear - there are no decisions to be taken</t>
  </si>
  <si>
    <t>The process involves simple decisions (yes/no type)</t>
  </si>
  <si>
    <t>The process involves complex decisions</t>
  </si>
  <si>
    <t>Number of Applications</t>
  </si>
  <si>
    <t>1 application</t>
  </si>
  <si>
    <t>2-3 applications</t>
  </si>
  <si>
    <t>4-5 aplications</t>
  </si>
  <si>
    <t>&gt; 5 applications</t>
  </si>
  <si>
    <t>Thin Client?</t>
  </si>
  <si>
    <t>Yes</t>
  </si>
  <si>
    <t>No</t>
  </si>
  <si>
    <t>OCR?</t>
  </si>
  <si>
    <t>Structured Data vs Un-Structured</t>
  </si>
  <si>
    <t>&gt;= 80%</t>
  </si>
  <si>
    <t>60%-80%</t>
  </si>
  <si>
    <t>40%-60%</t>
  </si>
  <si>
    <t>&lt;40%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</si>
</sst>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 Light"/>
      <family val="2"/>
      <scheme val="major"/>
    </font>
    <font>
      <b/>
      <u/>
      <sz val="20"/>
      <color theme="5"/>
      <name val="Calibri"/>
      <family val="2"/>
      <scheme val="minor"/>
    </font>
    <font>
      <b/>
      <sz val="18"/>
      <color theme="8" tint="-0.249977111117893"/>
      <name val="Calibri"/>
      <family val="2"/>
      <scheme val="minor"/>
    </font>
    <font>
      <b/>
      <sz val="16"/>
      <color theme="8"/>
      <name val="Calibri Light"/>
      <family val="2"/>
      <scheme val="major"/>
    </font>
    <font>
      <sz val="14"/>
      <color theme="8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5"/>
      <name val="Calibri Light"/>
      <family val="2"/>
      <scheme val="major"/>
    </font>
    <font>
      <sz val="18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4" tint="-0.499984740745262"/>
      <name val="Calibri Light"/>
      <family val="2"/>
      <scheme val="major"/>
    </font>
    <font>
      <b/>
      <i/>
      <sz val="14"/>
      <color theme="4" tint="-0.499984740745262"/>
      <name val="Calibri Light"/>
      <family val="2"/>
      <scheme val="maj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u/>
      <sz val="14"/>
      <name val="Calibri"/>
      <family val="2"/>
      <scheme val="minor"/>
    </font>
    <font>
      <sz val="14"/>
      <name val="Calibri"/>
      <family val="2"/>
      <scheme val="minor"/>
    </font>
    <font>
      <sz val="14"/>
      <name val="Calibri (Body)_x0000_"/>
    </font>
    <font>
      <sz val="14"/>
      <name val="Calibri"/>
      <family val="2"/>
    </font>
    <font>
      <b/>
      <sz val="14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A4616"/>
        <bgColor indexed="64"/>
      </patternFill>
    </fill>
    <fill>
      <patternFill patternType="solid">
        <fgColor rgb="FFFEE3DC"/>
        <bgColor indexed="64"/>
      </patternFill>
    </fill>
    <fill>
      <patternFill patternType="solid">
        <fgColor rgb="FFECEDEE"/>
        <bgColor indexed="64"/>
      </patternFill>
    </fill>
  </fills>
  <borders count="37">
    <border>
      <left/>
      <right/>
      <top/>
      <bottom/>
      <diagonal/>
    </border>
    <border>
      <left style="medium">
        <color theme="8"/>
      </left>
      <right/>
      <top style="medium">
        <color theme="8"/>
      </top>
      <bottom style="medium">
        <color theme="8"/>
      </bottom>
      <diagonal/>
    </border>
    <border>
      <left/>
      <right style="medium">
        <color theme="8"/>
      </right>
      <top style="medium">
        <color theme="8"/>
      </top>
      <bottom style="medium">
        <color theme="8"/>
      </bottom>
      <diagonal/>
    </border>
    <border>
      <left style="medium">
        <color theme="8"/>
      </left>
      <right/>
      <top style="medium">
        <color theme="8"/>
      </top>
      <bottom/>
      <diagonal/>
    </border>
    <border>
      <left/>
      <right style="medium">
        <color theme="8"/>
      </right>
      <top style="medium">
        <color theme="8"/>
      </top>
      <bottom/>
      <diagonal/>
    </border>
    <border>
      <left style="medium">
        <color theme="8"/>
      </left>
      <right/>
      <top/>
      <bottom/>
      <diagonal/>
    </border>
    <border>
      <left/>
      <right style="medium">
        <color theme="8"/>
      </right>
      <top/>
      <bottom/>
      <diagonal/>
    </border>
    <border>
      <left style="medium">
        <color theme="8"/>
      </left>
      <right/>
      <top/>
      <bottom style="medium">
        <color theme="8"/>
      </bottom>
      <diagonal/>
    </border>
    <border>
      <left/>
      <right style="medium">
        <color theme="8"/>
      </right>
      <top/>
      <bottom style="medium">
        <color theme="8"/>
      </bottom>
      <diagonal/>
    </border>
    <border>
      <left style="thin">
        <color theme="4" tint="-0.499984740745262"/>
      </left>
      <right/>
      <top style="thin">
        <color theme="4" tint="-0.499984740745262"/>
      </top>
      <bottom style="thin">
        <color theme="4" tint="-0.499984740745262"/>
      </bottom>
      <diagonal/>
    </border>
    <border>
      <left/>
      <right/>
      <top style="thin">
        <color theme="4" tint="-0.499984740745262"/>
      </top>
      <bottom style="thin">
        <color theme="4" tint="-0.499984740745262"/>
      </bottom>
      <diagonal/>
    </border>
    <border>
      <left/>
      <right style="thin">
        <color theme="4" tint="-0.499984740745262"/>
      </right>
      <top style="thin">
        <color theme="4" tint="-0.499984740745262"/>
      </top>
      <bottom style="thin">
        <color theme="4" tint="-0.499984740745262"/>
      </bottom>
      <diagonal/>
    </border>
    <border>
      <left style="medium">
        <color rgb="FF0070C0"/>
      </left>
      <right/>
      <top style="medium">
        <color rgb="FF0070C0"/>
      </top>
      <bottom style="medium">
        <color rgb="FF0070C0"/>
      </bottom>
      <diagonal/>
    </border>
    <border>
      <left style="medium">
        <color rgb="FF0070C0"/>
      </left>
      <right/>
      <top/>
      <bottom/>
      <diagonal/>
    </border>
    <border>
      <left style="medium">
        <color rgb="FF0070C0"/>
      </left>
      <right/>
      <top/>
      <bottom style="medium">
        <color rgb="FF0070C0"/>
      </bottom>
      <diagonal/>
    </border>
    <border>
      <left/>
      <right/>
      <top/>
      <bottom style="medium">
        <color rgb="FF0070C0"/>
      </bottom>
      <diagonal/>
    </border>
    <border>
      <left/>
      <right/>
      <top style="medium">
        <color rgb="FF0070C0"/>
      </top>
      <bottom style="medium">
        <color rgb="FF0070C0"/>
      </bottom>
      <diagonal/>
    </border>
    <border>
      <left style="medium">
        <color theme="8" tint="-0.249977111117893"/>
      </left>
      <right style="medium">
        <color theme="8" tint="-0.249977111117893"/>
      </right>
      <top style="medium">
        <color theme="8" tint="-0.249977111117893"/>
      </top>
      <bottom/>
      <diagonal/>
    </border>
    <border>
      <left style="medium">
        <color theme="8" tint="-0.249977111117893"/>
      </left>
      <right style="medium">
        <color theme="8" tint="-0.249977111117893"/>
      </right>
      <top/>
      <bottom style="medium">
        <color theme="8" tint="-0.249977111117893"/>
      </bottom>
      <diagonal/>
    </border>
    <border>
      <left style="medium">
        <color theme="8" tint="-0.249977111117893"/>
      </left>
      <right style="medium">
        <color theme="8" tint="-0.249977111117893"/>
      </right>
      <top/>
      <bottom/>
      <diagonal/>
    </border>
    <border>
      <left/>
      <right/>
      <top style="thin">
        <color theme="4" tint="-0.499984740745262"/>
      </top>
      <bottom style="thin">
        <color rgb="FFAAACAF"/>
      </bottom>
      <diagonal/>
    </border>
    <border>
      <left style="thin">
        <color rgb="FFAAACAF"/>
      </left>
      <right style="thin">
        <color rgb="FFAAACAF"/>
      </right>
      <top style="thin">
        <color rgb="FFAAACAF"/>
      </top>
      <bottom style="thin">
        <color rgb="FFAAACAF"/>
      </bottom>
      <diagonal/>
    </border>
    <border>
      <left style="thin">
        <color rgb="FFAAACAF"/>
      </left>
      <right style="thin">
        <color rgb="FFAAACAF"/>
      </right>
      <top style="thin">
        <color rgb="FFAAACAF"/>
      </top>
      <bottom style="medium">
        <color rgb="FFAAACAF"/>
      </bottom>
      <diagonal/>
    </border>
    <border>
      <left style="thin">
        <color rgb="FFAAACAF"/>
      </left>
      <right style="thin">
        <color rgb="FFAAACAF"/>
      </right>
      <top/>
      <bottom style="thin">
        <color rgb="FFAAACAF"/>
      </bottom>
      <diagonal/>
    </border>
    <border>
      <left/>
      <right/>
      <top style="thin">
        <color rgb="FFAAACAF"/>
      </top>
      <bottom/>
      <diagonal/>
    </border>
    <border>
      <left style="thin">
        <color rgb="FFAAACAF"/>
      </left>
      <right/>
      <top/>
      <bottom/>
      <diagonal/>
    </border>
    <border>
      <left style="thin">
        <color rgb="FFAAACAF"/>
      </left>
      <right/>
      <top style="thin">
        <color rgb="FFAAACAF"/>
      </top>
      <bottom/>
      <diagonal/>
    </border>
    <border>
      <left style="thin">
        <color rgb="FFAAACAF"/>
      </left>
      <right style="thin">
        <color rgb="FFAAACAF"/>
      </right>
      <top style="medium">
        <color rgb="FFAAACAF"/>
      </top>
      <bottom style="medium">
        <color rgb="FFAAACAF"/>
      </bottom>
      <diagonal/>
    </border>
    <border>
      <left/>
      <right/>
      <top/>
      <bottom style="thin">
        <color rgb="FFAAACAF"/>
      </bottom>
      <diagonal/>
    </border>
    <border>
      <left/>
      <right style="thin">
        <color theme="0"/>
      </right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1"/>
      </left>
      <right style="thin">
        <color theme="0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 style="thin">
        <color rgb="FFAAACAF"/>
      </right>
      <top style="thin">
        <color rgb="FFAAACAF"/>
      </top>
      <bottom style="thin">
        <color rgb="FFAAACAF"/>
      </bottom>
      <diagonal/>
    </border>
    <border>
      <left style="thin">
        <color rgb="FFAAACAF"/>
      </left>
      <right style="thin">
        <color theme="4" tint="-0.499984740745262"/>
      </right>
      <top style="thin">
        <color theme="1"/>
      </top>
      <bottom/>
      <diagonal/>
    </border>
    <border>
      <left/>
      <right style="thin">
        <color rgb="FFAAACAF"/>
      </right>
      <top/>
      <bottom style="thin">
        <color rgb="FFAAACAF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87">
    <xf numFmtId="0" fontId="0" fillId="0" borderId="0" xfId="0"/>
    <xf numFmtId="0" fontId="2" fillId="0" borderId="0" xfId="0" applyFont="1"/>
    <xf numFmtId="0" fontId="0" fillId="0" borderId="0" xfId="0" applyAlignment="1">
      <alignment horizontal="left" vertical="justify"/>
    </xf>
    <xf numFmtId="0" fontId="0" fillId="0" borderId="0" xfId="0" applyAlignment="1">
      <alignment horizontal="left" vertical="justify" wrapText="1"/>
    </xf>
    <xf numFmtId="0" fontId="5" fillId="4" borderId="3" xfId="0" applyFont="1" applyFill="1" applyBorder="1" applyAlignment="1">
      <alignment horizontal="left" vertical="justify" wrapText="1"/>
    </xf>
    <xf numFmtId="0" fontId="5" fillId="4" borderId="4" xfId="0" applyFont="1" applyFill="1" applyBorder="1" applyAlignment="1">
      <alignment horizontal="right" vertical="justify" wrapText="1"/>
    </xf>
    <xf numFmtId="0" fontId="6" fillId="5" borderId="5" xfId="0" applyFont="1" applyFill="1" applyBorder="1" applyAlignment="1">
      <alignment horizontal="left" vertical="justify" wrapText="1"/>
    </xf>
    <xf numFmtId="0" fontId="6" fillId="5" borderId="6" xfId="0" applyFont="1" applyFill="1" applyBorder="1" applyAlignment="1">
      <alignment horizontal="right" vertical="justify"/>
    </xf>
    <xf numFmtId="0" fontId="6" fillId="5" borderId="7" xfId="0" applyFont="1" applyFill="1" applyBorder="1" applyAlignment="1">
      <alignment horizontal="left" vertical="justify" wrapText="1"/>
    </xf>
    <xf numFmtId="0" fontId="6" fillId="5" borderId="8" xfId="0" applyFont="1" applyFill="1" applyBorder="1" applyAlignment="1">
      <alignment horizontal="right" vertical="justify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 wrapText="1"/>
    </xf>
    <xf numFmtId="9" fontId="9" fillId="7" borderId="10" xfId="1" applyNumberFormat="1" applyFont="1" applyFill="1" applyBorder="1" applyAlignment="1">
      <alignment horizontal="left" vertical="center" wrapText="1"/>
    </xf>
    <xf numFmtId="0" fontId="9" fillId="8" borderId="11" xfId="1" applyFont="1" applyFill="1" applyBorder="1" applyAlignment="1">
      <alignment horizontal="left" vertical="center" wrapText="1"/>
    </xf>
    <xf numFmtId="0" fontId="11" fillId="0" borderId="0" xfId="0" applyFont="1" applyAlignment="1">
      <alignment horizontal="left" vertical="center" wrapText="1"/>
    </xf>
    <xf numFmtId="0" fontId="12" fillId="6" borderId="0" xfId="0" applyFont="1" applyFill="1" applyAlignment="1">
      <alignment horizontal="left" vertical="center" wrapText="1"/>
    </xf>
    <xf numFmtId="0" fontId="0" fillId="9" borderId="0" xfId="0" applyFill="1" applyAlignment="1">
      <alignment horizontal="left" vertical="justify"/>
    </xf>
    <xf numFmtId="0" fontId="5" fillId="4" borderId="0" xfId="0" applyFont="1" applyFill="1" applyAlignment="1">
      <alignment horizontal="right" vertical="justify" wrapText="1"/>
    </xf>
    <xf numFmtId="0" fontId="5" fillId="4" borderId="13" xfId="0" applyFont="1" applyFill="1" applyBorder="1" applyAlignment="1">
      <alignment horizontal="left" vertical="justify" wrapText="1"/>
    </xf>
    <xf numFmtId="0" fontId="6" fillId="5" borderId="13" xfId="0" applyFont="1" applyFill="1" applyBorder="1" applyAlignment="1">
      <alignment horizontal="left" vertical="justify" wrapText="1"/>
    </xf>
    <xf numFmtId="0" fontId="6" fillId="5" borderId="14" xfId="0" applyFont="1" applyFill="1" applyBorder="1" applyAlignment="1">
      <alignment horizontal="left" vertical="justify" wrapText="1"/>
    </xf>
    <xf numFmtId="0" fontId="6" fillId="0" borderId="0" xfId="0" applyFont="1" applyAlignment="1">
      <alignment horizontal="right" vertical="justify"/>
    </xf>
    <xf numFmtId="0" fontId="0" fillId="0" borderId="17" xfId="0" applyBorder="1" applyAlignment="1">
      <alignment horizontal="left" vertical="justify"/>
    </xf>
    <xf numFmtId="0" fontId="0" fillId="0" borderId="19" xfId="0" applyBorder="1" applyAlignment="1">
      <alignment horizontal="left" vertical="justify"/>
    </xf>
    <xf numFmtId="0" fontId="6" fillId="5" borderId="19" xfId="0" applyFont="1" applyFill="1" applyBorder="1" applyAlignment="1">
      <alignment horizontal="center" vertical="justify"/>
    </xf>
    <xf numFmtId="0" fontId="6" fillId="5" borderId="18" xfId="0" applyFont="1" applyFill="1" applyBorder="1" applyAlignment="1">
      <alignment horizontal="center" vertical="justify"/>
    </xf>
    <xf numFmtId="0" fontId="9" fillId="4" borderId="9" xfId="1" applyFont="1" applyFill="1" applyBorder="1" applyAlignment="1">
      <alignment horizontal="left" vertical="center" wrapText="1"/>
    </xf>
    <xf numFmtId="0" fontId="9" fillId="4" borderId="10" xfId="1" applyFont="1" applyFill="1" applyBorder="1" applyAlignment="1">
      <alignment horizontal="left" vertical="center" wrapText="1"/>
    </xf>
    <xf numFmtId="0" fontId="9" fillId="4" borderId="11" xfId="1" applyFont="1" applyFill="1" applyBorder="1" applyAlignment="1">
      <alignment horizontal="left" vertical="center" wrapText="1"/>
    </xf>
    <xf numFmtId="0" fontId="9" fillId="6" borderId="20" xfId="1" applyFont="1" applyFill="1" applyBorder="1" applyAlignment="1">
      <alignment horizontal="left" vertical="center" wrapText="1"/>
    </xf>
    <xf numFmtId="0" fontId="17" fillId="11" borderId="21" xfId="0" applyFont="1" applyFill="1" applyBorder="1" applyAlignment="1">
      <alignment horizontal="left" vertical="center" wrapText="1"/>
    </xf>
    <xf numFmtId="0" fontId="16" fillId="6" borderId="21" xfId="0" applyFont="1" applyFill="1" applyBorder="1" applyAlignment="1">
      <alignment horizontal="left" vertical="center" wrapText="1"/>
    </xf>
    <xf numFmtId="0" fontId="17" fillId="12" borderId="21" xfId="0" applyFont="1" applyFill="1" applyBorder="1" applyAlignment="1">
      <alignment horizontal="left" vertical="center" wrapText="1"/>
    </xf>
    <xf numFmtId="0" fontId="17" fillId="0" borderId="21" xfId="0" applyFont="1" applyBorder="1" applyAlignment="1">
      <alignment horizontal="left" vertical="center" wrapText="1"/>
    </xf>
    <xf numFmtId="0" fontId="17" fillId="6" borderId="21" xfId="0" applyFont="1" applyFill="1" applyBorder="1" applyAlignment="1">
      <alignment horizontal="left" vertical="center" wrapText="1"/>
    </xf>
    <xf numFmtId="0" fontId="19" fillId="11" borderId="21" xfId="0" applyFont="1" applyFill="1" applyBorder="1" applyAlignment="1">
      <alignment horizontal="left" vertical="center" wrapText="1"/>
    </xf>
    <xf numFmtId="9" fontId="17" fillId="12" borderId="21" xfId="0" applyNumberFormat="1" applyFont="1" applyFill="1" applyBorder="1" applyAlignment="1">
      <alignment horizontal="left" vertical="center" wrapText="1"/>
    </xf>
    <xf numFmtId="0" fontId="18" fillId="6" borderId="21" xfId="0" applyFont="1" applyFill="1" applyBorder="1" applyAlignment="1">
      <alignment horizontal="left" vertical="center" wrapText="1"/>
    </xf>
    <xf numFmtId="0" fontId="15" fillId="4" borderId="11" xfId="1" applyFont="1" applyFill="1" applyBorder="1" applyAlignment="1">
      <alignment horizontal="center" vertical="center" wrapText="1"/>
    </xf>
    <xf numFmtId="0" fontId="15" fillId="10" borderId="23" xfId="0" applyFont="1" applyFill="1" applyBorder="1" applyAlignment="1">
      <alignment horizontal="center" vertical="center" wrapText="1"/>
    </xf>
    <xf numFmtId="0" fontId="15" fillId="10" borderId="22" xfId="0" applyFont="1" applyFill="1" applyBorder="1" applyAlignment="1">
      <alignment horizontal="center" vertical="center" wrapText="1"/>
    </xf>
    <xf numFmtId="0" fontId="14" fillId="12" borderId="21" xfId="0" applyFont="1" applyFill="1" applyBorder="1" applyAlignment="1">
      <alignment horizontal="left" vertical="center" wrapText="1"/>
    </xf>
    <xf numFmtId="0" fontId="10" fillId="0" borderId="24" xfId="0" applyFont="1" applyBorder="1" applyAlignment="1">
      <alignment horizontal="left" vertical="center" wrapText="1"/>
    </xf>
    <xf numFmtId="3" fontId="9" fillId="10" borderId="26" xfId="1" applyNumberFormat="1" applyFont="1" applyFill="1" applyBorder="1" applyAlignment="1">
      <alignment horizontal="left" vertical="center" wrapText="1"/>
    </xf>
    <xf numFmtId="9" fontId="9" fillId="10" borderId="26" xfId="1" applyNumberFormat="1" applyFont="1" applyFill="1" applyBorder="1" applyAlignment="1">
      <alignment horizontal="left" vertical="center" wrapText="1"/>
    </xf>
    <xf numFmtId="0" fontId="19" fillId="11" borderId="23" xfId="0" applyFont="1" applyFill="1" applyBorder="1" applyAlignment="1">
      <alignment horizontal="left" vertical="center" wrapText="1"/>
    </xf>
    <xf numFmtId="0" fontId="18" fillId="6" borderId="23" xfId="0" applyFont="1" applyFill="1" applyBorder="1" applyAlignment="1">
      <alignment horizontal="left" vertical="center" wrapText="1"/>
    </xf>
    <xf numFmtId="0" fontId="17" fillId="12" borderId="23" xfId="0" applyFont="1" applyFill="1" applyBorder="1" applyAlignment="1">
      <alignment horizontal="left" vertical="center" wrapText="1"/>
    </xf>
    <xf numFmtId="9" fontId="17" fillId="12" borderId="23" xfId="0" applyNumberFormat="1" applyFont="1" applyFill="1" applyBorder="1" applyAlignment="1">
      <alignment horizontal="left" vertical="center" wrapText="1"/>
    </xf>
    <xf numFmtId="0" fontId="19" fillId="11" borderId="22" xfId="0" applyFont="1" applyFill="1" applyBorder="1" applyAlignment="1">
      <alignment horizontal="left" vertical="center" wrapText="1"/>
    </xf>
    <xf numFmtId="0" fontId="16" fillId="6" borderId="22" xfId="0" applyFont="1" applyFill="1" applyBorder="1" applyAlignment="1">
      <alignment horizontal="left" vertical="center" wrapText="1"/>
    </xf>
    <xf numFmtId="0" fontId="17" fillId="12" borderId="22" xfId="0" applyFont="1" applyFill="1" applyBorder="1" applyAlignment="1">
      <alignment horizontal="left" vertical="center" wrapText="1"/>
    </xf>
    <xf numFmtId="0" fontId="17" fillId="11" borderId="23" xfId="0" applyFont="1" applyFill="1" applyBorder="1" applyAlignment="1">
      <alignment horizontal="left" vertical="center" wrapText="1"/>
    </xf>
    <xf numFmtId="0" fontId="17" fillId="6" borderId="23" xfId="0" applyFont="1" applyFill="1" applyBorder="1" applyAlignment="1">
      <alignment horizontal="left" vertical="center" wrapText="1"/>
    </xf>
    <xf numFmtId="0" fontId="17" fillId="11" borderId="22" xfId="0" applyFont="1" applyFill="1" applyBorder="1" applyAlignment="1">
      <alignment horizontal="left" vertical="center" wrapText="1"/>
    </xf>
    <xf numFmtId="0" fontId="15" fillId="10" borderId="27" xfId="0" applyFont="1" applyFill="1" applyBorder="1" applyAlignment="1">
      <alignment horizontal="center" vertical="center" wrapText="1"/>
    </xf>
    <xf numFmtId="0" fontId="17" fillId="11" borderId="27" xfId="0" applyFont="1" applyFill="1" applyBorder="1" applyAlignment="1">
      <alignment horizontal="left" vertical="center" wrapText="1"/>
    </xf>
    <xf numFmtId="0" fontId="17" fillId="6" borderId="27" xfId="0" applyFont="1" applyFill="1" applyBorder="1" applyAlignment="1">
      <alignment horizontal="left" vertical="center" wrapText="1"/>
    </xf>
    <xf numFmtId="0" fontId="17" fillId="12" borderId="27" xfId="0" applyFont="1" applyFill="1" applyBorder="1" applyAlignment="1">
      <alignment horizontal="left" vertical="center" wrapText="1"/>
    </xf>
    <xf numFmtId="0" fontId="15" fillId="6" borderId="0" xfId="1" applyFont="1" applyFill="1" applyBorder="1" applyAlignment="1">
      <alignment horizontal="center" vertical="center" wrapText="1"/>
    </xf>
    <xf numFmtId="0" fontId="9" fillId="6" borderId="28" xfId="1" applyFont="1" applyFill="1" applyBorder="1" applyAlignment="1">
      <alignment horizontal="left" vertical="center" wrapText="1"/>
    </xf>
    <xf numFmtId="0" fontId="15" fillId="4" borderId="30" xfId="1" applyFont="1" applyFill="1" applyBorder="1" applyAlignment="1">
      <alignment horizontal="center" vertical="center" wrapText="1"/>
    </xf>
    <xf numFmtId="0" fontId="10" fillId="0" borderId="29" xfId="0" applyFont="1" applyBorder="1" applyAlignment="1">
      <alignment horizontal="left" vertical="center"/>
    </xf>
    <xf numFmtId="0" fontId="15" fillId="4" borderId="31" xfId="1" applyFont="1" applyFill="1" applyBorder="1" applyAlignment="1">
      <alignment horizontal="center" vertical="center" wrapText="1"/>
    </xf>
    <xf numFmtId="0" fontId="15" fillId="10" borderId="31" xfId="1" applyFont="1" applyFill="1" applyBorder="1" applyAlignment="1">
      <alignment horizontal="center" vertical="center" wrapText="1"/>
    </xf>
    <xf numFmtId="0" fontId="15" fillId="4" borderId="32" xfId="0" applyFont="1" applyFill="1" applyBorder="1" applyAlignment="1">
      <alignment horizontal="left" vertical="center" wrapText="1"/>
    </xf>
    <xf numFmtId="0" fontId="15" fillId="4" borderId="33" xfId="0" applyFont="1" applyFill="1" applyBorder="1" applyAlignment="1">
      <alignment horizontal="left" vertical="center" wrapText="1"/>
    </xf>
    <xf numFmtId="0" fontId="10" fillId="0" borderId="31" xfId="0" applyFont="1" applyBorder="1" applyAlignment="1">
      <alignment horizontal="left" vertical="center"/>
    </xf>
    <xf numFmtId="0" fontId="9" fillId="10" borderId="34" xfId="1" applyFont="1" applyFill="1" applyBorder="1" applyAlignment="1">
      <alignment horizontal="left" vertical="center" wrapText="1"/>
    </xf>
    <xf numFmtId="0" fontId="9" fillId="7" borderId="10" xfId="1" applyFont="1" applyFill="1" applyBorder="1" applyAlignment="1">
      <alignment horizontal="left" vertical="center" wrapText="1"/>
    </xf>
    <xf numFmtId="0" fontId="14" fillId="12" borderId="25" xfId="0" applyFont="1" applyFill="1" applyBorder="1" applyAlignment="1">
      <alignment horizontal="left" vertical="center" wrapText="1"/>
    </xf>
    <xf numFmtId="0" fontId="9" fillId="10" borderId="35" xfId="1" applyFont="1" applyFill="1" applyBorder="1" applyAlignment="1">
      <alignment horizontal="left" vertical="center" wrapText="1"/>
    </xf>
    <xf numFmtId="0" fontId="9" fillId="10" borderId="36" xfId="1" applyFont="1" applyFill="1" applyBorder="1" applyAlignment="1">
      <alignment horizontal="left" vertical="center" wrapText="1"/>
    </xf>
    <xf numFmtId="0" fontId="14" fillId="12" borderId="34" xfId="0" applyFont="1" applyFill="1" applyBorder="1" applyAlignment="1">
      <alignment horizontal="left" vertical="center" wrapText="1"/>
    </xf>
    <xf numFmtId="0" fontId="14" fillId="12" borderId="36" xfId="0" applyFont="1" applyFill="1" applyBorder="1" applyAlignment="1">
      <alignment horizontal="left" vertical="center" wrapText="1"/>
    </xf>
    <xf numFmtId="0" fontId="10" fillId="0" borderId="25" xfId="0" applyFont="1" applyBorder="1" applyAlignment="1">
      <alignment horizontal="left" vertical="center" wrapText="1"/>
    </xf>
    <xf numFmtId="0" fontId="15" fillId="10" borderId="21" xfId="0" applyFont="1" applyFill="1" applyBorder="1" applyAlignment="1">
      <alignment horizontal="center" vertical="center" wrapText="1"/>
    </xf>
    <xf numFmtId="0" fontId="15" fillId="10" borderId="22" xfId="0" applyFont="1" applyFill="1" applyBorder="1" applyAlignment="1">
      <alignment horizontal="center" vertical="center" wrapText="1"/>
    </xf>
    <xf numFmtId="0" fontId="15" fillId="10" borderId="2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justify" wrapText="1"/>
    </xf>
    <xf numFmtId="0" fontId="7" fillId="0" borderId="2" xfId="0" applyFont="1" applyBorder="1" applyAlignment="1">
      <alignment horizontal="center" vertical="justify" wrapText="1"/>
    </xf>
    <xf numFmtId="0" fontId="3" fillId="0" borderId="0" xfId="0" applyFont="1" applyAlignment="1">
      <alignment horizontal="left" vertical="justify"/>
    </xf>
    <xf numFmtId="0" fontId="4" fillId="3" borderId="2" xfId="0" applyFont="1" applyFill="1" applyBorder="1" applyAlignment="1">
      <alignment horizontal="center" vertical="justify" wrapText="1"/>
    </xf>
    <xf numFmtId="0" fontId="4" fillId="3" borderId="12" xfId="0" applyFont="1" applyFill="1" applyBorder="1" applyAlignment="1">
      <alignment horizontal="center" vertical="justify" wrapText="1"/>
    </xf>
    <xf numFmtId="0" fontId="4" fillId="3" borderId="16" xfId="0" applyFont="1" applyFill="1" applyBorder="1" applyAlignment="1">
      <alignment horizontal="center" vertical="justify" wrapText="1"/>
    </xf>
    <xf numFmtId="0" fontId="8" fillId="5" borderId="0" xfId="0" applyFont="1" applyFill="1" applyAlignment="1">
      <alignment horizontal="left" vertical="justify"/>
    </xf>
    <xf numFmtId="0" fontId="8" fillId="5" borderId="15" xfId="0" applyFont="1" applyFill="1" applyBorder="1" applyAlignment="1">
      <alignment horizontal="left" vertical="justify"/>
    </xf>
  </cellXfs>
  <cellStyles count="2">
    <cellStyle name="Accent5" xfId="1" builtinId="45"/>
    <cellStyle name="Normal" xfId="0" builtinId="0"/>
  </cellStyles>
  <dxfs count="0"/>
  <tableStyles count="0" defaultTableStyle="TableStyleMedium2" defaultPivotStyle="PivotStyleLight16"/>
  <colors>
    <mruColors>
      <color rgb="FFAAACAF"/>
      <color rgb="FFFA4616"/>
      <color rgb="FFECEDEE"/>
      <color rgb="FFFEE3DC"/>
      <color rgb="FFFC775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333375</xdr:colOff>
      <xdr:row>29</xdr:row>
      <xdr:rowOff>381000</xdr:rowOff>
    </xdr:from>
    <xdr:to>
      <xdr:col>2</xdr:col>
      <xdr:colOff>4038600</xdr:colOff>
      <xdr:row>33</xdr:row>
      <xdr:rowOff>190500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9F4879D-5444-BA64-0A13-75EA4FFA74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3952875" y="15725775"/>
          <a:ext cx="3705225" cy="2638425"/>
        </a:xfrm>
        <a:prstGeom prst="rect">
          <a:avLst/>
        </a:prstGeom>
      </xdr:spPr>
    </xdr:pic>
    <xdr:clientData/>
  </xdr:twoCellAnchor>
  <xdr:twoCellAnchor editAs="oneCell">
    <xdr:from>
      <xdr:col>3</xdr:col>
      <xdr:colOff>971549</xdr:colOff>
      <xdr:row>1</xdr:row>
      <xdr:rowOff>47625</xdr:rowOff>
    </xdr:from>
    <xdr:to>
      <xdr:col>3</xdr:col>
      <xdr:colOff>3403599</xdr:colOff>
      <xdr:row>1</xdr:row>
      <xdr:rowOff>2789744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F4A9FCB-3DCD-A485-2044-B3C7494CE5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48799" y="276225"/>
          <a:ext cx="2428875" cy="273894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EB802-BA67-1B43-9287-04799541BAA9}">
  <dimension ref="A2:H35"/>
  <sheetViews>
    <sheetView showGridLines="0" tabSelected="1" topLeftCell="D30" zoomScale="80" zoomScaleNormal="80" workbookViewId="0">
      <selection activeCell="E35" sqref="E35"/>
    </sheetView>
  </sheetViews>
  <sheetFormatPr defaultColWidth="10.75" defaultRowHeight="18.5"/>
  <cols>
    <col min="1" max="1" width="10.75" style="10"/>
    <col min="2" max="2" width="36.75" style="11" customWidth="1"/>
    <col min="3" max="3" width="63.75" style="11" customWidth="1"/>
    <col min="4" max="4" width="89.25" style="11" customWidth="1"/>
    <col min="5" max="5" width="28.5" style="11" bestFit="1" customWidth="1"/>
    <col min="6" max="6" width="25.75" style="11" hidden="1" customWidth="1"/>
    <col min="7" max="7" width="26.5" style="11" customWidth="1"/>
    <col min="8" max="16384" width="10.75" style="10"/>
  </cols>
  <sheetData>
    <row r="2" spans="1:6" ht="232.9" customHeight="1">
      <c r="C2" s="11" t="s">
        <v>0</v>
      </c>
    </row>
    <row r="3" spans="1:6" ht="21">
      <c r="C3" s="14"/>
      <c r="D3" s="15"/>
    </row>
    <row r="4" spans="1:6" ht="42.65" customHeight="1">
      <c r="A4" s="62"/>
      <c r="B4" s="61" t="s">
        <v>1</v>
      </c>
      <c r="C4" s="63" t="s">
        <v>2</v>
      </c>
      <c r="D4" s="63" t="s">
        <v>3</v>
      </c>
      <c r="E4" s="64" t="s">
        <v>4</v>
      </c>
      <c r="F4" s="38" t="s">
        <v>5</v>
      </c>
    </row>
    <row r="5" spans="1:6" ht="23.5">
      <c r="B5" s="60"/>
      <c r="C5" s="60"/>
      <c r="D5" s="60"/>
      <c r="E5" s="60"/>
      <c r="F5" s="29"/>
    </row>
    <row r="6" spans="1:6" ht="139.15" customHeight="1" thickBot="1">
      <c r="B6" s="40" t="s">
        <v>6</v>
      </c>
      <c r="C6" s="54" t="s">
        <v>7</v>
      </c>
      <c r="D6" s="50" t="s">
        <v>8</v>
      </c>
      <c r="E6" s="51"/>
      <c r="F6" s="33" t="e">
        <f>VLOOKUP($E6,Scorecard!$D$16:$E$19,2,0)</f>
        <v>#N/A</v>
      </c>
    </row>
    <row r="7" spans="1:6" ht="92.5">
      <c r="B7" s="55" t="s">
        <v>9</v>
      </c>
      <c r="C7" s="56" t="s">
        <v>10</v>
      </c>
      <c r="D7" s="57" t="s">
        <v>11</v>
      </c>
      <c r="E7" s="58"/>
      <c r="F7" s="33" t="e">
        <f>VLOOKUP($E7,Scorecard!$D$26:$E$30,2,0)</f>
        <v>#N/A</v>
      </c>
    </row>
    <row r="8" spans="1:6">
      <c r="B8" s="39" t="s">
        <v>12</v>
      </c>
      <c r="C8" s="52" t="s">
        <v>13</v>
      </c>
      <c r="D8" s="53" t="s">
        <v>14</v>
      </c>
      <c r="E8" s="47"/>
      <c r="F8" s="33" t="e">
        <f>VLOOKUP($E8,Scorecard!$D$35:$E$39,2,0)</f>
        <v>#N/A</v>
      </c>
    </row>
    <row r="10" spans="1:6" ht="23.5" hidden="1">
      <c r="B10" s="26" t="s">
        <v>15</v>
      </c>
      <c r="C10" s="27"/>
      <c r="D10" s="27"/>
      <c r="E10" s="27"/>
      <c r="F10" s="28"/>
    </row>
    <row r="12" spans="1:6" ht="37">
      <c r="B12" s="76" t="s">
        <v>16</v>
      </c>
      <c r="C12" s="35" t="s">
        <v>17</v>
      </c>
      <c r="D12" s="34"/>
      <c r="E12" s="32"/>
      <c r="F12" s="33" t="e">
        <f>VLOOKUP($E13,Scorecard!$D$46:$F$51,3,0)*Volume*AHT/60/8/260</f>
        <v>#N/A</v>
      </c>
    </row>
    <row r="13" spans="1:6">
      <c r="B13" s="76"/>
      <c r="C13" s="35" t="s">
        <v>18</v>
      </c>
      <c r="D13" s="31"/>
      <c r="E13" s="32"/>
      <c r="F13" s="33"/>
    </row>
    <row r="14" spans="1:6" ht="37">
      <c r="B14" s="76"/>
      <c r="C14" s="35" t="s">
        <v>19</v>
      </c>
      <c r="D14" s="34" t="s">
        <v>20</v>
      </c>
      <c r="E14" s="32"/>
      <c r="F14" s="33"/>
    </row>
    <row r="15" spans="1:6" ht="37">
      <c r="B15" s="76"/>
      <c r="C15" s="35" t="s">
        <v>21</v>
      </c>
      <c r="D15" s="34" t="s">
        <v>22</v>
      </c>
      <c r="E15" s="32"/>
      <c r="F15" s="33"/>
    </row>
    <row r="16" spans="1:6">
      <c r="B16" s="76"/>
      <c r="C16" s="35" t="s">
        <v>23</v>
      </c>
      <c r="D16" s="31"/>
      <c r="E16" s="36"/>
      <c r="F16" s="33"/>
    </row>
    <row r="17" spans="2:8">
      <c r="B17" s="77"/>
      <c r="C17" s="49" t="s">
        <v>24</v>
      </c>
      <c r="D17" s="50"/>
      <c r="E17" s="51"/>
      <c r="F17" s="33" t="e">
        <f>VLOOKUP(E17,Scorecard!$D$56:$E$59,2,0)</f>
        <v>#N/A</v>
      </c>
    </row>
    <row r="18" spans="2:8">
      <c r="B18" s="78" t="s">
        <v>25</v>
      </c>
      <c r="C18" s="45" t="s">
        <v>26</v>
      </c>
      <c r="D18" s="46"/>
      <c r="E18" s="47"/>
      <c r="F18" s="33" t="e">
        <f>VLOOKUP(E18,Scorecard!$D$66:$E$70,2,0)</f>
        <v>#N/A</v>
      </c>
    </row>
    <row r="19" spans="2:8" ht="37">
      <c r="B19" s="76"/>
      <c r="C19" s="35" t="s">
        <v>27</v>
      </c>
      <c r="D19" s="31"/>
      <c r="E19" s="32"/>
      <c r="F19" s="33" t="e">
        <f>VLOOKUP(E19,Scorecard!$D$73:$E$75,2,0)</f>
        <v>#N/A</v>
      </c>
    </row>
    <row r="20" spans="2:8" ht="74">
      <c r="B20" s="76"/>
      <c r="C20" s="35" t="s">
        <v>28</v>
      </c>
      <c r="D20" s="37"/>
      <c r="E20" s="36"/>
      <c r="F20" s="33"/>
    </row>
    <row r="21" spans="2:8" ht="37">
      <c r="B21" s="76"/>
      <c r="C21" s="35" t="s">
        <v>29</v>
      </c>
      <c r="D21" s="37"/>
      <c r="E21" s="32"/>
      <c r="F21" s="33" t="e">
        <f>VLOOKUP(E21,Scorecard!$D$80:$E$83,2,0)</f>
        <v>#N/A</v>
      </c>
      <c r="H21" s="67"/>
    </row>
    <row r="22" spans="2:8">
      <c r="B22" s="77"/>
      <c r="C22" s="49" t="s">
        <v>30</v>
      </c>
      <c r="D22" s="50"/>
      <c r="E22" s="51"/>
      <c r="F22" s="33" t="e">
        <f>VLOOKUP(E22,Scorecard!$D$88:$E$89,2,0)</f>
        <v>#N/A</v>
      </c>
    </row>
    <row r="23" spans="2:8">
      <c r="B23" s="78" t="s">
        <v>31</v>
      </c>
      <c r="C23" s="45" t="s">
        <v>32</v>
      </c>
      <c r="D23" s="46"/>
      <c r="E23" s="48"/>
      <c r="F23" s="33"/>
    </row>
    <row r="24" spans="2:8">
      <c r="B24" s="76"/>
      <c r="C24" s="35" t="s">
        <v>33</v>
      </c>
      <c r="D24" s="31"/>
      <c r="E24" s="32"/>
      <c r="F24" s="33" t="e">
        <f>VLOOKUP(E24,Scorecard!$D$94:$E$95,2,0)</f>
        <v>#N/A</v>
      </c>
    </row>
    <row r="25" spans="2:8" ht="129.5">
      <c r="B25" s="76"/>
      <c r="C25" s="30" t="s">
        <v>34</v>
      </c>
      <c r="D25" s="34" t="s">
        <v>35</v>
      </c>
      <c r="E25" s="32"/>
      <c r="F25" s="33" t="e">
        <f>VLOOKUP(E25,Scorecard!$D$100:$E$103,2,0)</f>
        <v>#N/A</v>
      </c>
    </row>
    <row r="27" spans="2:8">
      <c r="D27" s="65" t="s">
        <v>36</v>
      </c>
      <c r="E27" s="66"/>
    </row>
    <row r="28" spans="2:8" ht="23.5">
      <c r="B28" s="59"/>
      <c r="C28" s="59"/>
      <c r="D28" s="70" t="s">
        <v>37</v>
      </c>
      <c r="E28" s="71" t="e">
        <f>IF(F28&lt;=35%,"Low Effort",IF(AND(F28&gt;35%,F28&lt;=65%),"Medium Effort","High Effort"))</f>
        <v>#N/A</v>
      </c>
      <c r="F28" s="12" t="e">
        <f>IF(((10%*Stability+10%*Applications+10%*Process_Steps+30%*Process_Logic+40%*Input_Data)*Thin_Client*Scanned)&gt;=100%,100%,(10%*Stability+10%*Applications+10%*Process_Steps+30%*Process_Logic+40%*Input_Data)*Thin_Client*Scanned)</f>
        <v>#N/A</v>
      </c>
    </row>
    <row r="29" spans="2:8" ht="23.5">
      <c r="B29" s="59"/>
      <c r="C29" s="10"/>
      <c r="D29" s="73" t="s">
        <v>38</v>
      </c>
      <c r="E29" s="68" t="e">
        <f>IF(F29&lt;=10%,"Low Benefit",IF(AND(F29&gt;10%,F29&lt;=35%),"Medium Low Benefit",IF(AND(F29&gt;35%,F29&lt;65%),"Medium High Benefit","High Benefit")))</f>
        <v>#N/A</v>
      </c>
      <c r="F29" s="12" t="e">
        <f>IF(Digital*(1-Exceptions-50%*Input_Data-10%*Process_Logic)&lt;=0%,0%,Digital*(1-Exceptions-50%*Input_Data-10%*Process_Logic))</f>
        <v>#N/A</v>
      </c>
    </row>
    <row r="30" spans="2:8" ht="163.9" customHeight="1">
      <c r="B30" s="59"/>
      <c r="C30" s="59"/>
      <c r="D30" s="74" t="s">
        <v>39</v>
      </c>
      <c r="E30" s="72" t="str">
        <f>IF(AND(OR(E6="Digital and Structured",E6="Structured and Digital"),OR(E7="No change expected",E7="Very small change"),E12=1,OR(E18="&lt;=10 steps",E18="10-15 steps"),OR(E19="The process is linear - there are no decisions to be taken",E19="The process involves simple decisions (yes/no type)"),E22="NO",E23=1,E24="No"),"You can automate this process yourself","Automating this process requires professional expertise. Submit this idea to your CoE.")</f>
        <v>Automating this process requires professional expertise. Submit this idea to your CoE.</v>
      </c>
      <c r="F30" s="69"/>
      <c r="G30" s="75"/>
    </row>
    <row r="31" spans="2:8">
      <c r="B31" s="59"/>
      <c r="C31" s="59"/>
    </row>
    <row r="32" spans="2:8">
      <c r="B32" s="59"/>
      <c r="C32" s="59"/>
    </row>
    <row r="33" spans="2:6" ht="23.5">
      <c r="B33" s="59"/>
      <c r="C33" s="59"/>
      <c r="D33" s="41" t="s">
        <v>40</v>
      </c>
      <c r="E33" s="43" t="e">
        <f>F29*Equivalent_FTEs*260*8</f>
        <v>#N/A</v>
      </c>
      <c r="F33" s="13"/>
    </row>
    <row r="34" spans="2:6" ht="23.5">
      <c r="B34" s="59"/>
      <c r="C34" s="59"/>
      <c r="D34" s="41" t="s">
        <v>41</v>
      </c>
      <c r="E34" s="44" t="e">
        <f>F29</f>
        <v>#N/A</v>
      </c>
      <c r="F34" s="13"/>
    </row>
    <row r="35" spans="2:6">
      <c r="E35" s="42"/>
    </row>
  </sheetData>
  <mergeCells count="3">
    <mergeCell ref="B12:B17"/>
    <mergeCell ref="B18:B22"/>
    <mergeCell ref="B23:B25"/>
  </mergeCells>
  <dataValidations count="4">
    <dataValidation type="decimal" operator="greaterThanOrEqual" allowBlank="1" showInputMessage="1" showErrorMessage="1" prompt="If you do not know this information you can leave the answer field blank!" sqref="E12" xr:uid="{823F670A-B18E-5B45-9681-6B7A1C4DFCE9}">
      <formula1>0</formula1>
    </dataValidation>
    <dataValidation type="whole" operator="greaterThan" allowBlank="1" showInputMessage="1" showErrorMessage="1" sqref="E14:E15" xr:uid="{FDABA508-7FE6-174A-8A7F-2972CED3ED72}">
      <formula1>0</formula1>
    </dataValidation>
    <dataValidation type="decimal" operator="greaterThanOrEqual" allowBlank="1" showInputMessage="1" showErrorMessage="1" sqref="E16" xr:uid="{B8074998-F4FB-764C-AF28-F36E5A087E41}">
      <formula1>0</formula1>
    </dataValidation>
    <dataValidation type="decimal" operator="greaterThanOrEqual" allowBlank="1" showInputMessage="1" showErrorMessage="1" prompt="Please provide a % estimate!" sqref="E20 E23" xr:uid="{0DFA8F48-ECD4-194B-963F-DDAD7D9FFDC8}">
      <formula1>0</formula1>
    </dataValidation>
  </dataValidation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InputMessage="1" showErrorMessage="1" prompt="Please select the option that best describes your situation!" xr:uid="{721DF8E2-5DB5-1547-A02B-2E30BD63C9A5}">
          <x14:formula1>
            <xm:f>Scorecard!$D$16:$D$19</xm:f>
          </x14:formula1>
          <xm:sqref>E6</xm:sqref>
        </x14:dataValidation>
        <x14:dataValidation type="list" allowBlank="1" showInputMessage="1" showErrorMessage="1" prompt="Please select the option that best describes your situation!" xr:uid="{9C4B2703-22F8-EE4C-8C71-47F6D18CB7AC}">
          <x14:formula1>
            <xm:f>Scorecard!$D$26:$D$30</xm:f>
          </x14:formula1>
          <xm:sqref>E7</xm:sqref>
        </x14:dataValidation>
        <x14:dataValidation type="list" allowBlank="1" showInputMessage="1" showErrorMessage="1" prompt="Please select the option that best describes your situation!" xr:uid="{1CA1C7AB-9496-6C44-A96E-73F7422F6DB9}">
          <x14:formula1>
            <xm:f>Scorecard!$D$35:$D$39</xm:f>
          </x14:formula1>
          <xm:sqref>E8</xm:sqref>
        </x14:dataValidation>
        <x14:dataValidation type="list" allowBlank="1" showInputMessage="1" showErrorMessage="1" prompt="Please select the option that best describe your situation!" xr:uid="{DAAC80DC-7E66-3C4F-97A8-862AA2A22C3F}">
          <x14:formula1>
            <xm:f>Scorecard!$D$46:$D$51</xm:f>
          </x14:formula1>
          <xm:sqref>E13</xm:sqref>
        </x14:dataValidation>
        <x14:dataValidation type="list" allowBlank="1" showInputMessage="1" showErrorMessage="1" prompt="Please select the option that best describes your situation!" xr:uid="{D0E7A89F-3F7C-4A43-A36D-51A038301562}">
          <x14:formula1>
            <xm:f>Scorecard!$D$56:$D$59</xm:f>
          </x14:formula1>
          <xm:sqref>E17</xm:sqref>
        </x14:dataValidation>
        <x14:dataValidation type="list" allowBlank="1" showInputMessage="1" showErrorMessage="1" prompt="Please select from the drop down list the option which best fits!" xr:uid="{248D5EEF-1916-F946-AB13-395F0D52577D}">
          <x14:formula1>
            <xm:f>Scorecard!$D$66:$D$70</xm:f>
          </x14:formula1>
          <xm:sqref>E18</xm:sqref>
        </x14:dataValidation>
        <x14:dataValidation type="list" allowBlank="1" showInputMessage="1" showErrorMessage="1" xr:uid="{EE5FA41C-AE7B-804A-BA29-6817A42453A2}">
          <x14:formula1>
            <xm:f>Scorecard!$D$73:$D$75</xm:f>
          </x14:formula1>
          <xm:sqref>E19</xm:sqref>
        </x14:dataValidation>
        <x14:dataValidation type="list" allowBlank="1" showInputMessage="1" showErrorMessage="1" prompt="Please select from the drop down list the option which best fits your situation!" xr:uid="{2453C8B3-5F7E-2044-9597-892335F1C9AB}">
          <x14:formula1>
            <xm:f>Scorecard!$D$80:$D$83</xm:f>
          </x14:formula1>
          <xm:sqref>E21</xm:sqref>
        </x14:dataValidation>
        <x14:dataValidation type="list" allowBlank="1" showInputMessage="1" showErrorMessage="1" xr:uid="{3DD25977-E4EE-8A4F-86D7-B4FC78A4B77C}">
          <x14:formula1>
            <xm:f>Scorecard!$D$94:$D$95</xm:f>
          </x14:formula1>
          <xm:sqref>E24</xm:sqref>
        </x14:dataValidation>
        <x14:dataValidation type="list" allowBlank="1" showInputMessage="1" showErrorMessage="1" prompt="Please select from the drop down list the option which best fits your situation!" xr:uid="{9A6A3605-B6B2-E34D-B05A-4CA4432CF512}">
          <x14:formula1>
            <xm:f>Scorecard!$D$100:$D$103</xm:f>
          </x14:formula1>
          <xm:sqref>E25</xm:sqref>
        </x14:dataValidation>
        <x14:dataValidation type="list" allowBlank="1" showInputMessage="1" showErrorMessage="1" prompt="Please select from the drop down list the option which best fits your situation!" xr:uid="{E01DBB7C-C797-A342-B730-784B29E7358B}">
          <x14:formula1>
            <xm:f>Scorecard!$D$88:$D$89</xm:f>
          </x14:formula1>
          <xm:sqref>E22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751C7-BA9C-9447-A78D-24579326F3FD}">
  <dimension ref="B3:I106"/>
  <sheetViews>
    <sheetView showGridLines="0" topLeftCell="A88" workbookViewId="0"/>
  </sheetViews>
  <sheetFormatPr defaultColWidth="10.75" defaultRowHeight="15.5"/>
  <cols>
    <col min="1" max="1" width="5.5" style="1" customWidth="1"/>
    <col min="2" max="2" width="4.75" style="1" customWidth="1"/>
    <col min="3" max="3" width="10.75" style="1"/>
    <col min="4" max="4" width="86.75" style="1" customWidth="1"/>
    <col min="5" max="5" width="41.5" style="1" customWidth="1"/>
    <col min="6" max="6" width="10.75" style="1" customWidth="1"/>
    <col min="7" max="7" width="5.5" style="1" customWidth="1"/>
    <col min="8" max="8" width="17" style="1" customWidth="1"/>
    <col min="9" max="16384" width="10.75" style="1"/>
  </cols>
  <sheetData>
    <row r="3" spans="2:9" ht="26">
      <c r="B3" s="2"/>
      <c r="C3" s="81" t="s">
        <v>42</v>
      </c>
      <c r="D3" s="81"/>
      <c r="E3" s="81"/>
      <c r="F3" s="81"/>
      <c r="G3" s="2"/>
      <c r="H3" s="2"/>
      <c r="I3" s="2"/>
    </row>
    <row r="4" spans="2:9" ht="16" thickBot="1">
      <c r="B4" s="2"/>
      <c r="C4" s="2"/>
      <c r="D4" s="3"/>
      <c r="E4" s="2"/>
      <c r="F4" s="2"/>
      <c r="G4" s="2"/>
      <c r="H4" s="2"/>
      <c r="I4" s="2"/>
    </row>
    <row r="5" spans="2:9" ht="24" thickBot="1">
      <c r="B5" s="2"/>
      <c r="C5" s="2"/>
      <c r="D5" s="79" t="s">
        <v>43</v>
      </c>
      <c r="E5" s="82"/>
      <c r="F5" s="2"/>
      <c r="G5" s="2"/>
      <c r="H5" s="2"/>
      <c r="I5" s="2"/>
    </row>
    <row r="6" spans="2:9" ht="21">
      <c r="B6" s="2"/>
      <c r="C6" s="2"/>
      <c r="D6" s="4" t="s">
        <v>44</v>
      </c>
      <c r="E6" s="5" t="s">
        <v>45</v>
      </c>
      <c r="F6" s="2"/>
      <c r="G6" s="2"/>
      <c r="H6" s="2"/>
      <c r="I6" s="2"/>
    </row>
    <row r="7" spans="2:9" ht="18.5">
      <c r="B7" s="2"/>
      <c r="C7" s="2"/>
      <c r="D7" s="6" t="s">
        <v>46</v>
      </c>
      <c r="E7" s="7" t="s">
        <v>47</v>
      </c>
      <c r="F7" s="2"/>
      <c r="G7" s="2"/>
      <c r="H7" s="2"/>
      <c r="I7" s="2"/>
    </row>
    <row r="8" spans="2:9" ht="18.5">
      <c r="B8" s="2"/>
      <c r="C8" s="2"/>
      <c r="D8" s="6" t="s">
        <v>48</v>
      </c>
      <c r="E8" s="7" t="s">
        <v>47</v>
      </c>
      <c r="F8" s="2"/>
      <c r="G8" s="2"/>
      <c r="H8" s="2"/>
      <c r="I8" s="2"/>
    </row>
    <row r="9" spans="2:9" ht="18.5">
      <c r="B9" s="2"/>
      <c r="C9" s="2"/>
      <c r="D9" s="6" t="s">
        <v>49</v>
      </c>
      <c r="E9" s="7" t="s">
        <v>47</v>
      </c>
      <c r="F9" s="2"/>
      <c r="G9" s="2"/>
      <c r="H9" s="2"/>
      <c r="I9" s="2"/>
    </row>
    <row r="10" spans="2:9" ht="18.5">
      <c r="B10" s="2"/>
      <c r="C10" s="2"/>
      <c r="D10" s="6" t="s">
        <v>50</v>
      </c>
      <c r="E10" s="7" t="s">
        <v>51</v>
      </c>
      <c r="F10" s="2"/>
      <c r="G10" s="2"/>
      <c r="H10" s="2"/>
      <c r="I10" s="2"/>
    </row>
    <row r="11" spans="2:9" ht="19" thickBot="1">
      <c r="B11" s="2"/>
      <c r="C11" s="2"/>
      <c r="D11" s="8" t="s">
        <v>52</v>
      </c>
      <c r="E11" s="9" t="s">
        <v>51</v>
      </c>
      <c r="F11" s="2"/>
      <c r="G11" s="2"/>
      <c r="H11" s="2"/>
      <c r="I11" s="2"/>
    </row>
    <row r="12" spans="2:9">
      <c r="B12" s="2"/>
      <c r="C12" s="2"/>
      <c r="D12" s="3"/>
      <c r="E12" s="2"/>
      <c r="F12" s="2"/>
      <c r="G12" s="2"/>
      <c r="H12" s="2"/>
      <c r="I12" s="2"/>
    </row>
    <row r="13" spans="2:9" ht="16" thickBot="1">
      <c r="B13" s="2"/>
      <c r="C13" s="2"/>
      <c r="D13" s="3"/>
      <c r="E13" s="2"/>
      <c r="F13" s="2"/>
      <c r="G13" s="2"/>
      <c r="H13" s="2"/>
      <c r="I13" s="2"/>
    </row>
    <row r="14" spans="2:9" ht="24" thickBot="1">
      <c r="B14" s="2"/>
      <c r="C14" s="2"/>
      <c r="D14" s="79" t="s">
        <v>53</v>
      </c>
      <c r="E14" s="80"/>
      <c r="F14" s="2"/>
      <c r="G14" s="2"/>
      <c r="H14" s="2"/>
      <c r="I14" s="2"/>
    </row>
    <row r="15" spans="2:9" ht="21">
      <c r="B15" s="2"/>
      <c r="C15" s="2"/>
      <c r="D15" s="4" t="s">
        <v>44</v>
      </c>
      <c r="E15" s="5" t="s">
        <v>45</v>
      </c>
      <c r="F15" s="2"/>
      <c r="G15" s="2"/>
      <c r="H15" s="2"/>
      <c r="I15" s="2"/>
    </row>
    <row r="16" spans="2:9" ht="18.5">
      <c r="B16" s="2"/>
      <c r="C16" s="2"/>
      <c r="D16" s="6" t="s">
        <v>54</v>
      </c>
      <c r="E16" s="7" t="s">
        <v>51</v>
      </c>
      <c r="F16" s="2"/>
      <c r="G16" s="2"/>
      <c r="H16" s="2"/>
      <c r="I16" s="2"/>
    </row>
    <row r="17" spans="2:9" ht="18.5">
      <c r="B17" s="2"/>
      <c r="C17" s="2"/>
      <c r="D17" s="6" t="s">
        <v>55</v>
      </c>
      <c r="E17" s="7" t="s">
        <v>56</v>
      </c>
      <c r="F17" s="2"/>
      <c r="G17" s="2"/>
      <c r="H17" s="2"/>
      <c r="I17" s="2"/>
    </row>
    <row r="18" spans="2:9" ht="18.5">
      <c r="B18" s="2"/>
      <c r="C18" s="2"/>
      <c r="D18" s="6" t="s">
        <v>57</v>
      </c>
      <c r="E18" s="7" t="s">
        <v>47</v>
      </c>
      <c r="F18" s="2"/>
      <c r="G18" s="2"/>
      <c r="H18" s="2"/>
      <c r="I18" s="2"/>
    </row>
    <row r="19" spans="2:9" ht="19" thickBot="1">
      <c r="B19" s="2"/>
      <c r="C19" s="2"/>
      <c r="D19" s="8" t="s">
        <v>58</v>
      </c>
      <c r="E19" s="9" t="s">
        <v>47</v>
      </c>
      <c r="F19" s="2"/>
      <c r="G19" s="2"/>
      <c r="H19" s="2"/>
      <c r="I19" s="2"/>
    </row>
    <row r="20" spans="2:9">
      <c r="B20" s="2"/>
      <c r="C20" s="2"/>
      <c r="D20" s="3"/>
      <c r="E20" s="2"/>
      <c r="F20" s="2"/>
      <c r="G20" s="2"/>
      <c r="H20" s="2"/>
      <c r="I20" s="2"/>
    </row>
    <row r="21" spans="2:9">
      <c r="B21" s="2"/>
      <c r="C21" s="2"/>
      <c r="D21" s="3"/>
      <c r="E21" s="2"/>
      <c r="F21" s="2"/>
      <c r="G21" s="2"/>
      <c r="H21" s="2"/>
      <c r="I21" s="2"/>
    </row>
    <row r="22" spans="2:9" ht="26">
      <c r="B22" s="2"/>
      <c r="C22" s="81" t="s">
        <v>59</v>
      </c>
      <c r="D22" s="81"/>
      <c r="E22" s="81"/>
      <c r="F22" s="2"/>
      <c r="G22" s="2"/>
      <c r="H22" s="2"/>
      <c r="I22" s="2"/>
    </row>
    <row r="23" spans="2:9" ht="16" thickBot="1">
      <c r="B23" s="2"/>
      <c r="C23" s="2"/>
      <c r="D23" s="3"/>
      <c r="E23" s="2"/>
      <c r="F23" s="2"/>
      <c r="G23" s="2"/>
      <c r="H23" s="2"/>
      <c r="I23" s="2"/>
    </row>
    <row r="24" spans="2:9" ht="24" thickBot="1">
      <c r="B24" s="2"/>
      <c r="C24" s="2"/>
      <c r="D24" s="79" t="s">
        <v>60</v>
      </c>
      <c r="E24" s="80"/>
      <c r="F24" s="2"/>
      <c r="G24" s="2"/>
      <c r="H24" s="2"/>
      <c r="I24" s="2"/>
    </row>
    <row r="25" spans="2:9" ht="21">
      <c r="B25" s="2"/>
      <c r="C25" s="2"/>
      <c r="D25" s="4" t="s">
        <v>44</v>
      </c>
      <c r="E25" s="5" t="s">
        <v>45</v>
      </c>
      <c r="F25" s="2"/>
      <c r="G25" s="2"/>
      <c r="H25" s="2"/>
      <c r="I25" s="2"/>
    </row>
    <row r="26" spans="2:9" ht="18.5">
      <c r="B26" s="2"/>
      <c r="C26" s="2"/>
      <c r="D26" s="6" t="s">
        <v>61</v>
      </c>
      <c r="E26" s="7">
        <v>0</v>
      </c>
      <c r="F26" s="2"/>
      <c r="G26" s="2"/>
      <c r="H26" s="2"/>
      <c r="I26" s="2"/>
    </row>
    <row r="27" spans="2:9" ht="18.5">
      <c r="B27" s="2"/>
      <c r="C27" s="2"/>
      <c r="D27" s="6" t="s">
        <v>62</v>
      </c>
      <c r="E27" s="7">
        <v>0.2</v>
      </c>
      <c r="F27" s="2"/>
      <c r="G27" s="2"/>
      <c r="H27" s="2"/>
      <c r="I27" s="2"/>
    </row>
    <row r="28" spans="2:9" ht="18.5">
      <c r="B28" s="2"/>
      <c r="C28" s="2"/>
      <c r="D28" s="6" t="s">
        <v>63</v>
      </c>
      <c r="E28" s="7">
        <v>0.4</v>
      </c>
      <c r="F28" s="2"/>
      <c r="G28" s="2"/>
      <c r="H28" s="2"/>
      <c r="I28" s="2"/>
    </row>
    <row r="29" spans="2:9" ht="18.5">
      <c r="B29" s="2"/>
      <c r="C29" s="2"/>
      <c r="D29" s="6" t="s">
        <v>64</v>
      </c>
      <c r="E29" s="7">
        <v>0.8</v>
      </c>
      <c r="F29" s="2"/>
      <c r="G29" s="2"/>
      <c r="H29" s="2"/>
      <c r="I29" s="2"/>
    </row>
    <row r="30" spans="2:9" ht="19" thickBot="1">
      <c r="B30" s="2"/>
      <c r="C30" s="2"/>
      <c r="D30" s="8" t="s">
        <v>65</v>
      </c>
      <c r="E30" s="9" t="s">
        <v>66</v>
      </c>
      <c r="F30" s="2"/>
      <c r="G30" s="2"/>
      <c r="H30" s="2"/>
      <c r="I30" s="2"/>
    </row>
    <row r="31" spans="2:9">
      <c r="B31" s="2"/>
      <c r="C31" s="2"/>
      <c r="D31" s="3"/>
      <c r="E31" s="2"/>
      <c r="F31" s="2"/>
      <c r="G31" s="2"/>
      <c r="H31" s="2"/>
      <c r="I31" s="2"/>
    </row>
    <row r="32" spans="2:9" ht="16" thickBot="1">
      <c r="B32" s="2"/>
      <c r="C32" s="2"/>
      <c r="D32" s="3"/>
      <c r="E32" s="2"/>
      <c r="F32" s="2"/>
      <c r="G32" s="2"/>
      <c r="H32" s="2"/>
      <c r="I32" s="2"/>
    </row>
    <row r="33" spans="2:9" ht="24" thickBot="1">
      <c r="B33" s="2"/>
      <c r="C33" s="2"/>
      <c r="D33" s="79" t="s">
        <v>67</v>
      </c>
      <c r="E33" s="80"/>
      <c r="F33" s="2"/>
      <c r="G33" s="2"/>
      <c r="H33" s="2"/>
      <c r="I33" s="2"/>
    </row>
    <row r="34" spans="2:9" ht="21">
      <c r="B34" s="2"/>
      <c r="C34" s="2"/>
      <c r="D34" s="4" t="s">
        <v>44</v>
      </c>
      <c r="E34" s="5" t="s">
        <v>45</v>
      </c>
      <c r="F34" s="2"/>
      <c r="G34" s="2"/>
      <c r="H34" s="2"/>
      <c r="I34" s="2"/>
    </row>
    <row r="35" spans="2:9" ht="18.5">
      <c r="B35" s="2"/>
      <c r="C35" s="2"/>
      <c r="D35" s="6" t="s">
        <v>61</v>
      </c>
      <c r="E35" s="7">
        <v>0</v>
      </c>
      <c r="F35" s="2"/>
      <c r="G35" s="2"/>
      <c r="H35" s="2"/>
      <c r="I35" s="2"/>
    </row>
    <row r="36" spans="2:9" ht="18.5">
      <c r="B36" s="2"/>
      <c r="C36" s="2"/>
      <c r="D36" s="6" t="s">
        <v>62</v>
      </c>
      <c r="E36" s="7">
        <v>0.2</v>
      </c>
      <c r="F36" s="2"/>
      <c r="G36" s="2"/>
      <c r="H36" s="2"/>
      <c r="I36" s="2"/>
    </row>
    <row r="37" spans="2:9" ht="18.5">
      <c r="B37" s="2"/>
      <c r="C37" s="2"/>
      <c r="D37" s="6" t="s">
        <v>63</v>
      </c>
      <c r="E37" s="7">
        <v>0.4</v>
      </c>
      <c r="F37" s="2"/>
      <c r="G37" s="2"/>
      <c r="H37" s="2"/>
      <c r="I37" s="2"/>
    </row>
    <row r="38" spans="2:9" ht="18.5">
      <c r="B38" s="2"/>
      <c r="C38" s="2"/>
      <c r="D38" s="6" t="s">
        <v>64</v>
      </c>
      <c r="E38" s="7">
        <v>0.8</v>
      </c>
      <c r="F38" s="2"/>
      <c r="G38" s="2"/>
      <c r="H38" s="2"/>
      <c r="I38" s="2"/>
    </row>
    <row r="39" spans="2:9" ht="21" customHeight="1" thickBot="1">
      <c r="B39" s="2"/>
      <c r="C39" s="2"/>
      <c r="D39" s="8" t="s">
        <v>65</v>
      </c>
      <c r="E39" s="9" t="s">
        <v>66</v>
      </c>
      <c r="F39" s="2"/>
      <c r="G39" s="2"/>
      <c r="H39" s="2"/>
      <c r="I39" s="2"/>
    </row>
    <row r="40" spans="2:9">
      <c r="B40" s="2"/>
      <c r="C40" s="2"/>
      <c r="D40" s="3"/>
      <c r="E40" s="2"/>
      <c r="F40" s="2"/>
      <c r="G40" s="2"/>
      <c r="H40" s="2"/>
      <c r="I40" s="2"/>
    </row>
    <row r="41" spans="2:9">
      <c r="B41" s="2"/>
      <c r="C41" s="2"/>
      <c r="D41" s="3"/>
      <c r="E41" s="2"/>
      <c r="F41" s="2"/>
      <c r="G41" s="2"/>
      <c r="H41" s="2"/>
      <c r="I41" s="2"/>
    </row>
    <row r="42" spans="2:9" ht="26">
      <c r="B42" s="2"/>
      <c r="C42" s="81" t="s">
        <v>68</v>
      </c>
      <c r="D42" s="81"/>
      <c r="E42" s="81"/>
      <c r="F42" s="2"/>
      <c r="G42" s="2"/>
      <c r="H42" s="2"/>
      <c r="I42" s="2"/>
    </row>
    <row r="43" spans="2:9" ht="16" thickBot="1">
      <c r="B43" s="2"/>
      <c r="C43" s="2"/>
      <c r="D43" s="3"/>
      <c r="E43" s="2"/>
      <c r="F43" s="2"/>
      <c r="G43" s="2"/>
      <c r="H43" s="2"/>
      <c r="I43" s="2"/>
    </row>
    <row r="44" spans="2:9" ht="24" thickBot="1">
      <c r="B44" s="2"/>
      <c r="C44" s="2"/>
      <c r="D44" s="83" t="s">
        <v>69</v>
      </c>
      <c r="E44" s="84"/>
      <c r="F44" s="22"/>
      <c r="G44" s="2"/>
      <c r="H44" s="2"/>
      <c r="I44" s="2"/>
    </row>
    <row r="45" spans="2:9" ht="21">
      <c r="B45" s="2"/>
      <c r="C45" s="2"/>
      <c r="D45" s="18" t="s">
        <v>44</v>
      </c>
      <c r="E45" s="17" t="s">
        <v>45</v>
      </c>
      <c r="F45" s="23"/>
      <c r="G45" s="2"/>
      <c r="H45" s="2"/>
      <c r="I45" s="2"/>
    </row>
    <row r="46" spans="2:9" ht="18.5">
      <c r="B46" s="2"/>
      <c r="C46" s="2"/>
      <c r="D46" s="19" t="s">
        <v>70</v>
      </c>
      <c r="E46" s="85" t="s">
        <v>71</v>
      </c>
      <c r="F46" s="24">
        <f>52*5</f>
        <v>260</v>
      </c>
      <c r="G46" s="21"/>
      <c r="H46" s="16" t="s">
        <v>72</v>
      </c>
      <c r="I46" s="2"/>
    </row>
    <row r="47" spans="2:9" ht="18.5">
      <c r="B47" s="2"/>
      <c r="C47" s="2"/>
      <c r="D47" s="19" t="s">
        <v>73</v>
      </c>
      <c r="E47" s="85"/>
      <c r="F47" s="24">
        <f>52</f>
        <v>52</v>
      </c>
      <c r="G47" s="21"/>
      <c r="H47" s="2"/>
      <c r="I47" s="2"/>
    </row>
    <row r="48" spans="2:9" ht="18.5">
      <c r="B48" s="2"/>
      <c r="C48" s="2"/>
      <c r="D48" s="19" t="s">
        <v>74</v>
      </c>
      <c r="E48" s="85"/>
      <c r="F48" s="24">
        <f>52/2</f>
        <v>26</v>
      </c>
      <c r="G48" s="21"/>
      <c r="H48" s="2"/>
      <c r="I48" s="2"/>
    </row>
    <row r="49" spans="2:9" ht="18.5">
      <c r="B49" s="2"/>
      <c r="C49" s="2"/>
      <c r="D49" s="19" t="s">
        <v>75</v>
      </c>
      <c r="E49" s="85"/>
      <c r="F49" s="24">
        <v>12</v>
      </c>
      <c r="G49" s="21"/>
      <c r="H49" s="2"/>
      <c r="I49" s="2"/>
    </row>
    <row r="50" spans="2:9" ht="18.5">
      <c r="B50" s="2"/>
      <c r="C50" s="2"/>
      <c r="D50" s="19" t="s">
        <v>76</v>
      </c>
      <c r="E50" s="85"/>
      <c r="F50" s="24">
        <f>4</f>
        <v>4</v>
      </c>
      <c r="G50" s="21"/>
      <c r="H50" s="2"/>
      <c r="I50" s="2"/>
    </row>
    <row r="51" spans="2:9" ht="19" thickBot="1">
      <c r="B51" s="2"/>
      <c r="C51" s="2"/>
      <c r="D51" s="20" t="s">
        <v>77</v>
      </c>
      <c r="E51" s="86"/>
      <c r="F51" s="25">
        <f>1</f>
        <v>1</v>
      </c>
      <c r="G51" s="21"/>
      <c r="H51" s="2"/>
      <c r="I51" s="2"/>
    </row>
    <row r="52" spans="2:9">
      <c r="B52" s="2"/>
      <c r="C52" s="2"/>
      <c r="D52" s="3"/>
      <c r="E52" s="2"/>
      <c r="F52" s="2"/>
      <c r="G52" s="2"/>
      <c r="H52" s="2"/>
      <c r="I52" s="2"/>
    </row>
    <row r="53" spans="2:9" ht="16" thickBot="1">
      <c r="B53" s="2"/>
      <c r="C53" s="2"/>
      <c r="D53" s="3"/>
      <c r="E53" s="2"/>
      <c r="F53" s="2"/>
      <c r="G53" s="2"/>
      <c r="H53" s="2"/>
      <c r="I53" s="2"/>
    </row>
    <row r="54" spans="2:9" ht="24" thickBot="1">
      <c r="B54" s="2"/>
      <c r="C54" s="2"/>
      <c r="D54" s="79" t="s">
        <v>78</v>
      </c>
      <c r="E54" s="80"/>
      <c r="F54" s="2"/>
      <c r="G54" s="2"/>
      <c r="H54" s="2"/>
      <c r="I54" s="2"/>
    </row>
    <row r="55" spans="2:9" ht="21">
      <c r="B55" s="2"/>
      <c r="C55" s="2"/>
      <c r="D55" s="4" t="s">
        <v>44</v>
      </c>
      <c r="E55" s="5" t="s">
        <v>45</v>
      </c>
      <c r="F55" s="2"/>
      <c r="G55" s="2"/>
      <c r="H55" s="2"/>
      <c r="I55" s="2"/>
    </row>
    <row r="56" spans="2:9" ht="37">
      <c r="B56" s="2"/>
      <c r="C56" s="2"/>
      <c r="D56" s="6" t="s">
        <v>79</v>
      </c>
      <c r="E56" s="7">
        <v>1</v>
      </c>
      <c r="F56" s="2"/>
      <c r="G56" s="2"/>
      <c r="H56" s="2"/>
      <c r="I56" s="2"/>
    </row>
    <row r="57" spans="2:9" ht="37">
      <c r="B57" s="2"/>
      <c r="C57" s="2"/>
      <c r="D57" s="6" t="s">
        <v>80</v>
      </c>
      <c r="E57" s="7">
        <v>2</v>
      </c>
      <c r="F57" s="2"/>
      <c r="G57" s="2"/>
      <c r="H57" s="2"/>
      <c r="I57" s="2"/>
    </row>
    <row r="58" spans="2:9" ht="18.5">
      <c r="B58" s="2"/>
      <c r="C58" s="2"/>
      <c r="D58" s="6" t="s">
        <v>81</v>
      </c>
      <c r="E58" s="7">
        <v>3</v>
      </c>
      <c r="F58" s="2"/>
      <c r="G58" s="2"/>
      <c r="H58" s="2"/>
      <c r="I58" s="2"/>
    </row>
    <row r="59" spans="2:9" ht="19" thickBot="1">
      <c r="B59" s="2"/>
      <c r="C59" s="2"/>
      <c r="D59" s="8" t="s">
        <v>82</v>
      </c>
      <c r="E59" s="9" t="s">
        <v>83</v>
      </c>
      <c r="F59" s="2"/>
      <c r="G59" s="2"/>
      <c r="H59" s="2"/>
      <c r="I59" s="2"/>
    </row>
    <row r="60" spans="2:9">
      <c r="B60" s="2"/>
      <c r="C60" s="2"/>
      <c r="D60" s="3"/>
      <c r="E60" s="2"/>
      <c r="F60" s="2"/>
      <c r="G60" s="2"/>
      <c r="H60" s="2"/>
      <c r="I60" s="2"/>
    </row>
    <row r="61" spans="2:9">
      <c r="B61" s="2"/>
      <c r="C61" s="2"/>
      <c r="D61" s="3"/>
      <c r="E61" s="2"/>
      <c r="F61" s="2"/>
      <c r="G61" s="2"/>
      <c r="H61" s="2"/>
      <c r="I61" s="2"/>
    </row>
    <row r="62" spans="2:9" ht="26">
      <c r="B62" s="2"/>
      <c r="C62" s="81" t="s">
        <v>37</v>
      </c>
      <c r="D62" s="81"/>
      <c r="E62" s="81"/>
      <c r="F62" s="2"/>
      <c r="G62" s="2"/>
      <c r="H62" s="2"/>
      <c r="I62" s="2"/>
    </row>
    <row r="63" spans="2:9" ht="16" thickBot="1">
      <c r="B63" s="2"/>
      <c r="C63" s="2"/>
      <c r="D63" s="3"/>
      <c r="E63" s="2"/>
      <c r="F63" s="2"/>
      <c r="G63" s="2"/>
      <c r="H63" s="2"/>
      <c r="I63" s="2"/>
    </row>
    <row r="64" spans="2:9" ht="24" thickBot="1">
      <c r="B64" s="2"/>
      <c r="C64" s="2"/>
      <c r="D64" s="79" t="s">
        <v>84</v>
      </c>
      <c r="E64" s="80"/>
      <c r="F64" s="2"/>
      <c r="G64" s="2"/>
      <c r="H64" s="2"/>
      <c r="I64" s="2"/>
    </row>
    <row r="65" spans="2:9" ht="21">
      <c r="B65" s="2"/>
      <c r="C65" s="2"/>
      <c r="D65" s="4" t="s">
        <v>44</v>
      </c>
      <c r="E65" s="5" t="s">
        <v>45</v>
      </c>
      <c r="F65" s="2"/>
      <c r="G65" s="2"/>
      <c r="H65" s="2"/>
      <c r="I65" s="2"/>
    </row>
    <row r="66" spans="2:9" ht="18.5">
      <c r="B66" s="2"/>
      <c r="C66" s="2"/>
      <c r="D66" s="6" t="s">
        <v>85</v>
      </c>
      <c r="E66" s="7">
        <v>0.1</v>
      </c>
      <c r="F66" s="2"/>
      <c r="G66" s="2"/>
      <c r="H66" s="2"/>
      <c r="I66" s="2"/>
    </row>
    <row r="67" spans="2:9" ht="18.5">
      <c r="B67" s="2"/>
      <c r="C67" s="2"/>
      <c r="D67" s="6" t="s">
        <v>86</v>
      </c>
      <c r="E67" s="7">
        <v>0.2</v>
      </c>
      <c r="F67" s="2"/>
      <c r="G67" s="2"/>
      <c r="H67" s="2"/>
      <c r="I67" s="2"/>
    </row>
    <row r="68" spans="2:9" ht="18.5">
      <c r="B68" s="2"/>
      <c r="C68" s="2"/>
      <c r="D68" s="6" t="s">
        <v>87</v>
      </c>
      <c r="E68" s="7">
        <v>0.4</v>
      </c>
      <c r="F68" s="2"/>
      <c r="G68" s="2"/>
      <c r="H68" s="2"/>
      <c r="I68" s="2"/>
    </row>
    <row r="69" spans="2:9" ht="18.5">
      <c r="B69" s="2"/>
      <c r="C69" s="2"/>
      <c r="D69" s="6" t="s">
        <v>88</v>
      </c>
      <c r="E69" s="7">
        <v>0.6</v>
      </c>
      <c r="F69" s="2"/>
      <c r="G69" s="2"/>
      <c r="H69" s="2"/>
      <c r="I69" s="2"/>
    </row>
    <row r="70" spans="2:9" ht="19" thickBot="1">
      <c r="B70" s="2"/>
      <c r="C70" s="2"/>
      <c r="D70" s="8" t="s">
        <v>89</v>
      </c>
      <c r="E70" s="9">
        <v>1</v>
      </c>
      <c r="F70" s="2"/>
      <c r="G70" s="2"/>
      <c r="H70" s="2"/>
      <c r="I70" s="2"/>
    </row>
    <row r="71" spans="2:9" ht="24" thickBot="1">
      <c r="B71" s="2"/>
      <c r="C71" s="2"/>
      <c r="D71" s="79" t="s">
        <v>90</v>
      </c>
      <c r="E71" s="80"/>
      <c r="F71" s="2"/>
      <c r="G71" s="2"/>
      <c r="H71" s="2"/>
      <c r="I71" s="2"/>
    </row>
    <row r="72" spans="2:9" ht="21">
      <c r="B72" s="2"/>
      <c r="C72" s="2"/>
      <c r="D72" s="4" t="s">
        <v>44</v>
      </c>
      <c r="E72" s="5" t="s">
        <v>45</v>
      </c>
      <c r="F72" s="2"/>
      <c r="G72" s="2"/>
      <c r="H72" s="2"/>
      <c r="I72" s="2"/>
    </row>
    <row r="73" spans="2:9" ht="18.5">
      <c r="B73" s="2"/>
      <c r="C73" s="2"/>
      <c r="D73" s="6" t="s">
        <v>91</v>
      </c>
      <c r="E73" s="7">
        <v>0.1</v>
      </c>
      <c r="F73" s="2"/>
      <c r="G73" s="2"/>
      <c r="H73" s="2"/>
      <c r="I73" s="2"/>
    </row>
    <row r="74" spans="2:9" ht="18.5">
      <c r="B74" s="2"/>
      <c r="C74" s="2"/>
      <c r="D74" s="6" t="s">
        <v>92</v>
      </c>
      <c r="E74" s="7">
        <v>0.2</v>
      </c>
      <c r="F74" s="2"/>
      <c r="G74" s="2"/>
      <c r="H74" s="2"/>
      <c r="I74" s="2"/>
    </row>
    <row r="75" spans="2:9" ht="19" thickBot="1">
      <c r="B75" s="2"/>
      <c r="C75" s="2"/>
      <c r="D75" s="8" t="s">
        <v>93</v>
      </c>
      <c r="E75" s="9">
        <v>0.7</v>
      </c>
      <c r="F75" s="2"/>
      <c r="G75" s="2"/>
      <c r="H75" s="2"/>
      <c r="I75" s="2"/>
    </row>
    <row r="76" spans="2:9">
      <c r="B76" s="2"/>
      <c r="C76" s="2"/>
      <c r="D76" s="3"/>
      <c r="E76" s="2"/>
      <c r="F76" s="2"/>
      <c r="G76" s="2"/>
      <c r="H76" s="2"/>
      <c r="I76" s="2"/>
    </row>
    <row r="77" spans="2:9" ht="16" thickBot="1">
      <c r="B77" s="2"/>
      <c r="C77" s="2"/>
      <c r="D77" s="3"/>
      <c r="E77" s="2"/>
      <c r="F77" s="2"/>
      <c r="G77" s="2"/>
      <c r="H77" s="2"/>
      <c r="I77" s="2"/>
    </row>
    <row r="78" spans="2:9" ht="24" thickBot="1">
      <c r="B78" s="2"/>
      <c r="C78" s="2"/>
      <c r="D78" s="79" t="s">
        <v>94</v>
      </c>
      <c r="E78" s="80"/>
      <c r="F78" s="2"/>
      <c r="G78" s="2"/>
      <c r="H78" s="2"/>
      <c r="I78" s="2"/>
    </row>
    <row r="79" spans="2:9" ht="21">
      <c r="B79" s="2"/>
      <c r="C79" s="2"/>
      <c r="D79" s="4" t="s">
        <v>44</v>
      </c>
      <c r="E79" s="5" t="s">
        <v>45</v>
      </c>
      <c r="F79" s="2"/>
      <c r="G79" s="2"/>
      <c r="H79" s="2"/>
      <c r="I79" s="2"/>
    </row>
    <row r="80" spans="2:9" ht="18.5">
      <c r="B80" s="2"/>
      <c r="C80" s="2"/>
      <c r="D80" s="6" t="s">
        <v>95</v>
      </c>
      <c r="E80" s="7">
        <v>0.1</v>
      </c>
      <c r="F80" s="2"/>
      <c r="G80" s="2"/>
      <c r="H80" s="2"/>
      <c r="I80" s="2"/>
    </row>
    <row r="81" spans="2:9" ht="18.5">
      <c r="B81" s="2"/>
      <c r="C81" s="2"/>
      <c r="D81" s="6" t="s">
        <v>96</v>
      </c>
      <c r="E81" s="7">
        <v>0.3</v>
      </c>
      <c r="F81" s="2"/>
      <c r="G81" s="2"/>
      <c r="H81" s="2"/>
      <c r="I81" s="2"/>
    </row>
    <row r="82" spans="2:9" ht="18.5">
      <c r="B82" s="2"/>
      <c r="C82" s="2"/>
      <c r="D82" s="6" t="s">
        <v>97</v>
      </c>
      <c r="E82" s="7">
        <v>0.6</v>
      </c>
      <c r="F82" s="2"/>
      <c r="G82" s="2"/>
      <c r="H82" s="2"/>
      <c r="I82" s="2"/>
    </row>
    <row r="83" spans="2:9" ht="19" thickBot="1">
      <c r="B83" s="2"/>
      <c r="C83" s="2"/>
      <c r="D83" s="8" t="s">
        <v>98</v>
      </c>
      <c r="E83" s="9">
        <v>1</v>
      </c>
      <c r="F83" s="2"/>
      <c r="G83" s="2"/>
      <c r="H83" s="2"/>
      <c r="I83" s="2"/>
    </row>
    <row r="84" spans="2:9">
      <c r="B84" s="2"/>
      <c r="C84" s="2"/>
      <c r="D84" s="3"/>
      <c r="E84" s="2"/>
      <c r="F84" s="2"/>
      <c r="G84" s="2"/>
      <c r="H84" s="2"/>
      <c r="I84" s="2"/>
    </row>
    <row r="85" spans="2:9" ht="16" thickBot="1">
      <c r="B85" s="2"/>
      <c r="C85" s="2"/>
      <c r="D85" s="3"/>
      <c r="E85" s="2"/>
      <c r="F85" s="2"/>
      <c r="G85" s="2"/>
      <c r="H85" s="2"/>
      <c r="I85" s="2"/>
    </row>
    <row r="86" spans="2:9" ht="24" thickBot="1">
      <c r="B86" s="2"/>
      <c r="C86" s="2"/>
      <c r="D86" s="79" t="s">
        <v>99</v>
      </c>
      <c r="E86" s="80"/>
      <c r="F86" s="2"/>
      <c r="G86" s="2"/>
      <c r="H86" s="2"/>
      <c r="I86" s="2"/>
    </row>
    <row r="87" spans="2:9" ht="21">
      <c r="B87" s="2"/>
      <c r="C87" s="2"/>
      <c r="D87" s="4" t="s">
        <v>44</v>
      </c>
      <c r="E87" s="5" t="s">
        <v>45</v>
      </c>
      <c r="F87" s="2"/>
      <c r="G87" s="2"/>
      <c r="H87" s="2"/>
      <c r="I87" s="2"/>
    </row>
    <row r="88" spans="2:9" ht="18.5">
      <c r="B88" s="2"/>
      <c r="C88" s="2"/>
      <c r="D88" s="6" t="s">
        <v>100</v>
      </c>
      <c r="E88" s="7">
        <v>1.6</v>
      </c>
      <c r="F88" s="2"/>
      <c r="G88" s="2"/>
      <c r="H88" s="2"/>
      <c r="I88" s="2"/>
    </row>
    <row r="89" spans="2:9" ht="19" thickBot="1">
      <c r="B89" s="2"/>
      <c r="C89" s="2"/>
      <c r="D89" s="8" t="s">
        <v>101</v>
      </c>
      <c r="E89" s="9">
        <v>1</v>
      </c>
      <c r="F89" s="2"/>
      <c r="G89" s="2"/>
      <c r="H89" s="2"/>
      <c r="I89" s="2"/>
    </row>
    <row r="90" spans="2:9">
      <c r="B90" s="2"/>
      <c r="C90" s="2"/>
      <c r="D90" s="3"/>
      <c r="E90" s="2"/>
      <c r="F90" s="2"/>
      <c r="G90" s="2"/>
      <c r="H90" s="2"/>
      <c r="I90" s="2"/>
    </row>
    <row r="91" spans="2:9" ht="16" thickBot="1">
      <c r="B91" s="2"/>
      <c r="C91" s="2"/>
      <c r="D91" s="3"/>
      <c r="E91" s="2"/>
      <c r="F91" s="2"/>
      <c r="G91" s="2"/>
      <c r="H91" s="2"/>
      <c r="I91" s="2"/>
    </row>
    <row r="92" spans="2:9" ht="24" thickBot="1">
      <c r="B92" s="2"/>
      <c r="C92" s="2"/>
      <c r="D92" s="79" t="s">
        <v>102</v>
      </c>
      <c r="E92" s="80"/>
      <c r="F92" s="2"/>
      <c r="G92" s="2"/>
      <c r="H92" s="2"/>
      <c r="I92" s="2"/>
    </row>
    <row r="93" spans="2:9" ht="21">
      <c r="B93" s="2"/>
      <c r="C93" s="2"/>
      <c r="D93" s="4" t="s">
        <v>44</v>
      </c>
      <c r="E93" s="5" t="s">
        <v>45</v>
      </c>
      <c r="F93" s="2"/>
      <c r="G93" s="2"/>
      <c r="H93" s="2"/>
      <c r="I93" s="2"/>
    </row>
    <row r="94" spans="2:9" ht="18.5">
      <c r="B94" s="2"/>
      <c r="C94" s="2"/>
      <c r="D94" s="6" t="s">
        <v>100</v>
      </c>
      <c r="E94" s="7">
        <v>1.2</v>
      </c>
      <c r="F94" s="2"/>
      <c r="G94" s="2"/>
      <c r="H94" s="2"/>
      <c r="I94" s="2"/>
    </row>
    <row r="95" spans="2:9" ht="19" thickBot="1">
      <c r="B95" s="2"/>
      <c r="C95" s="2"/>
      <c r="D95" s="8" t="s">
        <v>101</v>
      </c>
      <c r="E95" s="9">
        <v>1</v>
      </c>
      <c r="F95" s="2"/>
      <c r="G95" s="2"/>
      <c r="H95" s="2"/>
      <c r="I95" s="2"/>
    </row>
    <row r="96" spans="2:9">
      <c r="B96" s="2"/>
      <c r="C96" s="2"/>
      <c r="D96" s="3"/>
      <c r="E96" s="2"/>
      <c r="F96" s="2"/>
      <c r="G96" s="2"/>
      <c r="H96" s="2"/>
      <c r="I96" s="2"/>
    </row>
    <row r="97" spans="2:9" ht="16" thickBot="1">
      <c r="B97" s="2"/>
      <c r="C97" s="2"/>
      <c r="D97" s="3"/>
      <c r="E97" s="2"/>
      <c r="F97" s="2"/>
      <c r="G97" s="2"/>
      <c r="H97" s="2"/>
      <c r="I97" s="2"/>
    </row>
    <row r="98" spans="2:9" ht="24" thickBot="1">
      <c r="B98" s="2"/>
      <c r="C98" s="2"/>
      <c r="D98" s="79" t="s">
        <v>103</v>
      </c>
      <c r="E98" s="80"/>
      <c r="F98" s="2"/>
      <c r="G98" s="2"/>
      <c r="H98" s="2"/>
      <c r="I98" s="2"/>
    </row>
    <row r="99" spans="2:9" ht="21">
      <c r="B99" s="2"/>
      <c r="C99" s="2"/>
      <c r="D99" s="4" t="s">
        <v>44</v>
      </c>
      <c r="E99" s="5" t="s">
        <v>45</v>
      </c>
      <c r="F99" s="2"/>
      <c r="G99" s="2"/>
      <c r="H99" s="2"/>
      <c r="I99" s="2"/>
    </row>
    <row r="100" spans="2:9" ht="18.5">
      <c r="B100" s="2"/>
      <c r="C100" s="2"/>
      <c r="D100" s="6" t="s">
        <v>104</v>
      </c>
      <c r="E100" s="7">
        <v>0</v>
      </c>
      <c r="F100" s="2"/>
      <c r="G100" s="2"/>
      <c r="H100" s="2"/>
      <c r="I100" s="2"/>
    </row>
    <row r="101" spans="2:9" ht="18.5">
      <c r="B101" s="2"/>
      <c r="C101" s="2"/>
      <c r="D101" s="6" t="s">
        <v>105</v>
      </c>
      <c r="E101" s="7">
        <v>0.4</v>
      </c>
      <c r="F101" s="2"/>
      <c r="G101" s="2"/>
      <c r="H101" s="2"/>
      <c r="I101" s="2"/>
    </row>
    <row r="102" spans="2:9" ht="18.5">
      <c r="B102" s="2"/>
      <c r="C102" s="2"/>
      <c r="D102" s="6" t="s">
        <v>106</v>
      </c>
      <c r="E102" s="7">
        <v>0.7</v>
      </c>
      <c r="F102" s="2"/>
      <c r="G102" s="2"/>
      <c r="H102" s="2"/>
      <c r="I102" s="2"/>
    </row>
    <row r="103" spans="2:9" ht="19" thickBot="1">
      <c r="B103" s="2"/>
      <c r="C103" s="2"/>
      <c r="D103" s="8" t="s">
        <v>107</v>
      </c>
      <c r="E103" s="9">
        <v>1</v>
      </c>
      <c r="F103" s="2"/>
      <c r="G103" s="2"/>
      <c r="H103" s="2"/>
      <c r="I103" s="2"/>
    </row>
    <row r="104" spans="2:9">
      <c r="B104" s="2"/>
      <c r="C104" s="2"/>
      <c r="D104" s="3"/>
      <c r="E104" s="2"/>
      <c r="F104" s="2"/>
      <c r="G104" s="2"/>
      <c r="H104" s="2"/>
      <c r="I104" s="2"/>
    </row>
    <row r="105" spans="2:9">
      <c r="B105" s="2"/>
      <c r="C105" s="2"/>
      <c r="D105" s="3"/>
      <c r="E105" s="2"/>
      <c r="F105" s="2"/>
      <c r="G105" s="2"/>
      <c r="H105" s="2"/>
      <c r="I105" s="2"/>
    </row>
    <row r="106" spans="2:9">
      <c r="B106" s="2"/>
      <c r="C106" s="2"/>
      <c r="D106" s="3"/>
      <c r="E106" s="2"/>
      <c r="F106" s="2"/>
      <c r="G106" s="2"/>
      <c r="H106" s="2"/>
      <c r="I106" s="2"/>
    </row>
  </sheetData>
  <mergeCells count="17">
    <mergeCell ref="D64:E64"/>
    <mergeCell ref="C3:F3"/>
    <mergeCell ref="D5:E5"/>
    <mergeCell ref="D14:E14"/>
    <mergeCell ref="C22:E22"/>
    <mergeCell ref="D24:E24"/>
    <mergeCell ref="D33:E33"/>
    <mergeCell ref="C42:E42"/>
    <mergeCell ref="D44:E44"/>
    <mergeCell ref="E46:E51"/>
    <mergeCell ref="D54:E54"/>
    <mergeCell ref="C62:E62"/>
    <mergeCell ref="D71:E71"/>
    <mergeCell ref="D78:E78"/>
    <mergeCell ref="D86:E86"/>
    <mergeCell ref="D92:E92"/>
    <mergeCell ref="D98:E98"/>
  </mergeCells>
  <pageMargins left="0.7" right="0.7" top="0.75" bottom="0.75" header="0.3" footer="0.3"/>
  <pageSetup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5f40a1a7-d4e1-40b1-88d5-3dd60c0a0a2e" xsi:nil="true"/>
    <lcf76f155ced4ddcb4097134ff3c332f xmlns="16665328-d7e2-4489-aca7-b931452f83d3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98F1E8B20E04042ABC9C337A23820D4" ma:contentTypeVersion="17" ma:contentTypeDescription="Create a new document." ma:contentTypeScope="" ma:versionID="0507817585d9dffbb49d91e6d62e99eb">
  <xsd:schema xmlns:xsd="http://www.w3.org/2001/XMLSchema" xmlns:xs="http://www.w3.org/2001/XMLSchema" xmlns:p="http://schemas.microsoft.com/office/2006/metadata/properties" xmlns:ns2="16665328-d7e2-4489-aca7-b931452f83d3" xmlns:ns3="5f40a1a7-d4e1-40b1-88d5-3dd60c0a0a2e" targetNamespace="http://schemas.microsoft.com/office/2006/metadata/properties" ma:root="true" ma:fieldsID="1028011d771544ae06436e11b744b036" ns2:_="" ns3:_="">
    <xsd:import namespace="16665328-d7e2-4489-aca7-b931452f83d3"/>
    <xsd:import namespace="5f40a1a7-d4e1-40b1-88d5-3dd60c0a0a2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665328-d7e2-4489-aca7-b931452f83d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aa64814-f827-41fa-8057-0fb5da98705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f40a1a7-d4e1-40b1-88d5-3dd60c0a0a2e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3cb2c3e9-b1c7-427d-b9fd-aaf344dabe12}" ma:internalName="TaxCatchAll" ma:showField="CatchAllData" ma:web="5f40a1a7-d4e1-40b1-88d5-3dd60c0a0a2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BD70B4C-BD9C-4E25-826F-616CF0E775E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2F892BE-1B02-4DEE-88ED-27009FF49841}">
  <ds:schemaRefs>
    <ds:schemaRef ds:uri="http://schemas.microsoft.com/office/2006/metadata/properties"/>
    <ds:schemaRef ds:uri="http://schemas.microsoft.com/office/infopath/2007/PartnerControls"/>
    <ds:schemaRef ds:uri="5f40a1a7-d4e1-40b1-88d5-3dd60c0a0a2e"/>
    <ds:schemaRef ds:uri="16665328-d7e2-4489-aca7-b931452f83d3"/>
  </ds:schemaRefs>
</ds:datastoreItem>
</file>

<file path=customXml/itemProps3.xml><?xml version="1.0" encoding="utf-8"?>
<ds:datastoreItem xmlns:ds="http://schemas.openxmlformats.org/officeDocument/2006/customXml" ds:itemID="{9094B009-33EF-4F20-9411-97DA9E6A2D5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6665328-d7e2-4489-aca7-b931452f83d3"/>
    <ds:schemaRef ds:uri="5f40a1a7-d4e1-40b1-88d5-3dd60c0a0a2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13</vt:i4>
      </vt:variant>
    </vt:vector>
  </HeadingPairs>
  <TitlesOfParts>
    <vt:vector size="15" baseType="lpstr">
      <vt:lpstr>Assessment Sheet</vt:lpstr>
      <vt:lpstr>Scorecard</vt:lpstr>
      <vt:lpstr>AHT</vt:lpstr>
      <vt:lpstr>Applications</vt:lpstr>
      <vt:lpstr>Digital</vt:lpstr>
      <vt:lpstr>Equivalent_FTEs</vt:lpstr>
      <vt:lpstr>Errors</vt:lpstr>
      <vt:lpstr>Exceptions</vt:lpstr>
      <vt:lpstr>Input_Data</vt:lpstr>
      <vt:lpstr>Process_Logic</vt:lpstr>
      <vt:lpstr>Process_Steps</vt:lpstr>
      <vt:lpstr>Scanned</vt:lpstr>
      <vt:lpstr>Stability</vt:lpstr>
      <vt:lpstr>Thin_Client</vt:lpstr>
      <vt:lpstr>Volume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Maura Chiriac</dc:creator>
  <cp:keywords/>
  <dc:description/>
  <cp:lastModifiedBy>Cristina Danovschi</cp:lastModifiedBy>
  <cp:revision/>
  <dcterms:created xsi:type="dcterms:W3CDTF">2018-10-15T09:34:30Z</dcterms:created>
  <dcterms:modified xsi:type="dcterms:W3CDTF">2023-07-27T12:50:23Z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0x010100898F1E8B20E04042ABC9C337A23820D4</vt:lpwstr>
  </property>
  <property fmtid="{D5CDD505-2E9C-101B-9397-08002B2CF9AE}" pid="3" name="MediaServiceImageTags">
    <vt:lpwstr/>
  </property>
</Properties>
</file>