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SUS\Dropbox\UMP Informatika\SPK\2022\3_SAW\"/>
    </mc:Choice>
  </mc:AlternateContent>
  <xr:revisionPtr revIDLastSave="0" documentId="13_ncr:1_{31F08BA6-8803-4368-AC7D-76EC78D30AF4}" xr6:coauthVersionLast="47" xr6:coauthVersionMax="47" xr10:uidLastSave="{00000000-0000-0000-0000-000000000000}"/>
  <bookViews>
    <workbookView xWindow="13755" yWindow="2940" windowWidth="17280" windowHeight="9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G39" i="1"/>
  <c r="J37" i="1"/>
  <c r="K29" i="1"/>
  <c r="K43" i="1" s="1"/>
  <c r="J29" i="1"/>
  <c r="J43" i="1" s="1"/>
  <c r="I29" i="1"/>
  <c r="I43" i="1" s="1"/>
  <c r="J28" i="1"/>
  <c r="J42" i="1" s="1"/>
  <c r="I28" i="1"/>
  <c r="I42" i="1" s="1"/>
  <c r="G28" i="1"/>
  <c r="G42" i="1" s="1"/>
  <c r="K27" i="1"/>
  <c r="K41" i="1" s="1"/>
  <c r="G27" i="1"/>
  <c r="G41" i="1" s="1"/>
  <c r="J26" i="1"/>
  <c r="J40" i="1" s="1"/>
  <c r="I26" i="1"/>
  <c r="I40" i="1" s="1"/>
  <c r="I25" i="1"/>
  <c r="G25" i="1"/>
  <c r="K24" i="1"/>
  <c r="K38" i="1" s="1"/>
  <c r="J24" i="1"/>
  <c r="J38" i="1" s="1"/>
  <c r="J23" i="1"/>
  <c r="I23" i="1"/>
  <c r="I37" i="1" s="1"/>
  <c r="G23" i="1"/>
  <c r="G37" i="1" s="1"/>
  <c r="G22" i="1"/>
  <c r="G36" i="1" s="1"/>
  <c r="K21" i="1"/>
  <c r="K35" i="1" s="1"/>
  <c r="J21" i="1"/>
  <c r="J35" i="1" s="1"/>
  <c r="I21" i="1"/>
  <c r="I35" i="1" s="1"/>
  <c r="J20" i="1"/>
  <c r="J34" i="1" s="1"/>
  <c r="I20" i="1"/>
  <c r="I34" i="1" s="1"/>
  <c r="G20" i="1"/>
  <c r="G34" i="1" s="1"/>
  <c r="K16" i="1"/>
  <c r="J16" i="1"/>
  <c r="J22" i="1" s="1"/>
  <c r="J36" i="1" s="1"/>
  <c r="I16" i="1"/>
  <c r="I27" i="1" s="1"/>
  <c r="I41" i="1" s="1"/>
  <c r="H16" i="1"/>
  <c r="G16" i="1"/>
  <c r="K15" i="1"/>
  <c r="K25" i="1" s="1"/>
  <c r="K39" i="1" s="1"/>
  <c r="J15" i="1"/>
  <c r="I15" i="1"/>
  <c r="H15" i="1"/>
  <c r="H24" i="1" s="1"/>
  <c r="H38" i="1" s="1"/>
  <c r="G15" i="1"/>
  <c r="G29" i="1" s="1"/>
  <c r="G43" i="1" s="1"/>
  <c r="H20" i="1" l="1"/>
  <c r="H34" i="1" s="1"/>
  <c r="L34" i="1" s="1"/>
  <c r="H21" i="1"/>
  <c r="H35" i="1" s="1"/>
  <c r="K22" i="1"/>
  <c r="K36" i="1" s="1"/>
  <c r="I24" i="1"/>
  <c r="I38" i="1" s="1"/>
  <c r="G26" i="1"/>
  <c r="G40" i="1" s="1"/>
  <c r="J27" i="1"/>
  <c r="J41" i="1" s="1"/>
  <c r="H29" i="1"/>
  <c r="H43" i="1" s="1"/>
  <c r="L43" i="1" s="1"/>
  <c r="H23" i="1"/>
  <c r="H37" i="1" s="1"/>
  <c r="L37" i="1" s="1"/>
  <c r="H25" i="1"/>
  <c r="H39" i="1" s="1"/>
  <c r="L39" i="1" s="1"/>
  <c r="H22" i="1"/>
  <c r="H36" i="1" s="1"/>
  <c r="L36" i="1" s="1"/>
  <c r="K20" i="1"/>
  <c r="K34" i="1" s="1"/>
  <c r="I22" i="1"/>
  <c r="I36" i="1" s="1"/>
  <c r="G24" i="1"/>
  <c r="G38" i="1" s="1"/>
  <c r="L38" i="1" s="1"/>
  <c r="J25" i="1"/>
  <c r="J39" i="1" s="1"/>
  <c r="H27" i="1"/>
  <c r="H41" i="1" s="1"/>
  <c r="L41" i="1" s="1"/>
  <c r="K28" i="1"/>
  <c r="K42" i="1" s="1"/>
  <c r="L42" i="1" s="1"/>
  <c r="H26" i="1"/>
  <c r="H40" i="1" s="1"/>
  <c r="H28" i="1"/>
  <c r="H42" i="1" s="1"/>
  <c r="K26" i="1"/>
  <c r="K40" i="1" s="1"/>
  <c r="K23" i="1"/>
  <c r="K37" i="1" s="1"/>
  <c r="G21" i="1"/>
  <c r="G35" i="1" s="1"/>
  <c r="L35" i="1" s="1"/>
  <c r="L40" i="1" l="1"/>
</calcChain>
</file>

<file path=xl/sharedStrings.xml><?xml version="1.0" encoding="utf-8"?>
<sst xmlns="http://schemas.openxmlformats.org/spreadsheetml/2006/main" count="83" uniqueCount="36">
  <si>
    <t>NILAI BOBOT KRITERIA</t>
  </si>
  <si>
    <t>NILAI ALTERNATIF</t>
  </si>
  <si>
    <t>Nama Kriteria</t>
  </si>
  <si>
    <t>Kode Kriteria</t>
  </si>
  <si>
    <t>Bobot</t>
  </si>
  <si>
    <t>Atribut</t>
  </si>
  <si>
    <t>Alternatif</t>
  </si>
  <si>
    <t>C1</t>
  </si>
  <si>
    <t>C2</t>
  </si>
  <si>
    <t>C3</t>
  </si>
  <si>
    <t>C4</t>
  </si>
  <si>
    <t>C5</t>
  </si>
  <si>
    <t>Transportasi</t>
  </si>
  <si>
    <t>Benefit</t>
  </si>
  <si>
    <t>A1</t>
  </si>
  <si>
    <t>Suasana</t>
  </si>
  <si>
    <t>A2</t>
  </si>
  <si>
    <t>Keamanan</t>
  </si>
  <si>
    <t>Cost</t>
  </si>
  <si>
    <t>A3</t>
  </si>
  <si>
    <t>Variasi Produk</t>
  </si>
  <si>
    <t>A4</t>
  </si>
  <si>
    <t>Fasilitas</t>
  </si>
  <si>
    <t>A5</t>
  </si>
  <si>
    <t>A6</t>
  </si>
  <si>
    <t>A7</t>
  </si>
  <si>
    <t>A8</t>
  </si>
  <si>
    <t>A9</t>
  </si>
  <si>
    <t>A10</t>
  </si>
  <si>
    <t>Max</t>
  </si>
  <si>
    <t>Min</t>
  </si>
  <si>
    <t>NILAI ALTERNATIF TERNORMALISASI</t>
  </si>
  <si>
    <t>NILAI PREFERENSI</t>
  </si>
  <si>
    <t>Total</t>
  </si>
  <si>
    <t>Benefit/Manfaat</t>
  </si>
  <si>
    <t>Cost/Biaya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</si>
</sst>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11</xdr:row>
      <xdr:rowOff>35873</xdr:rowOff>
    </xdr:from>
    <xdr:to>
      <xdr:col>1</xdr:col>
      <xdr:colOff>156210</xdr:colOff>
      <xdr:row>15</xdr:row>
      <xdr:rowOff>44021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0B00B-162A-4731-BA5B-82F97A289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215193"/>
          <a:ext cx="1558290" cy="804438"/>
        </a:xfrm>
        <a:prstGeom prst="rect">
          <a:avLst/>
        </a:prstGeom>
      </xdr:spPr>
    </xdr:pic>
    <xdr:clientData/>
  </xdr:twoCellAnchor>
  <xdr:twoCellAnchor editAs="oneCell">
    <xdr:from>
      <xdr:col>0</xdr:col>
      <xdr:colOff>243092</xdr:colOff>
      <xdr:row>16</xdr:row>
      <xdr:rowOff>186559</xdr:rowOff>
    </xdr:from>
    <xdr:to>
      <xdr:col>1</xdr:col>
      <xdr:colOff>131446</xdr:colOff>
      <xdr:row>20</xdr:row>
      <xdr:rowOff>152610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AE8BAA-BEA7-4C32-A774-970DCCCA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092" y="3356479"/>
          <a:ext cx="1408544" cy="758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43"/>
  <sheetViews>
    <sheetView tabSelected="1" workbookViewId="0">
      <selection activeCell="C19" sqref="C19"/>
    </sheetView>
  </sheetViews>
  <sheetFormatPr defaultColWidth="12.5703125" defaultRowHeight="15.75" customHeight="1" x14ac:dyDescent="0.2"/>
  <cols>
    <col min="1" max="1" width="22.7109375" bestFit="1" customWidth="1"/>
    <col min="5" max="5" width="6" customWidth="1"/>
    <col min="13" max="13" width="5" customWidth="1"/>
  </cols>
  <sheetData>
    <row r="2" spans="1:11" x14ac:dyDescent="0.2">
      <c r="A2" s="1" t="s">
        <v>0</v>
      </c>
      <c r="F2" s="1" t="s">
        <v>1</v>
      </c>
    </row>
    <row r="3" spans="1:11" x14ac:dyDescent="0.2">
      <c r="A3" s="2" t="s">
        <v>2</v>
      </c>
      <c r="B3" s="2" t="s">
        <v>3</v>
      </c>
      <c r="C3" s="2" t="s">
        <v>4</v>
      </c>
      <c r="D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">
      <c r="A4" s="3" t="s">
        <v>12</v>
      </c>
      <c r="B4" s="4" t="s">
        <v>7</v>
      </c>
      <c r="C4" s="5">
        <v>0.14399999999999999</v>
      </c>
      <c r="D4" s="4" t="s">
        <v>13</v>
      </c>
      <c r="F4" s="4" t="s">
        <v>14</v>
      </c>
      <c r="G4" s="6">
        <v>3</v>
      </c>
      <c r="H4" s="4">
        <v>3</v>
      </c>
      <c r="I4" s="4">
        <v>2</v>
      </c>
      <c r="J4" s="4">
        <v>1</v>
      </c>
      <c r="K4" s="6">
        <v>4</v>
      </c>
    </row>
    <row r="5" spans="1:11" x14ac:dyDescent="0.2">
      <c r="A5" s="3" t="s">
        <v>15</v>
      </c>
      <c r="B5" s="4" t="s">
        <v>8</v>
      </c>
      <c r="C5" s="5">
        <v>0.219</v>
      </c>
      <c r="D5" s="4" t="s">
        <v>13</v>
      </c>
      <c r="F5" s="4" t="s">
        <v>16</v>
      </c>
      <c r="G5" s="4">
        <v>3</v>
      </c>
      <c r="H5" s="4">
        <v>1</v>
      </c>
      <c r="I5" s="6">
        <v>2</v>
      </c>
      <c r="J5" s="4">
        <v>2</v>
      </c>
      <c r="K5" s="4">
        <v>4</v>
      </c>
    </row>
    <row r="6" spans="1:11" x14ac:dyDescent="0.2">
      <c r="A6" s="3" t="s">
        <v>17</v>
      </c>
      <c r="B6" s="4" t="s">
        <v>9</v>
      </c>
      <c r="C6" s="5">
        <v>0.29599999999999999</v>
      </c>
      <c r="D6" s="4" t="s">
        <v>18</v>
      </c>
      <c r="F6" s="4" t="s">
        <v>19</v>
      </c>
      <c r="G6" s="6">
        <v>4</v>
      </c>
      <c r="H6" s="4">
        <v>3</v>
      </c>
      <c r="I6" s="4">
        <v>2</v>
      </c>
      <c r="J6" s="4">
        <v>2</v>
      </c>
      <c r="K6" s="4">
        <v>4</v>
      </c>
    </row>
    <row r="7" spans="1:11" x14ac:dyDescent="0.2">
      <c r="A7" s="3" t="s">
        <v>20</v>
      </c>
      <c r="B7" s="4" t="s">
        <v>10</v>
      </c>
      <c r="C7" s="5">
        <v>0.13500000000000001</v>
      </c>
      <c r="D7" s="4" t="s">
        <v>18</v>
      </c>
      <c r="F7" s="4" t="s">
        <v>21</v>
      </c>
      <c r="G7" s="4">
        <v>4</v>
      </c>
      <c r="H7" s="4">
        <v>4</v>
      </c>
      <c r="I7" s="4">
        <v>1</v>
      </c>
      <c r="J7" s="4">
        <v>1</v>
      </c>
      <c r="K7" s="4">
        <v>4</v>
      </c>
    </row>
    <row r="8" spans="1:11" x14ac:dyDescent="0.2">
      <c r="A8" s="3" t="s">
        <v>22</v>
      </c>
      <c r="B8" s="4" t="s">
        <v>11</v>
      </c>
      <c r="C8" s="5">
        <v>0.20599999999999999</v>
      </c>
      <c r="D8" s="4" t="s">
        <v>13</v>
      </c>
      <c r="F8" s="4" t="s">
        <v>23</v>
      </c>
      <c r="G8" s="4">
        <v>3</v>
      </c>
      <c r="H8" s="4">
        <v>1</v>
      </c>
      <c r="I8" s="4">
        <v>4</v>
      </c>
      <c r="J8" s="4">
        <v>1</v>
      </c>
      <c r="K8" s="4">
        <v>1</v>
      </c>
    </row>
    <row r="9" spans="1:11" x14ac:dyDescent="0.2">
      <c r="A9" s="7"/>
      <c r="F9" s="4" t="s">
        <v>24</v>
      </c>
      <c r="G9" s="4">
        <v>3</v>
      </c>
      <c r="H9" s="4">
        <v>2</v>
      </c>
      <c r="I9" s="4">
        <v>3</v>
      </c>
      <c r="J9" s="4">
        <v>1</v>
      </c>
      <c r="K9" s="4">
        <v>4</v>
      </c>
    </row>
    <row r="10" spans="1:11" x14ac:dyDescent="0.2">
      <c r="F10" s="4" t="s">
        <v>25</v>
      </c>
      <c r="G10" s="4">
        <v>3</v>
      </c>
      <c r="H10" s="4">
        <v>3</v>
      </c>
      <c r="I10" s="4">
        <v>2</v>
      </c>
      <c r="J10" s="4">
        <v>2</v>
      </c>
      <c r="K10" s="4">
        <v>1</v>
      </c>
    </row>
    <row r="11" spans="1:11" x14ac:dyDescent="0.2">
      <c r="A11" s="14" t="s">
        <v>34</v>
      </c>
      <c r="F11" s="4" t="s">
        <v>26</v>
      </c>
      <c r="G11" s="4">
        <v>3</v>
      </c>
      <c r="H11" s="4">
        <v>3</v>
      </c>
      <c r="I11" s="4">
        <v>2</v>
      </c>
      <c r="J11" s="4">
        <v>3</v>
      </c>
      <c r="K11" s="4">
        <v>4</v>
      </c>
    </row>
    <row r="12" spans="1:11" x14ac:dyDescent="0.2">
      <c r="F12" s="4" t="s">
        <v>27</v>
      </c>
      <c r="G12" s="4">
        <v>3</v>
      </c>
      <c r="H12" s="4">
        <v>4</v>
      </c>
      <c r="I12" s="4">
        <v>1</v>
      </c>
      <c r="J12" s="4">
        <v>1</v>
      </c>
      <c r="K12" s="4">
        <v>4</v>
      </c>
    </row>
    <row r="13" spans="1:11" x14ac:dyDescent="0.2">
      <c r="A13" s="7"/>
      <c r="F13" s="4" t="s">
        <v>28</v>
      </c>
      <c r="G13" s="4">
        <v>3</v>
      </c>
      <c r="H13" s="4">
        <v>2</v>
      </c>
      <c r="I13" s="4">
        <v>2</v>
      </c>
      <c r="J13" s="4">
        <v>2</v>
      </c>
      <c r="K13" s="4">
        <v>4</v>
      </c>
    </row>
    <row r="14" spans="1:11" x14ac:dyDescent="0.2">
      <c r="F14" s="16" t="s">
        <v>5</v>
      </c>
      <c r="G14" s="8" t="s">
        <v>13</v>
      </c>
      <c r="H14" s="8" t="s">
        <v>13</v>
      </c>
      <c r="I14" s="8" t="s">
        <v>18</v>
      </c>
      <c r="J14" s="8" t="s">
        <v>18</v>
      </c>
      <c r="K14" s="8" t="s">
        <v>13</v>
      </c>
    </row>
    <row r="15" spans="1:11" x14ac:dyDescent="0.2">
      <c r="F15" s="9" t="s">
        <v>29</v>
      </c>
      <c r="G15" s="10">
        <f t="shared" ref="G15:K15" si="0">MAX(G4:G13)</f>
        <v>4</v>
      </c>
      <c r="H15" s="11">
        <f t="shared" si="0"/>
        <v>4</v>
      </c>
      <c r="I15" s="11">
        <f t="shared" si="0"/>
        <v>4</v>
      </c>
      <c r="J15" s="11">
        <f t="shared" si="0"/>
        <v>3</v>
      </c>
      <c r="K15" s="10">
        <f t="shared" si="0"/>
        <v>4</v>
      </c>
    </row>
    <row r="16" spans="1:11" x14ac:dyDescent="0.2">
      <c r="F16" s="9" t="s">
        <v>30</v>
      </c>
      <c r="G16" s="10">
        <f t="shared" ref="G16:K16" si="1">MIN(G4:G13)</f>
        <v>3</v>
      </c>
      <c r="H16" s="11">
        <f t="shared" si="1"/>
        <v>1</v>
      </c>
      <c r="I16" s="11">
        <f t="shared" si="1"/>
        <v>1</v>
      </c>
      <c r="J16" s="11">
        <f t="shared" si="1"/>
        <v>1</v>
      </c>
      <c r="K16" s="10">
        <f t="shared" si="1"/>
        <v>1</v>
      </c>
    </row>
    <row r="17" spans="1:11" x14ac:dyDescent="0.2">
      <c r="A17" s="15" t="s">
        <v>35</v>
      </c>
    </row>
    <row r="18" spans="1:11" x14ac:dyDescent="0.2">
      <c r="F18" s="1" t="s">
        <v>31</v>
      </c>
    </row>
    <row r="19" spans="1:11" x14ac:dyDescent="0.2">
      <c r="F19" s="2" t="s">
        <v>6</v>
      </c>
      <c r="G19" s="2" t="s">
        <v>7</v>
      </c>
      <c r="H19" s="2" t="s">
        <v>8</v>
      </c>
      <c r="I19" s="2" t="s">
        <v>9</v>
      </c>
      <c r="J19" s="2" t="s">
        <v>10</v>
      </c>
      <c r="K19" s="2" t="s">
        <v>11</v>
      </c>
    </row>
    <row r="20" spans="1:11" x14ac:dyDescent="0.2">
      <c r="F20" s="4" t="s">
        <v>14</v>
      </c>
      <c r="G20" s="5">
        <f t="shared" ref="G20:G29" si="2">G4/$G$15</f>
        <v>0.75</v>
      </c>
      <c r="H20" s="5">
        <f t="shared" ref="H20:H29" si="3">H4/$H$15</f>
        <v>0.75</v>
      </c>
      <c r="I20" s="5">
        <f t="shared" ref="I20:I29" si="4">$I$16/I4</f>
        <v>0.5</v>
      </c>
      <c r="J20" s="5">
        <f t="shared" ref="J20:J29" si="5">$J$16/J4</f>
        <v>1</v>
      </c>
      <c r="K20" s="5">
        <f t="shared" ref="K20:K29" si="6">K4/$K$15</f>
        <v>1</v>
      </c>
    </row>
    <row r="21" spans="1:11" x14ac:dyDescent="0.2">
      <c r="A21" s="7"/>
      <c r="F21" s="4" t="s">
        <v>16</v>
      </c>
      <c r="G21" s="5">
        <f t="shared" si="2"/>
        <v>0.75</v>
      </c>
      <c r="H21" s="5">
        <f t="shared" si="3"/>
        <v>0.25</v>
      </c>
      <c r="I21" s="5">
        <f t="shared" si="4"/>
        <v>0.5</v>
      </c>
      <c r="J21" s="5">
        <f t="shared" si="5"/>
        <v>0.5</v>
      </c>
      <c r="K21" s="5">
        <f t="shared" si="6"/>
        <v>1</v>
      </c>
    </row>
    <row r="22" spans="1:11" x14ac:dyDescent="0.2">
      <c r="F22" s="4" t="s">
        <v>19</v>
      </c>
      <c r="G22" s="5">
        <f t="shared" si="2"/>
        <v>1</v>
      </c>
      <c r="H22" s="5">
        <f t="shared" si="3"/>
        <v>0.75</v>
      </c>
      <c r="I22" s="5">
        <f t="shared" si="4"/>
        <v>0.5</v>
      </c>
      <c r="J22" s="5">
        <f t="shared" si="5"/>
        <v>0.5</v>
      </c>
      <c r="K22" s="5">
        <f t="shared" si="6"/>
        <v>1</v>
      </c>
    </row>
    <row r="23" spans="1:11" x14ac:dyDescent="0.2">
      <c r="F23" s="4" t="s">
        <v>21</v>
      </c>
      <c r="G23" s="5">
        <f t="shared" si="2"/>
        <v>1</v>
      </c>
      <c r="H23" s="5">
        <f t="shared" si="3"/>
        <v>1</v>
      </c>
      <c r="I23" s="5">
        <f t="shared" si="4"/>
        <v>1</v>
      </c>
      <c r="J23" s="5">
        <f t="shared" si="5"/>
        <v>1</v>
      </c>
      <c r="K23" s="5">
        <f t="shared" si="6"/>
        <v>1</v>
      </c>
    </row>
    <row r="24" spans="1:11" x14ac:dyDescent="0.2">
      <c r="F24" s="4" t="s">
        <v>23</v>
      </c>
      <c r="G24" s="5">
        <f t="shared" si="2"/>
        <v>0.75</v>
      </c>
      <c r="H24" s="5">
        <f t="shared" si="3"/>
        <v>0.25</v>
      </c>
      <c r="I24" s="5">
        <f t="shared" si="4"/>
        <v>0.25</v>
      </c>
      <c r="J24" s="5">
        <f t="shared" si="5"/>
        <v>1</v>
      </c>
      <c r="K24" s="5">
        <f t="shared" si="6"/>
        <v>0.25</v>
      </c>
    </row>
    <row r="25" spans="1:11" x14ac:dyDescent="0.2">
      <c r="A25" s="7"/>
      <c r="F25" s="4" t="s">
        <v>24</v>
      </c>
      <c r="G25" s="5">
        <f t="shared" si="2"/>
        <v>0.75</v>
      </c>
      <c r="H25" s="5">
        <f t="shared" si="3"/>
        <v>0.5</v>
      </c>
      <c r="I25" s="5">
        <f t="shared" si="4"/>
        <v>0.33333333333333331</v>
      </c>
      <c r="J25" s="5">
        <f t="shared" si="5"/>
        <v>1</v>
      </c>
      <c r="K25" s="5">
        <f t="shared" si="6"/>
        <v>1</v>
      </c>
    </row>
    <row r="26" spans="1:11" x14ac:dyDescent="0.2">
      <c r="F26" s="4" t="s">
        <v>25</v>
      </c>
      <c r="G26" s="5">
        <f t="shared" si="2"/>
        <v>0.75</v>
      </c>
      <c r="H26" s="5">
        <f t="shared" si="3"/>
        <v>0.75</v>
      </c>
      <c r="I26" s="5">
        <f t="shared" si="4"/>
        <v>0.5</v>
      </c>
      <c r="J26" s="5">
        <f t="shared" si="5"/>
        <v>0.5</v>
      </c>
      <c r="K26" s="5">
        <f t="shared" si="6"/>
        <v>0.25</v>
      </c>
    </row>
    <row r="27" spans="1:11" x14ac:dyDescent="0.2">
      <c r="F27" s="4" t="s">
        <v>26</v>
      </c>
      <c r="G27" s="5">
        <f t="shared" si="2"/>
        <v>0.75</v>
      </c>
      <c r="H27" s="5">
        <f t="shared" si="3"/>
        <v>0.75</v>
      </c>
      <c r="I27" s="5">
        <f t="shared" si="4"/>
        <v>0.5</v>
      </c>
      <c r="J27" s="5">
        <f t="shared" si="5"/>
        <v>0.33333333333333331</v>
      </c>
      <c r="K27" s="5">
        <f t="shared" si="6"/>
        <v>1</v>
      </c>
    </row>
    <row r="28" spans="1:11" x14ac:dyDescent="0.2">
      <c r="F28" s="4" t="s">
        <v>27</v>
      </c>
      <c r="G28" s="5">
        <f t="shared" si="2"/>
        <v>0.75</v>
      </c>
      <c r="H28" s="5">
        <f t="shared" si="3"/>
        <v>1</v>
      </c>
      <c r="I28" s="5">
        <f t="shared" si="4"/>
        <v>1</v>
      </c>
      <c r="J28" s="5">
        <f t="shared" si="5"/>
        <v>1</v>
      </c>
      <c r="K28" s="5">
        <f t="shared" si="6"/>
        <v>1</v>
      </c>
    </row>
    <row r="29" spans="1:11" x14ac:dyDescent="0.2">
      <c r="F29" s="4" t="s">
        <v>28</v>
      </c>
      <c r="G29" s="5">
        <f t="shared" si="2"/>
        <v>0.75</v>
      </c>
      <c r="H29" s="5">
        <f t="shared" si="3"/>
        <v>0.5</v>
      </c>
      <c r="I29" s="5">
        <f t="shared" si="4"/>
        <v>0.5</v>
      </c>
      <c r="J29" s="5">
        <f t="shared" si="5"/>
        <v>0.5</v>
      </c>
      <c r="K29" s="5">
        <f t="shared" si="6"/>
        <v>1</v>
      </c>
    </row>
    <row r="30" spans="1:11" x14ac:dyDescent="0.2">
      <c r="F30" s="2" t="s">
        <v>4</v>
      </c>
      <c r="G30" s="12">
        <v>0.14399999999999999</v>
      </c>
      <c r="H30" s="12">
        <v>0.219</v>
      </c>
      <c r="I30" s="12">
        <v>0.29599999999999999</v>
      </c>
      <c r="J30" s="12">
        <v>0.13500000000000001</v>
      </c>
      <c r="K30" s="12">
        <v>0.20599999999999999</v>
      </c>
    </row>
    <row r="32" spans="1:11" x14ac:dyDescent="0.2">
      <c r="F32" s="1" t="s">
        <v>32</v>
      </c>
    </row>
    <row r="33" spans="6:13" x14ac:dyDescent="0.2"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  <c r="K33" s="2" t="s">
        <v>11</v>
      </c>
      <c r="L33" s="2" t="s">
        <v>33</v>
      </c>
    </row>
    <row r="34" spans="6:13" x14ac:dyDescent="0.2">
      <c r="F34" s="4" t="s">
        <v>14</v>
      </c>
      <c r="G34" s="5">
        <f t="shared" ref="G34:G43" si="7">G20*$G$30</f>
        <v>0.10799999999999998</v>
      </c>
      <c r="H34" s="5">
        <f t="shared" ref="H34:H43" si="8">H20*$H$30</f>
        <v>0.16425000000000001</v>
      </c>
      <c r="I34" s="5">
        <f t="shared" ref="I34:I43" si="9">I20*$I$30</f>
        <v>0.14799999999999999</v>
      </c>
      <c r="J34" s="5">
        <f t="shared" ref="J34:J43" si="10">J20*$J$30</f>
        <v>0.13500000000000001</v>
      </c>
      <c r="K34" s="5">
        <f t="shared" ref="K34:K43" si="11">K20*$K$30</f>
        <v>0.20599999999999999</v>
      </c>
      <c r="L34" s="13">
        <f t="shared" ref="L34:L43" si="12">SUM(G34:K34)</f>
        <v>0.76124999999999998</v>
      </c>
      <c r="M34" s="9"/>
    </row>
    <row r="35" spans="6:13" x14ac:dyDescent="0.2">
      <c r="F35" s="4" t="s">
        <v>16</v>
      </c>
      <c r="G35" s="5">
        <f t="shared" si="7"/>
        <v>0.10799999999999998</v>
      </c>
      <c r="H35" s="5">
        <f t="shared" si="8"/>
        <v>5.475E-2</v>
      </c>
      <c r="I35" s="5">
        <f t="shared" si="9"/>
        <v>0.14799999999999999</v>
      </c>
      <c r="J35" s="5">
        <f t="shared" si="10"/>
        <v>6.7500000000000004E-2</v>
      </c>
      <c r="K35" s="5">
        <f t="shared" si="11"/>
        <v>0.20599999999999999</v>
      </c>
      <c r="L35" s="13">
        <f t="shared" si="12"/>
        <v>0.58424999999999994</v>
      </c>
    </row>
    <row r="36" spans="6:13" x14ac:dyDescent="0.2">
      <c r="F36" s="4" t="s">
        <v>19</v>
      </c>
      <c r="G36" s="5">
        <f t="shared" si="7"/>
        <v>0.14399999999999999</v>
      </c>
      <c r="H36" s="5">
        <f t="shared" si="8"/>
        <v>0.16425000000000001</v>
      </c>
      <c r="I36" s="5">
        <f t="shared" si="9"/>
        <v>0.14799999999999999</v>
      </c>
      <c r="J36" s="5">
        <f t="shared" si="10"/>
        <v>6.7500000000000004E-2</v>
      </c>
      <c r="K36" s="5">
        <f t="shared" si="11"/>
        <v>0.20599999999999999</v>
      </c>
      <c r="L36" s="13">
        <f t="shared" si="12"/>
        <v>0.72975000000000001</v>
      </c>
      <c r="M36" s="9"/>
    </row>
    <row r="37" spans="6:13" x14ac:dyDescent="0.2">
      <c r="F37" s="4" t="s">
        <v>21</v>
      </c>
      <c r="G37" s="5">
        <f t="shared" si="7"/>
        <v>0.14399999999999999</v>
      </c>
      <c r="H37" s="5">
        <f t="shared" si="8"/>
        <v>0.219</v>
      </c>
      <c r="I37" s="5">
        <f t="shared" si="9"/>
        <v>0.29599999999999999</v>
      </c>
      <c r="J37" s="5">
        <f t="shared" si="10"/>
        <v>0.13500000000000001</v>
      </c>
      <c r="K37" s="5">
        <f t="shared" si="11"/>
        <v>0.20599999999999999</v>
      </c>
      <c r="L37" s="13">
        <f t="shared" si="12"/>
        <v>1</v>
      </c>
      <c r="M37" s="9"/>
    </row>
    <row r="38" spans="6:13" x14ac:dyDescent="0.2">
      <c r="F38" s="4" t="s">
        <v>23</v>
      </c>
      <c r="G38" s="5">
        <f t="shared" si="7"/>
        <v>0.10799999999999998</v>
      </c>
      <c r="H38" s="5">
        <f t="shared" si="8"/>
        <v>5.475E-2</v>
      </c>
      <c r="I38" s="5">
        <f t="shared" si="9"/>
        <v>7.3999999999999996E-2</v>
      </c>
      <c r="J38" s="5">
        <f t="shared" si="10"/>
        <v>0.13500000000000001</v>
      </c>
      <c r="K38" s="5">
        <f t="shared" si="11"/>
        <v>5.1499999999999997E-2</v>
      </c>
      <c r="L38" s="13">
        <f t="shared" si="12"/>
        <v>0.42324999999999996</v>
      </c>
    </row>
    <row r="39" spans="6:13" x14ac:dyDescent="0.2">
      <c r="F39" s="4" t="s">
        <v>24</v>
      </c>
      <c r="G39" s="5">
        <f t="shared" si="7"/>
        <v>0.10799999999999998</v>
      </c>
      <c r="H39" s="5">
        <f t="shared" si="8"/>
        <v>0.1095</v>
      </c>
      <c r="I39" s="5">
        <f t="shared" si="9"/>
        <v>9.8666666666666653E-2</v>
      </c>
      <c r="J39" s="5">
        <f t="shared" si="10"/>
        <v>0.13500000000000001</v>
      </c>
      <c r="K39" s="5">
        <f t="shared" si="11"/>
        <v>0.20599999999999999</v>
      </c>
      <c r="L39" s="13">
        <f t="shared" si="12"/>
        <v>0.65716666666666657</v>
      </c>
      <c r="M39" s="9"/>
    </row>
    <row r="40" spans="6:13" x14ac:dyDescent="0.2">
      <c r="F40" s="4" t="s">
        <v>25</v>
      </c>
      <c r="G40" s="5">
        <f t="shared" si="7"/>
        <v>0.10799999999999998</v>
      </c>
      <c r="H40" s="5">
        <f t="shared" si="8"/>
        <v>0.16425000000000001</v>
      </c>
      <c r="I40" s="5">
        <f t="shared" si="9"/>
        <v>0.14799999999999999</v>
      </c>
      <c r="J40" s="5">
        <f t="shared" si="10"/>
        <v>6.7500000000000004E-2</v>
      </c>
      <c r="K40" s="5">
        <f t="shared" si="11"/>
        <v>5.1499999999999997E-2</v>
      </c>
      <c r="L40" s="13">
        <f t="shared" si="12"/>
        <v>0.53925000000000001</v>
      </c>
    </row>
    <row r="41" spans="6:13" x14ac:dyDescent="0.2">
      <c r="F41" s="4" t="s">
        <v>26</v>
      </c>
      <c r="G41" s="5">
        <f t="shared" si="7"/>
        <v>0.10799999999999998</v>
      </c>
      <c r="H41" s="5">
        <f t="shared" si="8"/>
        <v>0.16425000000000001</v>
      </c>
      <c r="I41" s="5">
        <f t="shared" si="9"/>
        <v>0.14799999999999999</v>
      </c>
      <c r="J41" s="5">
        <f t="shared" si="10"/>
        <v>4.4999999999999998E-2</v>
      </c>
      <c r="K41" s="5">
        <f t="shared" si="11"/>
        <v>0.20599999999999999</v>
      </c>
      <c r="L41" s="13">
        <f t="shared" si="12"/>
        <v>0.67125000000000001</v>
      </c>
    </row>
    <row r="42" spans="6:13" x14ac:dyDescent="0.2">
      <c r="F42" s="4" t="s">
        <v>27</v>
      </c>
      <c r="G42" s="5">
        <f t="shared" si="7"/>
        <v>0.10799999999999998</v>
      </c>
      <c r="H42" s="5">
        <f t="shared" si="8"/>
        <v>0.219</v>
      </c>
      <c r="I42" s="5">
        <f t="shared" si="9"/>
        <v>0.29599999999999999</v>
      </c>
      <c r="J42" s="5">
        <f t="shared" si="10"/>
        <v>0.13500000000000001</v>
      </c>
      <c r="K42" s="5">
        <f t="shared" si="11"/>
        <v>0.20599999999999999</v>
      </c>
      <c r="L42" s="13">
        <f t="shared" si="12"/>
        <v>0.96399999999999997</v>
      </c>
      <c r="M42" s="9"/>
    </row>
    <row r="43" spans="6:13" x14ac:dyDescent="0.2">
      <c r="F43" s="4" t="s">
        <v>28</v>
      </c>
      <c r="G43" s="5">
        <f t="shared" si="7"/>
        <v>0.10799999999999998</v>
      </c>
      <c r="H43" s="5">
        <f t="shared" si="8"/>
        <v>0.1095</v>
      </c>
      <c r="I43" s="5">
        <f t="shared" si="9"/>
        <v>0.14799999999999999</v>
      </c>
      <c r="J43" s="5">
        <f t="shared" si="10"/>
        <v>6.7500000000000004E-2</v>
      </c>
      <c r="K43" s="5">
        <f t="shared" si="11"/>
        <v>0.20599999999999999</v>
      </c>
      <c r="L43" s="13">
        <f t="shared" si="12"/>
        <v>0.6389999999999999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2022-04-25T09:34:51Z</dcterms:modified>
</cp:coreProperties>
</file>