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versity\Korneeva\ComputerLabs\Lab5\"/>
    </mc:Choice>
  </mc:AlternateContent>
  <xr:revisionPtr revIDLastSave="0" documentId="13_ncr:1_{8DB24691-33E9-4465-89E8-5BE6A74851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6" sheetId="12" r:id="rId1"/>
    <sheet name="Лист7" sheetId="13" r:id="rId2"/>
    <sheet name="огран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D4" i="4"/>
  <c r="D5" i="4"/>
  <c r="D6" i="4"/>
  <c r="D12" i="4"/>
  <c r="D13" i="4"/>
  <c r="D14" i="4"/>
  <c r="E14" i="4" s="1"/>
  <c r="B3" i="4"/>
  <c r="C3" i="4"/>
  <c r="D3" i="4" s="1"/>
  <c r="B4" i="4"/>
  <c r="C4" i="4"/>
  <c r="B5" i="4"/>
  <c r="C5" i="4"/>
  <c r="B6" i="4"/>
  <c r="C6" i="4"/>
  <c r="B7" i="4"/>
  <c r="C7" i="4"/>
  <c r="D7" i="4" s="1"/>
  <c r="B8" i="4"/>
  <c r="C8" i="4"/>
  <c r="D8" i="4" s="1"/>
  <c r="B9" i="4"/>
  <c r="C9" i="4"/>
  <c r="D9" i="4" s="1"/>
  <c r="B10" i="4"/>
  <c r="C10" i="4"/>
  <c r="D10" i="4" s="1"/>
  <c r="B11" i="4"/>
  <c r="C11" i="4"/>
  <c r="D11" i="4" s="1"/>
  <c r="B12" i="4"/>
  <c r="C12" i="4"/>
  <c r="B13" i="4"/>
  <c r="C13" i="4"/>
  <c r="B14" i="4"/>
  <c r="C14" i="4"/>
  <c r="B15" i="4"/>
  <c r="C15" i="4"/>
  <c r="D15" i="4" s="1"/>
  <c r="E15" i="4" s="1"/>
  <c r="F15" i="4" s="1"/>
  <c r="G15" i="4" s="1"/>
  <c r="B16" i="4"/>
  <c r="C16" i="4"/>
  <c r="D16" i="4" s="1"/>
  <c r="B17" i="4"/>
  <c r="C17" i="4"/>
  <c r="D17" i="4" s="1"/>
  <c r="C2" i="4"/>
  <c r="D2" i="4" s="1"/>
  <c r="E16" i="4" l="1"/>
  <c r="E3" i="4"/>
  <c r="K3" i="4" s="1"/>
  <c r="L3" i="4" s="1"/>
  <c r="E9" i="4"/>
  <c r="K9" i="4" s="1"/>
  <c r="L9" i="4" s="1"/>
  <c r="E8" i="4"/>
  <c r="F8" i="4" s="1"/>
  <c r="G8" i="4" s="1"/>
  <c r="H8" i="4" s="1"/>
  <c r="I8" i="4" s="1"/>
  <c r="J8" i="4" s="1"/>
  <c r="E4" i="4"/>
  <c r="K4" i="4" s="1"/>
  <c r="E7" i="4"/>
  <c r="F7" i="4" s="1"/>
  <c r="G7" i="4" s="1"/>
  <c r="H7" i="4" s="1"/>
  <c r="I7" i="4" s="1"/>
  <c r="J7" i="4" s="1"/>
  <c r="E13" i="4"/>
  <c r="K13" i="4" s="1"/>
  <c r="E2" i="4"/>
  <c r="K2" i="4" s="1"/>
  <c r="F3" i="4"/>
  <c r="G3" i="4" s="1"/>
  <c r="H3" i="4" s="1"/>
  <c r="I3" i="4" s="1"/>
  <c r="J3" i="4" s="1"/>
  <c r="E12" i="4"/>
  <c r="F12" i="4" s="1"/>
  <c r="G12" i="4" s="1"/>
  <c r="H12" i="4" s="1"/>
  <c r="I12" i="4" s="1"/>
  <c r="J12" i="4" s="1"/>
  <c r="E11" i="4"/>
  <c r="F11" i="4" s="1"/>
  <c r="G11" i="4" s="1"/>
  <c r="H11" i="4" s="1"/>
  <c r="I11" i="4" s="1"/>
  <c r="J11" i="4" s="1"/>
  <c r="E10" i="4"/>
  <c r="F10" i="4" s="1"/>
  <c r="G10" i="4" s="1"/>
  <c r="H10" i="4" s="1"/>
  <c r="I10" i="4" s="1"/>
  <c r="J10" i="4" s="1"/>
  <c r="H15" i="4"/>
  <c r="I15" i="4" s="1"/>
  <c r="J15" i="4" s="1"/>
  <c r="F14" i="4"/>
  <c r="G14" i="4" s="1"/>
  <c r="H14" i="4" s="1"/>
  <c r="I14" i="4" s="1"/>
  <c r="J14" i="4" s="1"/>
  <c r="F13" i="4"/>
  <c r="G13" i="4" s="1"/>
  <c r="H13" i="4" s="1"/>
  <c r="I13" i="4" s="1"/>
  <c r="J13" i="4" s="1"/>
  <c r="K15" i="4"/>
  <c r="E6" i="4"/>
  <c r="F6" i="4" s="1"/>
  <c r="G6" i="4" s="1"/>
  <c r="H6" i="4" s="1"/>
  <c r="I6" i="4" s="1"/>
  <c r="J6" i="4" s="1"/>
  <c r="F9" i="4"/>
  <c r="G9" i="4" s="1"/>
  <c r="H9" i="4" s="1"/>
  <c r="I9" i="4" s="1"/>
  <c r="J9" i="4" s="1"/>
  <c r="K12" i="4"/>
  <c r="K14" i="4"/>
  <c r="F16" i="4"/>
  <c r="G16" i="4" s="1"/>
  <c r="H16" i="4"/>
  <c r="I16" i="4" s="1"/>
  <c r="J16" i="4" s="1"/>
  <c r="K16" i="4"/>
  <c r="E17" i="4"/>
  <c r="K8" i="4"/>
  <c r="E5" i="4"/>
  <c r="K7" i="4"/>
  <c r="K10" i="4" l="1"/>
  <c r="F4" i="4"/>
  <c r="G4" i="4" s="1"/>
  <c r="H4" i="4" s="1"/>
  <c r="I4" i="4" s="1"/>
  <c r="J4" i="4" s="1"/>
  <c r="K11" i="4"/>
  <c r="O9" i="4"/>
  <c r="F2" i="4"/>
  <c r="G2" i="4" s="1"/>
  <c r="H2" i="4" s="1"/>
  <c r="I2" i="4" s="1"/>
  <c r="J2" i="4" s="1"/>
  <c r="O3" i="4"/>
  <c r="P3" i="4" s="1"/>
  <c r="K6" i="4"/>
  <c r="L6" i="4" s="1"/>
  <c r="P9" i="4"/>
  <c r="L15" i="4"/>
  <c r="O15" i="4"/>
  <c r="P15" i="4" s="1"/>
  <c r="L7" i="4"/>
  <c r="O7" i="4"/>
  <c r="P7" i="4" s="1"/>
  <c r="L11" i="4"/>
  <c r="O11" i="4"/>
  <c r="P11" i="4" s="1"/>
  <c r="L13" i="4"/>
  <c r="O13" i="4"/>
  <c r="P13" i="4" s="1"/>
  <c r="L4" i="4"/>
  <c r="O4" i="4"/>
  <c r="P4" i="4" s="1"/>
  <c r="L14" i="4"/>
  <c r="O14" i="4"/>
  <c r="P14" i="4" s="1"/>
  <c r="L12" i="4"/>
  <c r="O12" i="4"/>
  <c r="P12" i="4" s="1"/>
  <c r="L8" i="4"/>
  <c r="O8" i="4"/>
  <c r="P8" i="4" s="1"/>
  <c r="L10" i="4"/>
  <c r="O10" i="4"/>
  <c r="P10" i="4" s="1"/>
  <c r="L16" i="4"/>
  <c r="O16" i="4"/>
  <c r="P16" i="4" s="1"/>
  <c r="F5" i="4"/>
  <c r="G5" i="4" s="1"/>
  <c r="H5" i="4" s="1"/>
  <c r="I5" i="4" s="1"/>
  <c r="J5" i="4" s="1"/>
  <c r="K5" i="4"/>
  <c r="K17" i="4"/>
  <c r="F17" i="4"/>
  <c r="G17" i="4" s="1"/>
  <c r="H17" i="4" s="1"/>
  <c r="I17" i="4" s="1"/>
  <c r="J17" i="4" s="1"/>
  <c r="L2" i="4"/>
  <c r="O2" i="4"/>
  <c r="O6" i="4" l="1"/>
  <c r="P6" i="4" s="1"/>
  <c r="P2" i="4"/>
  <c r="L17" i="4"/>
  <c r="O17" i="4"/>
  <c r="P17" i="4" s="1"/>
  <c r="L5" i="4"/>
  <c r="O5" i="4"/>
  <c r="P5" i="4" s="1"/>
</calcChain>
</file>

<file path=xl/sharedStrings.xml><?xml version="1.0" encoding="utf-8"?>
<sst xmlns="http://schemas.openxmlformats.org/spreadsheetml/2006/main" count="16" uniqueCount="16">
  <si>
    <t>Tобсл</t>
  </si>
  <si>
    <t>l</t>
  </si>
  <si>
    <t>pобсл</t>
  </si>
  <si>
    <t>A</t>
  </si>
  <si>
    <t>Tген</t>
  </si>
  <si>
    <t>lген</t>
  </si>
  <si>
    <t>mочередь</t>
  </si>
  <si>
    <t>mu</t>
  </si>
  <si>
    <t>роинтенспотоказаявок</t>
  </si>
  <si>
    <t>p0</t>
  </si>
  <si>
    <t>qотн.проп</t>
  </si>
  <si>
    <t>Lсредняядлинаочереди</t>
  </si>
  <si>
    <t>Tсреднее время в СМО</t>
  </si>
  <si>
    <t>pотказа</t>
  </si>
  <si>
    <t>Lср.числозаявок</t>
  </si>
  <si>
    <t>Tсреднеежд времянаход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</si>
</sst>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8BF4-BEBF-4D9B-AE5C-9AEFFAB3B52C}">
  <dimension ref="A1:A15"/>
  <sheetViews>
    <sheetView workbookViewId="0">
      <selection sqref="A1:A15"/>
    </sheetView>
  </sheetViews>
  <sheetFormatPr defaultRowHeight="14.4" x14ac:dyDescent="0.3"/>
  <sheetData>
    <row r="1" spans="1:1" x14ac:dyDescent="0.3">
      <c r="A1">
        <v>0.68604896467877552</v>
      </c>
    </row>
    <row r="2" spans="1:1" x14ac:dyDescent="0.3">
      <c r="A2">
        <v>0.34589635459997226</v>
      </c>
    </row>
    <row r="3" spans="1:1" x14ac:dyDescent="0.3">
      <c r="A3">
        <v>0.61562224244698882</v>
      </c>
    </row>
    <row r="4" spans="1:1" x14ac:dyDescent="0.3">
      <c r="A4">
        <v>0.57025982995401137</v>
      </c>
    </row>
    <row r="5" spans="1:1" x14ac:dyDescent="0.3">
      <c r="A5">
        <v>0.61329757398925722</v>
      </c>
    </row>
    <row r="6" spans="1:1" x14ac:dyDescent="0.3">
      <c r="A6">
        <v>0.37493401931715198</v>
      </c>
    </row>
    <row r="7" spans="1:1" x14ac:dyDescent="0.3">
      <c r="A7">
        <v>0.76691668608691543</v>
      </c>
    </row>
    <row r="8" spans="1:1" x14ac:dyDescent="0.3">
      <c r="A8">
        <v>0.57680796443310101</v>
      </c>
    </row>
    <row r="9" spans="1:1" x14ac:dyDescent="0.3">
      <c r="A9">
        <v>0.35384602041449398</v>
      </c>
    </row>
    <row r="10" spans="1:1" x14ac:dyDescent="0.3">
      <c r="A10">
        <v>0.27296147335437126</v>
      </c>
    </row>
    <row r="11" spans="1:1" x14ac:dyDescent="0.3">
      <c r="A11">
        <v>0.69341496226843446</v>
      </c>
    </row>
    <row r="12" spans="1:1" x14ac:dyDescent="0.3">
      <c r="A12">
        <v>0.19607506500324234</v>
      </c>
    </row>
    <row r="13" spans="1:1" x14ac:dyDescent="0.3">
      <c r="A13">
        <v>0.37334877005196176</v>
      </c>
    </row>
    <row r="14" spans="1:1" x14ac:dyDescent="0.3">
      <c r="A14">
        <v>0.60274607120663859</v>
      </c>
    </row>
    <row r="15" spans="1:1" x14ac:dyDescent="0.3">
      <c r="A15">
        <v>0.59800851330510341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96CD-E492-40DD-A1AC-C076DB596FBB}">
  <dimension ref="A1:A15"/>
  <sheetViews>
    <sheetView workbookViewId="0">
      <selection sqref="A1:A15"/>
    </sheetView>
  </sheetViews>
  <sheetFormatPr defaultRowHeight="14.4" x14ac:dyDescent="0.3"/>
  <sheetData>
    <row r="1" spans="1:1" x14ac:dyDescent="0.3">
      <c r="A1">
        <v>3.0132885108760092</v>
      </c>
    </row>
    <row r="2" spans="1:1" x14ac:dyDescent="0.3">
      <c r="A2">
        <v>2.9178165782941505</v>
      </c>
    </row>
    <row r="3" spans="1:1" x14ac:dyDescent="0.3">
      <c r="A3">
        <v>2.8809070095594507</v>
      </c>
    </row>
    <row r="4" spans="1:1" x14ac:dyDescent="0.3">
      <c r="A4">
        <v>2.1092655566026224</v>
      </c>
    </row>
    <row r="5" spans="1:1" x14ac:dyDescent="0.3">
      <c r="A5">
        <v>1.642020611645421</v>
      </c>
    </row>
    <row r="6" spans="1:1" x14ac:dyDescent="0.3">
      <c r="A6">
        <v>4.4147084332071245</v>
      </c>
    </row>
    <row r="7" spans="1:1" x14ac:dyDescent="0.3">
      <c r="A7">
        <v>3.898124537547119</v>
      </c>
    </row>
    <row r="8" spans="1:1" x14ac:dyDescent="0.3">
      <c r="A8">
        <v>2.1202772637043381</v>
      </c>
    </row>
    <row r="9" spans="1:1" x14ac:dyDescent="0.3">
      <c r="A9">
        <v>1.6457700035534799</v>
      </c>
    </row>
    <row r="10" spans="1:1" x14ac:dyDescent="0.3">
      <c r="A10">
        <v>2.0812929101812188</v>
      </c>
    </row>
    <row r="11" spans="1:1" x14ac:dyDescent="0.3">
      <c r="A11">
        <v>3.6756121112848632</v>
      </c>
    </row>
    <row r="12" spans="1:1" x14ac:dyDescent="0.3">
      <c r="A12">
        <v>0.62579443288268521</v>
      </c>
    </row>
    <row r="13" spans="1:1" x14ac:dyDescent="0.3">
      <c r="A13">
        <v>1.8240286913642194</v>
      </c>
    </row>
    <row r="14" spans="1:1" x14ac:dyDescent="0.3">
      <c r="A14">
        <v>3.3327235137694515</v>
      </c>
    </row>
    <row r="15" spans="1:1" x14ac:dyDescent="0.3">
      <c r="A15">
        <v>1.2302014106826391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2D5-5905-43FF-8F63-429295543352}">
  <dimension ref="A1:R17"/>
  <sheetViews>
    <sheetView tabSelected="1" workbookViewId="0">
      <selection activeCell="G11" sqref="G11"/>
    </sheetView>
  </sheetViews>
  <sheetFormatPr defaultRowHeight="14.4" x14ac:dyDescent="0.3"/>
  <cols>
    <col min="4" max="4" width="13.77734375" customWidth="1"/>
    <col min="5" max="5" width="20.5546875" customWidth="1"/>
    <col min="9" max="9" width="10.21875" customWidth="1"/>
    <col min="10" max="10" width="7.5546875" customWidth="1"/>
    <col min="12" max="12" width="21.6640625" customWidth="1"/>
    <col min="13" max="13" width="13.5546875" customWidth="1"/>
    <col min="14" max="14" width="8.33203125" customWidth="1"/>
    <col min="15" max="15" width="15.33203125" customWidth="1"/>
    <col min="16" max="16" width="22.21875" customWidth="1"/>
  </cols>
  <sheetData>
    <row r="1" spans="1:18" x14ac:dyDescent="0.3">
      <c r="A1" t="s">
        <v>6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13</v>
      </c>
      <c r="H1" t="s">
        <v>2</v>
      </c>
      <c r="I1" t="s">
        <v>10</v>
      </c>
      <c r="J1" t="s">
        <v>3</v>
      </c>
      <c r="K1" t="s">
        <v>11</v>
      </c>
      <c r="L1" t="s">
        <v>12</v>
      </c>
      <c r="O1" t="s">
        <v>14</v>
      </c>
      <c r="P1" t="s">
        <v>15</v>
      </c>
      <c r="Q1" t="s">
        <v>4</v>
      </c>
      <c r="R1" t="s">
        <v>5</v>
      </c>
    </row>
    <row r="2" spans="1:18" x14ac:dyDescent="0.3">
      <c r="A2">
        <v>1</v>
      </c>
      <c r="B2">
        <f>R2</f>
        <v>0.8</v>
      </c>
      <c r="C2">
        <f>Q2</f>
        <v>1.2</v>
      </c>
      <c r="D2">
        <f>1/C2</f>
        <v>0.83333333333333337</v>
      </c>
      <c r="E2" s="1">
        <f>B2/D2</f>
        <v>0.96</v>
      </c>
      <c r="F2">
        <f>IF(E2&lt;&gt;1,(1-E2)/(1-E2^(A2+2)), 1 / (A2+2))</f>
        <v>0.34702942809550269</v>
      </c>
      <c r="G2">
        <f>E2^(A2+1) * F2</f>
        <v>0.31982232093281526</v>
      </c>
      <c r="H2">
        <f xml:space="preserve"> 1 - G2</f>
        <v>0.68017767906718474</v>
      </c>
      <c r="I2">
        <f>H2</f>
        <v>0.68017767906718474</v>
      </c>
      <c r="J2">
        <f>B2*I2</f>
        <v>0.54414214325374777</v>
      </c>
      <c r="K2">
        <f>IF(E2&lt;&gt;1,(E2^2*(1-(E2^A2*(A2-A2*E2+1))))/((1-E2)^2),(A2*(A2+1))/(2*(A2+2)))</f>
        <v>0.92160000000002473</v>
      </c>
      <c r="L2">
        <f>K2/B2</f>
        <v>1.1520000000000308</v>
      </c>
      <c r="O2">
        <f>1+K2</f>
        <v>1.9216000000000246</v>
      </c>
      <c r="P2">
        <f>IF(F2&lt;&gt;1,O2/B2,(A2+1)/(2*D2))</f>
        <v>2.4020000000000308</v>
      </c>
      <c r="Q2">
        <v>1.2</v>
      </c>
      <c r="R2">
        <v>0.8</v>
      </c>
    </row>
    <row r="3" spans="1:18" x14ac:dyDescent="0.3">
      <c r="A3">
        <v>1</v>
      </c>
      <c r="B3">
        <f t="shared" ref="B3:B17" si="0">R3</f>
        <v>0.68604896467877552</v>
      </c>
      <c r="C3">
        <f t="shared" ref="C3:C17" si="1">Q3</f>
        <v>3.0132885108760092</v>
      </c>
      <c r="D3">
        <f t="shared" ref="D3:D17" si="2">1/C3</f>
        <v>0.33186334345040353</v>
      </c>
      <c r="E3">
        <f t="shared" ref="E3:E17" si="3">B3/D3</f>
        <v>2.0672634631649354</v>
      </c>
      <c r="F3">
        <f t="shared" ref="F3:F17" si="4">IF(E3&lt;&gt;1,(1-E3)/(1-E3^(A3+2)), 1 / (A3+2))</f>
        <v>0.13622416097834913</v>
      </c>
      <c r="G3">
        <f t="shared" ref="G3:G17" si="5">E3^(A3+1) * F3</f>
        <v>0.58216460823081118</v>
      </c>
      <c r="H3">
        <f t="shared" ref="H3:H17" si="6" xml:space="preserve"> 1 - G3</f>
        <v>0.41783539176918882</v>
      </c>
      <c r="I3">
        <f t="shared" ref="I3:I17" si="7">H3</f>
        <v>0.41783539176918882</v>
      </c>
      <c r="J3">
        <f t="shared" ref="J3:J17" si="8">B3*I3</f>
        <v>0.28665553792940257</v>
      </c>
      <c r="K3">
        <f>IF(E3&lt;&gt;1,(E3^2*(1-E3^A3*(A3-A3*E3+1)))/((1-E3)^2),(A3*(A3+1))/(2*(A3+2)))</f>
        <v>4.2735782261366824</v>
      </c>
      <c r="L3">
        <f t="shared" ref="L3:L17" si="9">K3/B3</f>
        <v>6.2292612425086507</v>
      </c>
      <c r="O3">
        <f t="shared" ref="O3:O17" si="10">1+K3</f>
        <v>5.2735782261366824</v>
      </c>
      <c r="P3">
        <f t="shared" ref="P3:P17" si="11">IF(F3&lt;&gt;1,O3/B3,(A3+1)/(2*D3))</f>
        <v>7.6868831492310425</v>
      </c>
      <c r="Q3">
        <v>3.0132885108760092</v>
      </c>
      <c r="R3">
        <v>0.68604896467877552</v>
      </c>
    </row>
    <row r="4" spans="1:18" x14ac:dyDescent="0.3">
      <c r="A4">
        <v>1</v>
      </c>
      <c r="B4">
        <f t="shared" si="0"/>
        <v>0.34589635459997226</v>
      </c>
      <c r="C4">
        <f t="shared" si="1"/>
        <v>2.9178165782941505</v>
      </c>
      <c r="D4">
        <f t="shared" si="2"/>
        <v>0.34272202284374992</v>
      </c>
      <c r="E4">
        <f t="shared" si="3"/>
        <v>1.0092621178233112</v>
      </c>
      <c r="F4">
        <f t="shared" si="4"/>
        <v>0.33026493645206367</v>
      </c>
      <c r="G4">
        <f t="shared" si="5"/>
        <v>0.33641117434154499</v>
      </c>
      <c r="H4">
        <f t="shared" si="6"/>
        <v>0.66358882565845501</v>
      </c>
      <c r="I4">
        <f t="shared" si="7"/>
        <v>0.66358882565845501</v>
      </c>
      <c r="J4">
        <f t="shared" si="8"/>
        <v>0.22953295574853613</v>
      </c>
      <c r="K4">
        <f t="shared" ref="K4:K17" si="12">IF(E4&lt;&gt;1,(E4^2*(1-E4^A4*(A4-A4*E4+1)))/((1-E4)^2),(A4*(A4+1))/(2*(A4+2)))</f>
        <v>1.0186100224731789</v>
      </c>
      <c r="L4">
        <f t="shared" si="9"/>
        <v>2.9448417392290742</v>
      </c>
      <c r="O4">
        <f t="shared" si="10"/>
        <v>2.0186100224731787</v>
      </c>
      <c r="P4">
        <f t="shared" si="11"/>
        <v>5.8358811696864894</v>
      </c>
      <c r="Q4">
        <v>2.9178165782941505</v>
      </c>
      <c r="R4">
        <v>0.34589635459997226</v>
      </c>
    </row>
    <row r="5" spans="1:18" x14ac:dyDescent="0.3">
      <c r="A5">
        <v>1</v>
      </c>
      <c r="B5">
        <f t="shared" si="0"/>
        <v>0.61562224244698882</v>
      </c>
      <c r="C5">
        <f t="shared" si="1"/>
        <v>2.8809070095594507</v>
      </c>
      <c r="D5">
        <f t="shared" si="2"/>
        <v>0.34711290461017702</v>
      </c>
      <c r="E5">
        <f t="shared" si="3"/>
        <v>1.7735504335062378</v>
      </c>
      <c r="F5">
        <f t="shared" si="4"/>
        <v>0.16894655612987478</v>
      </c>
      <c r="G5">
        <f t="shared" si="5"/>
        <v>0.53141820600659995</v>
      </c>
      <c r="H5">
        <f t="shared" si="6"/>
        <v>0.46858179399340005</v>
      </c>
      <c r="I5">
        <f t="shared" si="7"/>
        <v>0.46858179399340005</v>
      </c>
      <c r="J5">
        <f t="shared" si="8"/>
        <v>0.2884693747880499</v>
      </c>
      <c r="K5">
        <f t="shared" si="12"/>
        <v>3.1454811401901637</v>
      </c>
      <c r="L5">
        <f t="shared" si="9"/>
        <v>5.1094338756953226</v>
      </c>
      <c r="O5">
        <f t="shared" si="10"/>
        <v>4.1454811401901637</v>
      </c>
      <c r="P5">
        <f t="shared" si="11"/>
        <v>6.733806633939369</v>
      </c>
      <c r="Q5">
        <v>2.8809070095594507</v>
      </c>
      <c r="R5">
        <v>0.61562224244698882</v>
      </c>
    </row>
    <row r="6" spans="1:18" x14ac:dyDescent="0.3">
      <c r="A6">
        <v>1</v>
      </c>
      <c r="B6">
        <f t="shared" si="0"/>
        <v>0.57025982995401137</v>
      </c>
      <c r="C6">
        <f t="shared" si="1"/>
        <v>2.1092655566026224</v>
      </c>
      <c r="D6">
        <f t="shared" si="2"/>
        <v>0.47409867234104569</v>
      </c>
      <c r="E6">
        <f t="shared" si="3"/>
        <v>1.2028294176360645</v>
      </c>
      <c r="F6">
        <f t="shared" si="4"/>
        <v>0.27400052635355965</v>
      </c>
      <c r="G6">
        <f t="shared" si="5"/>
        <v>0.39642358010061307</v>
      </c>
      <c r="H6">
        <f t="shared" si="6"/>
        <v>0.60357641989938693</v>
      </c>
      <c r="I6">
        <f t="shared" si="7"/>
        <v>0.60357641989938693</v>
      </c>
      <c r="J6">
        <f t="shared" si="8"/>
        <v>0.34419538657607535</v>
      </c>
      <c r="K6">
        <f t="shared" si="12"/>
        <v>1.4467986079307122</v>
      </c>
      <c r="L6">
        <f t="shared" si="9"/>
        <v>2.5370866610881384</v>
      </c>
      <c r="O6">
        <f t="shared" si="10"/>
        <v>2.4467986079307122</v>
      </c>
      <c r="P6">
        <f t="shared" si="11"/>
        <v>4.2906732675314592</v>
      </c>
      <c r="Q6">
        <v>2.1092655566026224</v>
      </c>
      <c r="R6">
        <v>0.57025982995401137</v>
      </c>
    </row>
    <row r="7" spans="1:18" x14ac:dyDescent="0.3">
      <c r="A7">
        <v>1</v>
      </c>
      <c r="B7">
        <f t="shared" si="0"/>
        <v>0.61329757398925722</v>
      </c>
      <c r="C7">
        <f t="shared" si="1"/>
        <v>1.642020611645421</v>
      </c>
      <c r="D7">
        <f t="shared" si="2"/>
        <v>0.60900575358669162</v>
      </c>
      <c r="E7">
        <f t="shared" si="3"/>
        <v>1.0070472575624931</v>
      </c>
      <c r="F7">
        <f t="shared" si="4"/>
        <v>0.33099524509101402</v>
      </c>
      <c r="G7">
        <f t="shared" si="5"/>
        <v>0.33567690107386017</v>
      </c>
      <c r="H7">
        <f t="shared" si="6"/>
        <v>0.66432309892613983</v>
      </c>
      <c r="I7">
        <f t="shared" si="7"/>
        <v>0.66432309892613983</v>
      </c>
      <c r="J7">
        <f t="shared" si="8"/>
        <v>0.40742774491642686</v>
      </c>
      <c r="K7">
        <f t="shared" si="12"/>
        <v>1.0141441789652217</v>
      </c>
      <c r="L7">
        <f t="shared" si="9"/>
        <v>1.6535923538203754</v>
      </c>
      <c r="O7">
        <f t="shared" si="10"/>
        <v>2.0141441789652217</v>
      </c>
      <c r="P7">
        <f t="shared" si="11"/>
        <v>3.2841222016647049</v>
      </c>
      <c r="Q7">
        <v>1.642020611645421</v>
      </c>
      <c r="R7">
        <v>0.61329757398925722</v>
      </c>
    </row>
    <row r="8" spans="1:18" x14ac:dyDescent="0.3">
      <c r="A8">
        <v>1</v>
      </c>
      <c r="B8">
        <f t="shared" si="0"/>
        <v>0.37493401931715198</v>
      </c>
      <c r="C8">
        <f t="shared" si="1"/>
        <v>4.4147084332071245</v>
      </c>
      <c r="D8">
        <f t="shared" si="2"/>
        <v>0.22651552534660516</v>
      </c>
      <c r="E8">
        <f t="shared" si="3"/>
        <v>1.6552243769756738</v>
      </c>
      <c r="F8">
        <f t="shared" si="4"/>
        <v>0.18535708276555601</v>
      </c>
      <c r="G8">
        <f t="shared" si="5"/>
        <v>0.50783535539579805</v>
      </c>
      <c r="H8">
        <f t="shared" si="6"/>
        <v>0.49216464460420195</v>
      </c>
      <c r="I8">
        <f t="shared" si="7"/>
        <v>0.49216464460420195</v>
      </c>
      <c r="J8">
        <f t="shared" si="8"/>
        <v>0.18452926836725109</v>
      </c>
      <c r="K8">
        <f t="shared" si="12"/>
        <v>2.7397677381345078</v>
      </c>
      <c r="L8">
        <f t="shared" si="9"/>
        <v>7.3073330158845167</v>
      </c>
      <c r="O8">
        <f t="shared" si="10"/>
        <v>3.7397677381345078</v>
      </c>
      <c r="P8">
        <f t="shared" si="11"/>
        <v>9.9744689610869504</v>
      </c>
      <c r="Q8">
        <v>4.4147084332071245</v>
      </c>
      <c r="R8">
        <v>0.37493401931715198</v>
      </c>
    </row>
    <row r="9" spans="1:18" x14ac:dyDescent="0.3">
      <c r="A9">
        <v>1</v>
      </c>
      <c r="B9">
        <f t="shared" si="0"/>
        <v>0.76691668608691543</v>
      </c>
      <c r="C9">
        <f t="shared" si="1"/>
        <v>3.898124537547119</v>
      </c>
      <c r="D9">
        <f t="shared" si="2"/>
        <v>0.2565336203007117</v>
      </c>
      <c r="E9">
        <f t="shared" si="3"/>
        <v>2.9895367522897263</v>
      </c>
      <c r="F9">
        <f t="shared" si="4"/>
        <v>7.7358266290001573E-2</v>
      </c>
      <c r="G9">
        <f t="shared" si="5"/>
        <v>0.69137635354262339</v>
      </c>
      <c r="H9">
        <f t="shared" si="6"/>
        <v>0.30862364645737661</v>
      </c>
      <c r="I9">
        <f t="shared" si="7"/>
        <v>0.30862364645737661</v>
      </c>
      <c r="J9">
        <f t="shared" si="8"/>
        <v>0.23668862418915107</v>
      </c>
      <c r="K9">
        <f t="shared" si="12"/>
        <v>8.9373299932910033</v>
      </c>
      <c r="L9">
        <f t="shared" si="9"/>
        <v>11.653586569999504</v>
      </c>
      <c r="O9">
        <f t="shared" si="10"/>
        <v>9.9373299932910033</v>
      </c>
      <c r="P9">
        <f t="shared" si="11"/>
        <v>12.957509170904641</v>
      </c>
      <c r="Q9">
        <v>3.898124537547119</v>
      </c>
      <c r="R9">
        <v>0.76691668608691543</v>
      </c>
    </row>
    <row r="10" spans="1:18" x14ac:dyDescent="0.3">
      <c r="A10">
        <v>1</v>
      </c>
      <c r="B10">
        <f t="shared" si="0"/>
        <v>0.57680796443310101</v>
      </c>
      <c r="C10">
        <f t="shared" si="1"/>
        <v>2.1202772637043381</v>
      </c>
      <c r="D10">
        <f t="shared" si="2"/>
        <v>0.47163643034727409</v>
      </c>
      <c r="E10">
        <f t="shared" si="3"/>
        <v>1.2229928125110847</v>
      </c>
      <c r="F10">
        <f t="shared" si="4"/>
        <v>0.26891087261102997</v>
      </c>
      <c r="G10">
        <f t="shared" si="5"/>
        <v>0.40221306297959647</v>
      </c>
      <c r="H10">
        <f t="shared" si="6"/>
        <v>0.59778693702040353</v>
      </c>
      <c r="I10">
        <f t="shared" si="7"/>
        <v>0.59778693702040353</v>
      </c>
      <c r="J10">
        <f t="shared" si="8"/>
        <v>0.34480826630743733</v>
      </c>
      <c r="K10">
        <f t="shared" si="12"/>
        <v>1.4957114194537722</v>
      </c>
      <c r="L10">
        <f t="shared" si="9"/>
        <v>2.5930838540410739</v>
      </c>
      <c r="O10">
        <f t="shared" si="10"/>
        <v>2.4957114194537722</v>
      </c>
      <c r="P10">
        <f t="shared" si="11"/>
        <v>4.326763105475858</v>
      </c>
      <c r="Q10">
        <v>2.1202772637043381</v>
      </c>
      <c r="R10">
        <v>0.57680796443310101</v>
      </c>
    </row>
    <row r="11" spans="1:18" x14ac:dyDescent="0.3">
      <c r="A11">
        <v>1</v>
      </c>
      <c r="B11">
        <f t="shared" si="0"/>
        <v>0.35384602041449398</v>
      </c>
      <c r="C11">
        <f t="shared" si="1"/>
        <v>1.6457700035534799</v>
      </c>
      <c r="D11">
        <f t="shared" si="2"/>
        <v>0.6076183171651206</v>
      </c>
      <c r="E11">
        <f t="shared" si="3"/>
        <v>0.58234916627494648</v>
      </c>
      <c r="F11">
        <f t="shared" si="4"/>
        <v>0.52043224332246463</v>
      </c>
      <c r="G11">
        <f t="shared" si="5"/>
        <v>0.17649447367609794</v>
      </c>
      <c r="H11">
        <f t="shared" si="6"/>
        <v>0.82350552632390206</v>
      </c>
      <c r="I11">
        <f t="shared" si="7"/>
        <v>0.82350552632390206</v>
      </c>
      <c r="J11">
        <f t="shared" si="8"/>
        <v>0.29139415327905605</v>
      </c>
      <c r="K11">
        <f t="shared" si="12"/>
        <v>0.3391305514611252</v>
      </c>
      <c r="L11">
        <f t="shared" si="9"/>
        <v>0.95841278944968455</v>
      </c>
      <c r="O11">
        <f t="shared" si="10"/>
        <v>1.3391305514611251</v>
      </c>
      <c r="P11">
        <f t="shared" si="11"/>
        <v>3.7845008116594681</v>
      </c>
      <c r="Q11">
        <v>1.6457700035534799</v>
      </c>
      <c r="R11">
        <v>0.35384602041449398</v>
      </c>
    </row>
    <row r="12" spans="1:18" x14ac:dyDescent="0.3">
      <c r="A12">
        <v>1</v>
      </c>
      <c r="B12">
        <f t="shared" si="0"/>
        <v>0.27296147335437126</v>
      </c>
      <c r="C12">
        <f t="shared" si="1"/>
        <v>2.0812929101812188</v>
      </c>
      <c r="D12">
        <f t="shared" si="2"/>
        <v>0.48047057437625623</v>
      </c>
      <c r="E12">
        <f t="shared" si="3"/>
        <v>0.56811277924507253</v>
      </c>
      <c r="F12">
        <f t="shared" si="4"/>
        <v>0.52885851080189328</v>
      </c>
      <c r="G12">
        <f t="shared" si="5"/>
        <v>0.17069021079903282</v>
      </c>
      <c r="H12">
        <f t="shared" si="6"/>
        <v>0.82930978920096721</v>
      </c>
      <c r="I12">
        <f t="shared" si="7"/>
        <v>0.82930978920096721</v>
      </c>
      <c r="J12">
        <f t="shared" si="8"/>
        <v>0.22636962192749907</v>
      </c>
      <c r="K12">
        <f t="shared" si="12"/>
        <v>0.32275212994156055</v>
      </c>
      <c r="L12">
        <f t="shared" si="9"/>
        <v>1.1824090996261174</v>
      </c>
      <c r="O12">
        <f t="shared" si="10"/>
        <v>1.3227521299415606</v>
      </c>
      <c r="P12">
        <f t="shared" si="11"/>
        <v>4.8459297705515469</v>
      </c>
      <c r="Q12">
        <v>2.0812929101812188</v>
      </c>
      <c r="R12">
        <v>0.27296147335437126</v>
      </c>
    </row>
    <row r="13" spans="1:18" x14ac:dyDescent="0.3">
      <c r="A13">
        <v>1</v>
      </c>
      <c r="B13">
        <f t="shared" si="0"/>
        <v>0.69341496226843446</v>
      </c>
      <c r="C13">
        <f t="shared" si="1"/>
        <v>3.6756121112848632</v>
      </c>
      <c r="D13">
        <f t="shared" si="2"/>
        <v>0.27206352839294451</v>
      </c>
      <c r="E13">
        <f t="shared" si="3"/>
        <v>2.5487244334599941</v>
      </c>
      <c r="F13">
        <f t="shared" si="4"/>
        <v>9.9554784322631387E-2</v>
      </c>
      <c r="G13">
        <f t="shared" si="5"/>
        <v>0.64670750440643809</v>
      </c>
      <c r="H13">
        <f t="shared" si="6"/>
        <v>0.35329249559356191</v>
      </c>
      <c r="I13">
        <f t="shared" si="7"/>
        <v>0.35329249559356191</v>
      </c>
      <c r="J13">
        <f t="shared" si="8"/>
        <v>0.24497830250173078</v>
      </c>
      <c r="K13">
        <f t="shared" si="12"/>
        <v>6.4959962377159659</v>
      </c>
      <c r="L13">
        <f t="shared" si="9"/>
        <v>9.3681223959532023</v>
      </c>
      <c r="O13">
        <f t="shared" si="10"/>
        <v>7.4959962377159659</v>
      </c>
      <c r="P13">
        <f t="shared" si="11"/>
        <v>10.810260299537811</v>
      </c>
      <c r="Q13">
        <v>3.6756121112848632</v>
      </c>
      <c r="R13">
        <v>0.69341496226843446</v>
      </c>
    </row>
    <row r="14" spans="1:18" x14ac:dyDescent="0.3">
      <c r="A14">
        <v>1</v>
      </c>
      <c r="B14">
        <f t="shared" si="0"/>
        <v>0.19607506500324234</v>
      </c>
      <c r="C14">
        <f t="shared" si="1"/>
        <v>0.62579443288268521</v>
      </c>
      <c r="D14">
        <f t="shared" si="2"/>
        <v>1.5979688336209046</v>
      </c>
      <c r="E14">
        <f t="shared" si="3"/>
        <v>0.12270268410613969</v>
      </c>
      <c r="F14">
        <f t="shared" si="4"/>
        <v>0.87892103929388055</v>
      </c>
      <c r="G14">
        <f t="shared" si="5"/>
        <v>1.3232990067402509E-2</v>
      </c>
      <c r="H14">
        <f t="shared" si="6"/>
        <v>0.98676700993259747</v>
      </c>
      <c r="I14">
        <f t="shared" si="7"/>
        <v>0.98676700993259747</v>
      </c>
      <c r="J14">
        <f t="shared" si="8"/>
        <v>0.19348040561558913</v>
      </c>
      <c r="K14">
        <f t="shared" si="12"/>
        <v>1.5055948686851105E-2</v>
      </c>
      <c r="L14">
        <f t="shared" si="9"/>
        <v>7.6786656613384963E-2</v>
      </c>
      <c r="O14">
        <f t="shared" si="10"/>
        <v>1.0150559486868511</v>
      </c>
      <c r="P14">
        <f t="shared" si="11"/>
        <v>5.1768742173823377</v>
      </c>
      <c r="Q14">
        <v>0.62579443288268521</v>
      </c>
      <c r="R14">
        <v>0.19607506500324234</v>
      </c>
    </row>
    <row r="15" spans="1:18" x14ac:dyDescent="0.3">
      <c r="A15">
        <v>1</v>
      </c>
      <c r="B15">
        <f t="shared" si="0"/>
        <v>0.37334877005196176</v>
      </c>
      <c r="C15">
        <f t="shared" si="1"/>
        <v>1.8240286913642194</v>
      </c>
      <c r="D15">
        <f t="shared" si="2"/>
        <v>0.54823699031405282</v>
      </c>
      <c r="E15">
        <f t="shared" si="3"/>
        <v>0.68099886846032065</v>
      </c>
      <c r="F15">
        <f t="shared" si="4"/>
        <v>0.46625299795747055</v>
      </c>
      <c r="G15">
        <f t="shared" si="5"/>
        <v>0.21622923801725971</v>
      </c>
      <c r="H15">
        <f t="shared" si="6"/>
        <v>0.78377076198274032</v>
      </c>
      <c r="I15">
        <f t="shared" si="7"/>
        <v>0.78377076198274032</v>
      </c>
      <c r="J15">
        <f t="shared" si="8"/>
        <v>0.29261984998894497</v>
      </c>
      <c r="K15">
        <f t="shared" si="12"/>
        <v>0.46375945884423747</v>
      </c>
      <c r="L15">
        <f t="shared" si="9"/>
        <v>1.2421614748581937</v>
      </c>
      <c r="O15">
        <f t="shared" si="10"/>
        <v>1.4637594588442375</v>
      </c>
      <c r="P15">
        <f t="shared" si="11"/>
        <v>3.9206221534907297</v>
      </c>
      <c r="Q15">
        <v>1.8240286913642194</v>
      </c>
      <c r="R15">
        <v>0.37334877005196176</v>
      </c>
    </row>
    <row r="16" spans="1:18" x14ac:dyDescent="0.3">
      <c r="A16">
        <v>1</v>
      </c>
      <c r="B16">
        <f t="shared" si="0"/>
        <v>0.60274607120663859</v>
      </c>
      <c r="C16">
        <f t="shared" si="1"/>
        <v>3.3327235137694515</v>
      </c>
      <c r="D16">
        <f t="shared" si="2"/>
        <v>0.30005489380334394</v>
      </c>
      <c r="E16">
        <f t="shared" si="3"/>
        <v>2.0087860043425207</v>
      </c>
      <c r="F16">
        <f t="shared" si="4"/>
        <v>0.14196464730863614</v>
      </c>
      <c r="G16">
        <f t="shared" si="5"/>
        <v>0.57285875606635339</v>
      </c>
      <c r="H16">
        <f t="shared" si="6"/>
        <v>0.42714124393364661</v>
      </c>
      <c r="I16">
        <f t="shared" si="7"/>
        <v>0.42714124393364661</v>
      </c>
      <c r="J16">
        <f t="shared" si="8"/>
        <v>0.25745770663132195</v>
      </c>
      <c r="K16">
        <f t="shared" si="12"/>
        <v>4.0352212112423897</v>
      </c>
      <c r="L16">
        <f t="shared" si="9"/>
        <v>6.6947283508033033</v>
      </c>
      <c r="O16">
        <f t="shared" si="10"/>
        <v>5.0352212112423897</v>
      </c>
      <c r="P16">
        <f t="shared" si="11"/>
        <v>8.3538017944478185</v>
      </c>
      <c r="Q16">
        <v>3.3327235137694515</v>
      </c>
      <c r="R16">
        <v>0.60274607120663859</v>
      </c>
    </row>
    <row r="17" spans="1:18" x14ac:dyDescent="0.3">
      <c r="A17">
        <v>1</v>
      </c>
      <c r="B17">
        <f t="shared" si="0"/>
        <v>0.59800851330510341</v>
      </c>
      <c r="C17">
        <f t="shared" si="1"/>
        <v>1.2302014106826391</v>
      </c>
      <c r="D17">
        <f t="shared" si="2"/>
        <v>0.81287502299733161</v>
      </c>
      <c r="E17">
        <f t="shared" si="3"/>
        <v>0.73567091666816598</v>
      </c>
      <c r="F17">
        <f t="shared" si="4"/>
        <v>0.43919699404777507</v>
      </c>
      <c r="G17">
        <f t="shared" si="5"/>
        <v>0.23769855074319524</v>
      </c>
      <c r="H17">
        <f t="shared" si="6"/>
        <v>0.76230144925680476</v>
      </c>
      <c r="I17">
        <f t="shared" si="7"/>
        <v>0.76230144925680476</v>
      </c>
      <c r="J17">
        <f t="shared" si="8"/>
        <v>0.45586275636038753</v>
      </c>
      <c r="K17">
        <f t="shared" si="12"/>
        <v>0.54121169763138</v>
      </c>
      <c r="L17">
        <f t="shared" si="9"/>
        <v>0.90502339948336863</v>
      </c>
      <c r="O17">
        <f t="shared" si="10"/>
        <v>1.5412116976313799</v>
      </c>
      <c r="P17">
        <f t="shared" si="11"/>
        <v>2.5772403959825487</v>
      </c>
      <c r="Q17">
        <v>1.2302014106826391</v>
      </c>
      <c r="R17">
        <v>0.59800851330510341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Лист6</vt:lpstr>
      <vt:lpstr>Лист7</vt:lpstr>
      <vt:lpstr>огран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PC</dc:creator>
  <cp:lastModifiedBy>Egor</cp:lastModifiedBy>
  <dcterms:created xsi:type="dcterms:W3CDTF">2015-06-05T18:19:34Z</dcterms:created>
  <dcterms:modified xsi:type="dcterms:W3CDTF">2025-04-27T13:42:19Z</dcterms:modified>
</cp:coreProperties>
</file>