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no\Desktop\"/>
    </mc:Choice>
  </mc:AlternateContent>
  <xr:revisionPtr revIDLastSave="0" documentId="8_{81B46161-5D9E-4AB8-91FE-4D638B008743}" xr6:coauthVersionLast="47" xr6:coauthVersionMax="47" xr10:uidLastSave="{00000000-0000-0000-0000-000000000000}"/>
  <bookViews>
    <workbookView xWindow="-108" yWindow="-108" windowWidth="23256" windowHeight="12576" xr2:uid="{02505BB4-0713-49E8-ADF5-6B729B8A7566}"/>
  </bookViews>
  <sheets>
    <sheet name="projections2006_2020" sheetId="1" r:id="rId1"/>
    <sheet name="projection avec le tmc" sheetId="3" r:id="rId2"/>
    <sheet name="taux de croissance moyen (tmc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<sst xmlns="http://schemas.openxmlformats.org/spreadsheetml/2006/main" count="78" uniqueCount="28">
  <si>
    <t>localite_shp</t>
  </si>
  <si>
    <t>Bambylor</t>
  </si>
  <si>
    <t>Tivaouane Peulh</t>
  </si>
  <si>
    <t>Sebikotane</t>
  </si>
  <si>
    <t>Sangalkam</t>
  </si>
  <si>
    <t>Kebemer</t>
  </si>
  <si>
    <t>Diokoul</t>
  </si>
  <si>
    <t>Kab Gaye</t>
  </si>
  <si>
    <t>Ndande</t>
  </si>
  <si>
    <t>Pout</t>
  </si>
  <si>
    <t>Kayar</t>
  </si>
  <si>
    <t>Thies</t>
  </si>
  <si>
    <t>Diender Guedj</t>
  </si>
  <si>
    <t>Keur Mousseu</t>
  </si>
  <si>
    <t>Mekhe</t>
  </si>
  <si>
    <t>Tivouane1</t>
  </si>
  <si>
    <t>Mboro Ouolof</t>
  </si>
  <si>
    <t>Meouane</t>
  </si>
  <si>
    <t>Taiba Ndiaye1</t>
  </si>
  <si>
    <t>Darou Khoudoss1</t>
  </si>
  <si>
    <t>Cherif Lo</t>
  </si>
  <si>
    <t>Tivigne Tanghor (Mont</t>
  </si>
  <si>
    <t>Notto Gouye Diama</t>
  </si>
  <si>
    <t>Pire Goureye</t>
  </si>
  <si>
    <t>Pambal Amar</t>
  </si>
  <si>
    <t>nb years</t>
  </si>
  <si>
    <t>tmc (methode log)</t>
  </si>
  <si>
    <t>tmc (methode racine n-i-ème)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</si>
</sst>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FF4F-3CF9-441F-9AAC-174B155FF7C5}">
  <sheetPr codeName="Feuil1"/>
  <dimension ref="A1:U26"/>
  <sheetViews>
    <sheetView tabSelected="1" workbookViewId="0"/>
  </sheetViews>
  <sheetFormatPr baseColWidth="10" defaultRowHeight="14.4" x14ac:dyDescent="0.3"/>
  <sheetData>
    <row r="1" spans="1:21" x14ac:dyDescent="0.3">
      <c r="A1" s="1" t="s">
        <v>0</v>
      </c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  <c r="S1" s="1">
        <v>2023</v>
      </c>
      <c r="T1" s="1">
        <v>2024</v>
      </c>
      <c r="U1" s="1">
        <v>2025</v>
      </c>
    </row>
    <row r="2" spans="1:21" x14ac:dyDescent="0.3">
      <c r="A2" t="s">
        <v>1</v>
      </c>
      <c r="B2">
        <v>35302</v>
      </c>
      <c r="C2">
        <v>36682</v>
      </c>
      <c r="D2">
        <v>38062</v>
      </c>
      <c r="E2">
        <v>39442</v>
      </c>
      <c r="F2">
        <v>40822</v>
      </c>
      <c r="G2">
        <v>42202</v>
      </c>
      <c r="H2">
        <v>43582</v>
      </c>
      <c r="I2">
        <v>44962</v>
      </c>
      <c r="J2">
        <v>46342</v>
      </c>
      <c r="K2">
        <v>47735</v>
      </c>
      <c r="L2">
        <v>49149</v>
      </c>
      <c r="M2">
        <v>50582</v>
      </c>
      <c r="N2">
        <v>52029</v>
      </c>
      <c r="O2">
        <v>53491</v>
      </c>
      <c r="P2">
        <v>54963</v>
      </c>
      <c r="Q2">
        <v>56444</v>
      </c>
      <c r="R2">
        <v>57933</v>
      </c>
      <c r="S2">
        <v>59429</v>
      </c>
      <c r="T2">
        <v>60931</v>
      </c>
      <c r="U2">
        <v>62440</v>
      </c>
    </row>
    <row r="3" spans="1:21" x14ac:dyDescent="0.3">
      <c r="A3" t="s">
        <v>2</v>
      </c>
      <c r="B3">
        <v>32289</v>
      </c>
      <c r="C3">
        <v>33551</v>
      </c>
      <c r="D3">
        <v>34813</v>
      </c>
      <c r="E3">
        <v>36075</v>
      </c>
      <c r="F3">
        <v>37337</v>
      </c>
      <c r="G3">
        <v>38599</v>
      </c>
      <c r="H3">
        <v>39861</v>
      </c>
      <c r="I3">
        <v>41123</v>
      </c>
      <c r="J3">
        <v>42385</v>
      </c>
      <c r="K3">
        <v>43659</v>
      </c>
      <c r="L3">
        <v>44953</v>
      </c>
      <c r="M3">
        <v>46263</v>
      </c>
      <c r="N3">
        <v>47587</v>
      </c>
      <c r="O3">
        <v>48924</v>
      </c>
      <c r="P3">
        <v>50270</v>
      </c>
      <c r="Q3">
        <v>51625</v>
      </c>
      <c r="R3">
        <v>52986</v>
      </c>
      <c r="S3">
        <v>54354</v>
      </c>
      <c r="T3">
        <v>55729</v>
      </c>
      <c r="U3">
        <v>57108</v>
      </c>
    </row>
    <row r="4" spans="1:21" x14ac:dyDescent="0.3">
      <c r="A4" t="s">
        <v>3</v>
      </c>
      <c r="B4">
        <v>21515</v>
      </c>
      <c r="C4">
        <v>22356</v>
      </c>
      <c r="D4">
        <v>23197</v>
      </c>
      <c r="E4">
        <v>24038</v>
      </c>
      <c r="F4">
        <v>24879</v>
      </c>
      <c r="G4">
        <v>25720</v>
      </c>
      <c r="H4">
        <v>26561</v>
      </c>
      <c r="I4">
        <v>27402</v>
      </c>
      <c r="J4">
        <v>28243</v>
      </c>
      <c r="K4">
        <v>29092</v>
      </c>
      <c r="L4">
        <v>29954</v>
      </c>
      <c r="M4">
        <v>30827</v>
      </c>
      <c r="N4">
        <v>31709</v>
      </c>
      <c r="O4">
        <v>32600</v>
      </c>
      <c r="P4">
        <v>33497</v>
      </c>
      <c r="Q4">
        <v>34400</v>
      </c>
      <c r="R4">
        <v>35307</v>
      </c>
      <c r="S4">
        <v>36219</v>
      </c>
      <c r="T4">
        <v>37134</v>
      </c>
      <c r="U4">
        <v>38054</v>
      </c>
    </row>
    <row r="5" spans="1:21" x14ac:dyDescent="0.3">
      <c r="A5" t="s">
        <v>4</v>
      </c>
      <c r="B5">
        <v>9354</v>
      </c>
      <c r="C5">
        <v>9720</v>
      </c>
      <c r="D5">
        <v>10086</v>
      </c>
      <c r="E5">
        <v>10452</v>
      </c>
      <c r="F5">
        <v>10818</v>
      </c>
      <c r="G5">
        <v>11184</v>
      </c>
      <c r="H5">
        <v>11550</v>
      </c>
      <c r="I5">
        <v>11916</v>
      </c>
      <c r="J5">
        <v>12282</v>
      </c>
      <c r="K5">
        <v>12651</v>
      </c>
      <c r="L5">
        <v>13026</v>
      </c>
      <c r="M5">
        <v>13405</v>
      </c>
      <c r="N5">
        <v>13789</v>
      </c>
      <c r="O5">
        <v>14176</v>
      </c>
      <c r="P5">
        <v>14567</v>
      </c>
      <c r="Q5">
        <v>14959</v>
      </c>
      <c r="R5">
        <v>15354</v>
      </c>
      <c r="S5">
        <v>15750</v>
      </c>
      <c r="T5">
        <v>16148</v>
      </c>
      <c r="U5">
        <v>16548</v>
      </c>
    </row>
    <row r="6" spans="1:21" x14ac:dyDescent="0.3">
      <c r="A6" t="s">
        <v>5</v>
      </c>
      <c r="B6">
        <v>15989</v>
      </c>
      <c r="C6">
        <v>16548</v>
      </c>
      <c r="D6">
        <v>17107</v>
      </c>
      <c r="E6">
        <v>17666</v>
      </c>
      <c r="F6">
        <v>18225</v>
      </c>
      <c r="G6">
        <v>18784</v>
      </c>
      <c r="H6">
        <v>19343</v>
      </c>
      <c r="I6">
        <v>19902</v>
      </c>
      <c r="J6">
        <v>20461</v>
      </c>
      <c r="K6">
        <v>21037</v>
      </c>
      <c r="L6">
        <v>21630</v>
      </c>
      <c r="M6">
        <v>22240</v>
      </c>
      <c r="N6">
        <v>22866</v>
      </c>
      <c r="O6">
        <v>23509</v>
      </c>
      <c r="P6">
        <v>24169</v>
      </c>
      <c r="Q6">
        <v>24844</v>
      </c>
      <c r="R6">
        <v>25535</v>
      </c>
      <c r="S6">
        <v>26241</v>
      </c>
      <c r="T6">
        <v>26963</v>
      </c>
      <c r="U6">
        <v>27700</v>
      </c>
    </row>
    <row r="7" spans="1:21" x14ac:dyDescent="0.3">
      <c r="A7" t="s">
        <v>6</v>
      </c>
      <c r="B7">
        <v>12739</v>
      </c>
      <c r="C7">
        <v>13184</v>
      </c>
      <c r="D7">
        <v>13629</v>
      </c>
      <c r="E7">
        <v>14074</v>
      </c>
      <c r="F7">
        <v>14519</v>
      </c>
      <c r="G7">
        <v>14964</v>
      </c>
      <c r="H7">
        <v>15409</v>
      </c>
      <c r="I7">
        <v>15854</v>
      </c>
      <c r="J7">
        <v>16299</v>
      </c>
      <c r="K7">
        <v>16758</v>
      </c>
      <c r="L7">
        <v>17231</v>
      </c>
      <c r="M7">
        <v>17716</v>
      </c>
      <c r="N7">
        <v>18215</v>
      </c>
      <c r="O7">
        <v>18728</v>
      </c>
      <c r="P7">
        <v>19253</v>
      </c>
      <c r="Q7">
        <v>19791</v>
      </c>
      <c r="R7">
        <v>20341</v>
      </c>
      <c r="S7">
        <v>20904</v>
      </c>
      <c r="T7">
        <v>21479</v>
      </c>
      <c r="U7">
        <v>22066</v>
      </c>
    </row>
    <row r="8" spans="1:21" x14ac:dyDescent="0.3">
      <c r="A8" t="s">
        <v>7</v>
      </c>
      <c r="B8">
        <v>9060</v>
      </c>
      <c r="C8">
        <v>9376</v>
      </c>
      <c r="D8">
        <v>9692</v>
      </c>
      <c r="E8">
        <v>10008</v>
      </c>
      <c r="F8">
        <v>10324</v>
      </c>
      <c r="G8">
        <v>10640</v>
      </c>
      <c r="H8">
        <v>10956</v>
      </c>
      <c r="I8">
        <v>11272</v>
      </c>
      <c r="J8">
        <v>11588</v>
      </c>
      <c r="K8">
        <v>11915</v>
      </c>
      <c r="L8">
        <v>12251</v>
      </c>
      <c r="M8">
        <v>12596</v>
      </c>
      <c r="N8">
        <v>12951</v>
      </c>
      <c r="O8">
        <v>13315</v>
      </c>
      <c r="P8">
        <v>13689</v>
      </c>
      <c r="Q8">
        <v>14071</v>
      </c>
      <c r="R8">
        <v>14462</v>
      </c>
      <c r="S8">
        <v>14862</v>
      </c>
      <c r="T8">
        <v>15271</v>
      </c>
      <c r="U8">
        <v>15688</v>
      </c>
    </row>
    <row r="9" spans="1:21" x14ac:dyDescent="0.3">
      <c r="A9" t="s">
        <v>8</v>
      </c>
      <c r="B9">
        <v>19272</v>
      </c>
      <c r="C9">
        <v>19945</v>
      </c>
      <c r="D9">
        <v>20618</v>
      </c>
      <c r="E9">
        <v>21291</v>
      </c>
      <c r="F9">
        <v>21964</v>
      </c>
      <c r="G9">
        <v>22637</v>
      </c>
      <c r="H9">
        <v>23310</v>
      </c>
      <c r="I9">
        <v>23983</v>
      </c>
      <c r="J9">
        <v>24656</v>
      </c>
      <c r="K9">
        <v>25351</v>
      </c>
      <c r="L9">
        <v>26066</v>
      </c>
      <c r="M9">
        <v>26800</v>
      </c>
      <c r="N9">
        <v>27555</v>
      </c>
      <c r="O9">
        <v>28330</v>
      </c>
      <c r="P9">
        <v>29125</v>
      </c>
      <c r="Q9">
        <v>29938</v>
      </c>
      <c r="R9">
        <v>30771</v>
      </c>
      <c r="S9">
        <v>31622</v>
      </c>
      <c r="T9">
        <v>32492</v>
      </c>
      <c r="U9">
        <v>33380</v>
      </c>
    </row>
    <row r="10" spans="1:21" x14ac:dyDescent="0.3">
      <c r="A10" t="s">
        <v>9</v>
      </c>
      <c r="B10">
        <v>19129</v>
      </c>
      <c r="C10">
        <v>19786</v>
      </c>
      <c r="D10">
        <v>20443</v>
      </c>
      <c r="E10">
        <v>21100</v>
      </c>
      <c r="F10">
        <v>21757</v>
      </c>
      <c r="G10">
        <v>22414</v>
      </c>
      <c r="H10">
        <v>23071</v>
      </c>
      <c r="I10">
        <v>23728</v>
      </c>
      <c r="J10">
        <v>24385</v>
      </c>
      <c r="K10">
        <v>25061</v>
      </c>
      <c r="L10">
        <v>25753</v>
      </c>
      <c r="M10">
        <v>26463</v>
      </c>
      <c r="N10">
        <v>27189</v>
      </c>
      <c r="O10">
        <v>27931</v>
      </c>
      <c r="P10">
        <v>28688</v>
      </c>
      <c r="Q10">
        <v>29461</v>
      </c>
      <c r="R10">
        <v>30249</v>
      </c>
      <c r="S10">
        <v>31050</v>
      </c>
      <c r="T10">
        <v>31864</v>
      </c>
      <c r="U10">
        <v>32691</v>
      </c>
    </row>
    <row r="11" spans="1:21" x14ac:dyDescent="0.3">
      <c r="A11" t="s">
        <v>10</v>
      </c>
      <c r="B11">
        <v>19014</v>
      </c>
      <c r="C11">
        <v>19667</v>
      </c>
      <c r="D11">
        <v>20320</v>
      </c>
      <c r="E11">
        <v>20973</v>
      </c>
      <c r="F11">
        <v>21626</v>
      </c>
      <c r="G11">
        <v>22279</v>
      </c>
      <c r="H11">
        <v>22932</v>
      </c>
      <c r="I11">
        <v>23585</v>
      </c>
      <c r="J11">
        <v>24238</v>
      </c>
      <c r="K11">
        <v>24909</v>
      </c>
      <c r="L11">
        <v>25598</v>
      </c>
      <c r="M11">
        <v>26303</v>
      </c>
      <c r="N11">
        <v>27025</v>
      </c>
      <c r="O11">
        <v>27762</v>
      </c>
      <c r="P11">
        <v>28516</v>
      </c>
      <c r="Q11">
        <v>29284</v>
      </c>
      <c r="R11">
        <v>30066</v>
      </c>
      <c r="S11">
        <v>30863</v>
      </c>
      <c r="T11">
        <v>31672</v>
      </c>
      <c r="U11">
        <v>32494</v>
      </c>
    </row>
    <row r="12" spans="1:21" x14ac:dyDescent="0.3">
      <c r="A12" t="s">
        <v>11</v>
      </c>
      <c r="B12">
        <v>149710</v>
      </c>
      <c r="C12">
        <v>154849</v>
      </c>
      <c r="D12">
        <v>159988</v>
      </c>
      <c r="E12">
        <v>165127</v>
      </c>
      <c r="F12">
        <v>170266</v>
      </c>
      <c r="G12">
        <v>175405</v>
      </c>
      <c r="H12">
        <v>180544</v>
      </c>
      <c r="I12">
        <v>185683</v>
      </c>
      <c r="J12">
        <v>190822</v>
      </c>
      <c r="K12">
        <v>196111</v>
      </c>
      <c r="L12">
        <v>201532</v>
      </c>
      <c r="M12">
        <v>207083</v>
      </c>
      <c r="N12">
        <v>212764</v>
      </c>
      <c r="O12">
        <v>218571</v>
      </c>
      <c r="P12">
        <v>224500</v>
      </c>
      <c r="Q12">
        <v>230549</v>
      </c>
      <c r="R12">
        <v>236710</v>
      </c>
      <c r="S12">
        <v>242981</v>
      </c>
      <c r="T12">
        <v>249353</v>
      </c>
      <c r="U12">
        <v>255819</v>
      </c>
    </row>
    <row r="13" spans="1:21" x14ac:dyDescent="0.3">
      <c r="A13" t="s">
        <v>12</v>
      </c>
      <c r="B13">
        <v>26858</v>
      </c>
      <c r="C13">
        <v>27780</v>
      </c>
      <c r="D13">
        <v>28702</v>
      </c>
      <c r="E13">
        <v>29624</v>
      </c>
      <c r="F13">
        <v>30546</v>
      </c>
      <c r="G13">
        <v>31468</v>
      </c>
      <c r="H13">
        <v>32390</v>
      </c>
      <c r="I13">
        <v>33312</v>
      </c>
      <c r="J13">
        <v>34234</v>
      </c>
      <c r="K13">
        <v>35183</v>
      </c>
      <c r="L13">
        <v>36155</v>
      </c>
      <c r="M13">
        <v>37151</v>
      </c>
      <c r="N13">
        <v>38170</v>
      </c>
      <c r="O13">
        <v>39212</v>
      </c>
      <c r="P13">
        <v>40276</v>
      </c>
      <c r="Q13">
        <v>41361</v>
      </c>
      <c r="R13">
        <v>42466</v>
      </c>
      <c r="S13">
        <v>43591</v>
      </c>
      <c r="T13">
        <v>44735</v>
      </c>
      <c r="U13">
        <v>45895</v>
      </c>
    </row>
    <row r="14" spans="1:21" x14ac:dyDescent="0.3">
      <c r="A14" t="s">
        <v>13</v>
      </c>
      <c r="B14">
        <v>32129</v>
      </c>
      <c r="C14">
        <v>33232</v>
      </c>
      <c r="D14">
        <v>34335</v>
      </c>
      <c r="E14">
        <v>35438</v>
      </c>
      <c r="F14">
        <v>36541</v>
      </c>
      <c r="G14">
        <v>37644</v>
      </c>
      <c r="H14">
        <v>38747</v>
      </c>
      <c r="I14">
        <v>39850</v>
      </c>
      <c r="J14">
        <v>40953</v>
      </c>
      <c r="K14">
        <v>42088</v>
      </c>
      <c r="L14">
        <v>43251</v>
      </c>
      <c r="M14">
        <v>44443</v>
      </c>
      <c r="N14">
        <v>45662</v>
      </c>
      <c r="O14">
        <v>46908</v>
      </c>
      <c r="P14">
        <v>48181</v>
      </c>
      <c r="Q14">
        <v>49479</v>
      </c>
      <c r="R14">
        <v>50801</v>
      </c>
      <c r="S14">
        <v>52147</v>
      </c>
      <c r="T14">
        <v>53514</v>
      </c>
      <c r="U14">
        <v>54902</v>
      </c>
    </row>
    <row r="15" spans="1:21" x14ac:dyDescent="0.3">
      <c r="A15" t="s">
        <v>14</v>
      </c>
      <c r="B15">
        <v>18499</v>
      </c>
      <c r="C15">
        <v>19134</v>
      </c>
      <c r="D15">
        <v>19769</v>
      </c>
      <c r="E15">
        <v>20404</v>
      </c>
      <c r="F15">
        <v>21039</v>
      </c>
      <c r="G15">
        <v>21674</v>
      </c>
      <c r="H15">
        <v>22309</v>
      </c>
      <c r="I15">
        <v>22944</v>
      </c>
      <c r="J15">
        <v>23579</v>
      </c>
      <c r="K15">
        <v>24232</v>
      </c>
      <c r="L15">
        <v>24902</v>
      </c>
      <c r="M15">
        <v>25588</v>
      </c>
      <c r="N15">
        <v>26290</v>
      </c>
      <c r="O15">
        <v>27008</v>
      </c>
      <c r="P15">
        <v>27741</v>
      </c>
      <c r="Q15">
        <v>28488</v>
      </c>
      <c r="R15">
        <v>29249</v>
      </c>
      <c r="S15">
        <v>30024</v>
      </c>
      <c r="T15">
        <v>30811</v>
      </c>
      <c r="U15">
        <v>31610</v>
      </c>
    </row>
    <row r="16" spans="1:21" x14ac:dyDescent="0.3">
      <c r="A16" t="s">
        <v>15</v>
      </c>
      <c r="B16">
        <v>56081</v>
      </c>
      <c r="C16">
        <v>58006</v>
      </c>
      <c r="D16">
        <v>59931</v>
      </c>
      <c r="E16">
        <v>61856</v>
      </c>
      <c r="F16">
        <v>63781</v>
      </c>
      <c r="G16">
        <v>65706</v>
      </c>
      <c r="H16">
        <v>67631</v>
      </c>
      <c r="I16">
        <v>69556</v>
      </c>
      <c r="J16">
        <v>71481</v>
      </c>
      <c r="K16">
        <v>73462</v>
      </c>
      <c r="L16">
        <v>75493</v>
      </c>
      <c r="M16">
        <v>77573</v>
      </c>
      <c r="N16">
        <v>79701</v>
      </c>
      <c r="O16">
        <v>81876</v>
      </c>
      <c r="P16">
        <v>84097</v>
      </c>
      <c r="Q16">
        <v>86362</v>
      </c>
      <c r="R16">
        <v>88671</v>
      </c>
      <c r="S16">
        <v>91020</v>
      </c>
      <c r="T16">
        <v>93407</v>
      </c>
      <c r="U16">
        <v>95829</v>
      </c>
    </row>
    <row r="17" spans="1:21" x14ac:dyDescent="0.3">
      <c r="A17" t="s">
        <v>16</v>
      </c>
      <c r="B17">
        <v>22331</v>
      </c>
      <c r="C17">
        <v>23097</v>
      </c>
      <c r="D17">
        <v>23863</v>
      </c>
      <c r="E17">
        <v>24629</v>
      </c>
      <c r="F17">
        <v>25395</v>
      </c>
      <c r="G17">
        <v>26161</v>
      </c>
      <c r="H17">
        <v>26927</v>
      </c>
      <c r="I17">
        <v>27693</v>
      </c>
      <c r="J17">
        <v>28459</v>
      </c>
      <c r="K17">
        <v>29248</v>
      </c>
      <c r="L17">
        <v>30057</v>
      </c>
      <c r="M17">
        <v>30885</v>
      </c>
      <c r="N17">
        <v>31732</v>
      </c>
      <c r="O17">
        <v>32598</v>
      </c>
      <c r="P17">
        <v>33482</v>
      </c>
      <c r="Q17">
        <v>34384</v>
      </c>
      <c r="R17">
        <v>35303</v>
      </c>
      <c r="S17">
        <v>36238</v>
      </c>
      <c r="T17">
        <v>37189</v>
      </c>
      <c r="U17">
        <v>38153</v>
      </c>
    </row>
    <row r="18" spans="1:21" x14ac:dyDescent="0.3">
      <c r="A18" t="s">
        <v>17</v>
      </c>
      <c r="B18">
        <v>28713</v>
      </c>
      <c r="C18">
        <v>29699</v>
      </c>
      <c r="D18">
        <v>30685</v>
      </c>
      <c r="E18">
        <v>31671</v>
      </c>
      <c r="F18">
        <v>32657</v>
      </c>
      <c r="G18">
        <v>33643</v>
      </c>
      <c r="H18">
        <v>34629</v>
      </c>
      <c r="I18">
        <v>35615</v>
      </c>
      <c r="J18">
        <v>36601</v>
      </c>
      <c r="K18">
        <v>37615</v>
      </c>
      <c r="L18">
        <v>38655</v>
      </c>
      <c r="M18">
        <v>39720</v>
      </c>
      <c r="N18">
        <v>40809</v>
      </c>
      <c r="O18">
        <v>41923</v>
      </c>
      <c r="P18">
        <v>43060</v>
      </c>
      <c r="Q18">
        <v>44220</v>
      </c>
      <c r="R18">
        <v>45402</v>
      </c>
      <c r="S18">
        <v>46605</v>
      </c>
      <c r="T18">
        <v>47827</v>
      </c>
      <c r="U18">
        <v>49068</v>
      </c>
    </row>
    <row r="19" spans="1:21" x14ac:dyDescent="0.3">
      <c r="A19" t="s">
        <v>18</v>
      </c>
      <c r="B19">
        <v>17956</v>
      </c>
      <c r="C19">
        <v>18572</v>
      </c>
      <c r="D19">
        <v>19188</v>
      </c>
      <c r="E19">
        <v>19804</v>
      </c>
      <c r="F19">
        <v>20420</v>
      </c>
      <c r="G19">
        <v>21036</v>
      </c>
      <c r="H19">
        <v>21652</v>
      </c>
      <c r="I19">
        <v>22268</v>
      </c>
      <c r="J19">
        <v>22884</v>
      </c>
      <c r="K19">
        <v>23519</v>
      </c>
      <c r="L19">
        <v>24169</v>
      </c>
      <c r="M19">
        <v>24834</v>
      </c>
      <c r="N19">
        <v>25516</v>
      </c>
      <c r="O19">
        <v>26212</v>
      </c>
      <c r="P19">
        <v>26923</v>
      </c>
      <c r="Q19">
        <v>27648</v>
      </c>
      <c r="R19">
        <v>28387</v>
      </c>
      <c r="S19">
        <v>29139</v>
      </c>
      <c r="T19">
        <v>29904</v>
      </c>
      <c r="U19">
        <v>30679</v>
      </c>
    </row>
    <row r="20" spans="1:21" x14ac:dyDescent="0.3">
      <c r="A20" t="s">
        <v>19</v>
      </c>
      <c r="B20">
        <v>43078</v>
      </c>
      <c r="C20">
        <v>44557</v>
      </c>
      <c r="D20">
        <v>46036</v>
      </c>
      <c r="E20">
        <v>47515</v>
      </c>
      <c r="F20">
        <v>48994</v>
      </c>
      <c r="G20">
        <v>50473</v>
      </c>
      <c r="H20">
        <v>51952</v>
      </c>
      <c r="I20">
        <v>53431</v>
      </c>
      <c r="J20">
        <v>54910</v>
      </c>
      <c r="K20">
        <v>56432</v>
      </c>
      <c r="L20">
        <v>57991</v>
      </c>
      <c r="M20">
        <v>59589</v>
      </c>
      <c r="N20">
        <v>61224</v>
      </c>
      <c r="O20">
        <v>62895</v>
      </c>
      <c r="P20">
        <v>64601</v>
      </c>
      <c r="Q20">
        <v>66341</v>
      </c>
      <c r="R20">
        <v>68114</v>
      </c>
      <c r="S20">
        <v>69919</v>
      </c>
      <c r="T20">
        <v>71752</v>
      </c>
      <c r="U20">
        <v>73613</v>
      </c>
    </row>
    <row r="21" spans="1:21" x14ac:dyDescent="0.3">
      <c r="A21" t="s">
        <v>20</v>
      </c>
      <c r="B21">
        <v>14362</v>
      </c>
      <c r="C21">
        <v>14855</v>
      </c>
      <c r="D21">
        <v>15348</v>
      </c>
      <c r="E21">
        <v>15841</v>
      </c>
      <c r="F21">
        <v>16334</v>
      </c>
      <c r="G21">
        <v>16827</v>
      </c>
      <c r="H21">
        <v>17320</v>
      </c>
      <c r="I21">
        <v>17813</v>
      </c>
      <c r="J21">
        <v>18306</v>
      </c>
      <c r="K21">
        <v>18813</v>
      </c>
      <c r="L21">
        <v>19333</v>
      </c>
      <c r="M21">
        <v>19866</v>
      </c>
      <c r="N21">
        <v>20411</v>
      </c>
      <c r="O21">
        <v>20968</v>
      </c>
      <c r="P21">
        <v>21537</v>
      </c>
      <c r="Q21">
        <v>22117</v>
      </c>
      <c r="R21">
        <v>22708</v>
      </c>
      <c r="S21">
        <v>23310</v>
      </c>
      <c r="T21">
        <v>23921</v>
      </c>
      <c r="U21">
        <v>24541</v>
      </c>
    </row>
    <row r="22" spans="1:21" x14ac:dyDescent="0.3">
      <c r="A22" t="s">
        <v>21</v>
      </c>
      <c r="B22">
        <v>11385</v>
      </c>
      <c r="C22">
        <v>11776</v>
      </c>
      <c r="D22">
        <v>12167</v>
      </c>
      <c r="E22">
        <v>12558</v>
      </c>
      <c r="F22">
        <v>12949</v>
      </c>
      <c r="G22">
        <v>13340</v>
      </c>
      <c r="H22">
        <v>13731</v>
      </c>
      <c r="I22">
        <v>14122</v>
      </c>
      <c r="J22">
        <v>14513</v>
      </c>
      <c r="K22">
        <v>14915</v>
      </c>
      <c r="L22">
        <v>15327</v>
      </c>
      <c r="M22">
        <v>15750</v>
      </c>
      <c r="N22">
        <v>16182</v>
      </c>
      <c r="O22">
        <v>16623</v>
      </c>
      <c r="P22">
        <v>17074</v>
      </c>
      <c r="Q22">
        <v>17534</v>
      </c>
      <c r="R22">
        <v>18003</v>
      </c>
      <c r="S22">
        <v>18480</v>
      </c>
      <c r="T22">
        <v>18964</v>
      </c>
      <c r="U22">
        <v>19456</v>
      </c>
    </row>
    <row r="23" spans="1:21" x14ac:dyDescent="0.3">
      <c r="A23" t="s">
        <v>22</v>
      </c>
      <c r="B23">
        <v>17586</v>
      </c>
      <c r="C23">
        <v>18190</v>
      </c>
      <c r="D23">
        <v>18794</v>
      </c>
      <c r="E23">
        <v>19398</v>
      </c>
      <c r="F23">
        <v>20002</v>
      </c>
      <c r="G23">
        <v>20606</v>
      </c>
      <c r="H23">
        <v>21210</v>
      </c>
      <c r="I23">
        <v>21814</v>
      </c>
      <c r="J23">
        <v>22418</v>
      </c>
      <c r="K23">
        <v>23039</v>
      </c>
      <c r="L23">
        <v>23676</v>
      </c>
      <c r="M23">
        <v>24328</v>
      </c>
      <c r="N23">
        <v>24996</v>
      </c>
      <c r="O23">
        <v>25678</v>
      </c>
      <c r="P23">
        <v>26374</v>
      </c>
      <c r="Q23">
        <v>27085</v>
      </c>
      <c r="R23">
        <v>27809</v>
      </c>
      <c r="S23">
        <v>28545</v>
      </c>
      <c r="T23">
        <v>29294</v>
      </c>
      <c r="U23">
        <v>30054</v>
      </c>
    </row>
    <row r="24" spans="1:21" x14ac:dyDescent="0.3">
      <c r="A24" t="s">
        <v>23</v>
      </c>
      <c r="B24">
        <v>18848</v>
      </c>
      <c r="C24">
        <v>19495</v>
      </c>
      <c r="D24">
        <v>20142</v>
      </c>
      <c r="E24">
        <v>20789</v>
      </c>
      <c r="F24">
        <v>21436</v>
      </c>
      <c r="G24">
        <v>22083</v>
      </c>
      <c r="H24">
        <v>22730</v>
      </c>
      <c r="I24">
        <v>23377</v>
      </c>
      <c r="J24">
        <v>24024</v>
      </c>
      <c r="K24">
        <v>24690</v>
      </c>
      <c r="L24">
        <v>25372</v>
      </c>
      <c r="M24">
        <v>26071</v>
      </c>
      <c r="N24">
        <v>26786</v>
      </c>
      <c r="O24">
        <v>27518</v>
      </c>
      <c r="P24">
        <v>28264</v>
      </c>
      <c r="Q24">
        <v>29025</v>
      </c>
      <c r="R24">
        <v>29801</v>
      </c>
      <c r="S24">
        <v>30591</v>
      </c>
      <c r="T24">
        <v>31393</v>
      </c>
      <c r="U24">
        <v>32207</v>
      </c>
    </row>
    <row r="25" spans="1:21" x14ac:dyDescent="0.3">
      <c r="A25" t="s">
        <v>24</v>
      </c>
      <c r="B25">
        <v>6718</v>
      </c>
      <c r="C25">
        <v>6949</v>
      </c>
      <c r="D25">
        <v>7180</v>
      </c>
      <c r="E25">
        <v>7411</v>
      </c>
      <c r="F25">
        <v>7642</v>
      </c>
      <c r="G25">
        <v>7873</v>
      </c>
      <c r="H25">
        <v>8104</v>
      </c>
      <c r="I25">
        <v>8335</v>
      </c>
      <c r="J25">
        <v>8566</v>
      </c>
      <c r="K25">
        <v>8803</v>
      </c>
      <c r="L25">
        <v>9046</v>
      </c>
      <c r="M25">
        <v>9296</v>
      </c>
      <c r="N25">
        <v>9551</v>
      </c>
      <c r="O25">
        <v>9811</v>
      </c>
      <c r="P25">
        <v>10077</v>
      </c>
      <c r="Q25">
        <v>10349</v>
      </c>
      <c r="R25">
        <v>10626</v>
      </c>
      <c r="S25">
        <v>10907</v>
      </c>
      <c r="T25">
        <v>11193</v>
      </c>
      <c r="U25">
        <v>11483</v>
      </c>
    </row>
    <row r="26" spans="1:21" x14ac:dyDescent="0.3">
      <c r="A26" s="1" t="s">
        <v>25</v>
      </c>
      <c r="B26" s="1">
        <v>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  <c r="U26" s="1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2BEA-39FB-47C2-8465-B7035CBAC05B}">
  <sheetPr codeName="Feuil2"/>
  <dimension ref="A1:U25"/>
  <sheetViews>
    <sheetView workbookViewId="0"/>
  </sheetViews>
  <sheetFormatPr baseColWidth="10" defaultRowHeight="14.4" x14ac:dyDescent="0.3"/>
  <cols>
    <col min="1" max="1" width="19.6640625" customWidth="1"/>
  </cols>
  <sheetData>
    <row r="1" spans="1:21" x14ac:dyDescent="0.3">
      <c r="A1" s="1" t="s">
        <v>0</v>
      </c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  <c r="S1" s="1">
        <v>2023</v>
      </c>
      <c r="T1" s="1">
        <v>2024</v>
      </c>
      <c r="U1" s="1">
        <v>2025</v>
      </c>
    </row>
    <row r="2" spans="1:21" x14ac:dyDescent="0.3">
      <c r="A2" t="s">
        <v>1</v>
      </c>
      <c r="B2">
        <f>projections2006_2020!$B2</f>
        <v>35302</v>
      </c>
      <c r="C2" s="2">
        <f>$B2*(1+'taux de croissance moyen (tmc)'!$C2)^projections2006_2020!C$26</f>
        <v>36377.61615220111</v>
      </c>
      <c r="D2" s="2">
        <f>$B2*(1+'taux de croissance moyen (tmc)'!$C2)^projections2006_2020!D$26</f>
        <v>37486.005238141843</v>
      </c>
      <c r="E2" s="2">
        <f>$B2*(1+'taux de croissance moyen (tmc)'!$C2)^projections2006_2020!E$26</f>
        <v>38628.165815889297</v>
      </c>
      <c r="F2" s="2">
        <f>$B2*(1+'taux de croissance moyen (tmc)'!$C2)^projections2006_2020!F$26</f>
        <v>39805.126868562613</v>
      </c>
      <c r="G2" s="2">
        <f>$B2*(1+'taux de croissance moyen (tmc)'!$C2)^projections2006_2020!G$26</f>
        <v>41017.948731353405</v>
      </c>
      <c r="H2" s="2">
        <f>$B2*(1+'taux de croissance moyen (tmc)'!$C2)^projections2006_2020!H$26</f>
        <v>42267.724046791649</v>
      </c>
      <c r="I2" s="2">
        <f>$B2*(1+'taux de croissance moyen (tmc)'!$C2)^projections2006_2020!I$26</f>
        <v>43555.578749117529</v>
      </c>
      <c r="J2" s="2">
        <f>$B2*(1+'taux de croissance moyen (tmc)'!$C2)^projections2006_2020!J$26</f>
        <v>44882.673078646127</v>
      </c>
      <c r="K2" s="2">
        <f>$B2*(1+'taux de croissance moyen (tmc)'!$C2)^projections2006_2020!K$26</f>
        <v>46250.202627038678</v>
      </c>
      <c r="L2" s="2">
        <f>$B2*(1+'taux de croissance moyen (tmc)'!$C2)^projections2006_2020!L$26</f>
        <v>47659.399414422318</v>
      </c>
      <c r="M2" s="2">
        <f>$B2*(1+'taux de croissance moyen (tmc)'!$C2)^projections2006_2020!M$26</f>
        <v>49111.532999328454</v>
      </c>
      <c r="N2" s="2">
        <f>$B2*(1+'taux de croissance moyen (tmc)'!$C2)^projections2006_2020!N$26</f>
        <v>50607.911622449981</v>
      </c>
      <c r="O2" s="2">
        <f>$B2*(1+'taux de croissance moyen (tmc)'!$C2)^projections2006_2020!O$26</f>
        <v>52149.883385247362</v>
      </c>
      <c r="P2" s="2">
        <f>$B2*(1+'taux de croissance moyen (tmc)'!$C2)^projections2006_2020!P$26</f>
        <v>53738.837464466007</v>
      </c>
      <c r="Q2" s="2">
        <f>$B2*(1+'taux de croissance moyen (tmc)'!$C2)^projections2006_2020!Q$26</f>
        <v>55376.205363658395</v>
      </c>
      <c r="R2" s="2">
        <f>$B2*(1+'taux de croissance moyen (tmc)'!$C2)^projections2006_2020!R$26</f>
        <v>57063.462202839102</v>
      </c>
      <c r="S2" s="2">
        <f>$B2*(1+'taux de croissance moyen (tmc)'!$C2)^projections2006_2020!S$26</f>
        <v>58802.12804743406</v>
      </c>
      <c r="T2" s="2">
        <f>$B2*(1+'taux de croissance moyen (tmc)'!$C2)^projections2006_2020!T$26</f>
        <v>60593.769277721811</v>
      </c>
      <c r="U2" s="2">
        <f>$B2*(1+'taux de croissance moyen (tmc)'!$C2)^projections2006_2020!U$26</f>
        <v>62440.000000000015</v>
      </c>
    </row>
    <row r="3" spans="1:21" x14ac:dyDescent="0.3">
      <c r="A3" t="s">
        <v>2</v>
      </c>
      <c r="B3">
        <f>projections2006_2020!$B3</f>
        <v>32289</v>
      </c>
      <c r="C3" s="2">
        <f>$B3*(1+'taux de croissance moyen (tmc)'!$C3)^projections2006_2020!C$26</f>
        <v>33272.7274996384</v>
      </c>
      <c r="D3" s="2">
        <f>$B3*(1+'taux de croissance moyen (tmc)'!$C3)^projections2006_2020!D$26</f>
        <v>34286.425571098305</v>
      </c>
      <c r="E3" s="2">
        <f>$B3*(1+'taux de croissance moyen (tmc)'!$C3)^projections2006_2020!E$26</f>
        <v>35331.007307869171</v>
      </c>
      <c r="F3" s="2">
        <f>$B3*(1+'taux de croissance moyen (tmc)'!$C3)^projections2006_2020!F$26</f>
        <v>36407.413622052831</v>
      </c>
      <c r="G3" s="2">
        <f>$B3*(1+'taux de croissance moyen (tmc)'!$C3)^projections2006_2020!G$26</f>
        <v>37516.614091894655</v>
      </c>
      <c r="H3" s="2">
        <f>$B3*(1+'taux de croissance moyen (tmc)'!$C3)^projections2006_2020!H$26</f>
        <v>38659.607835135954</v>
      </c>
      <c r="I3" s="2">
        <f>$B3*(1+'taux de croissance moyen (tmc)'!$C3)^projections2006_2020!I$26</f>
        <v>39837.424408974082</v>
      </c>
      <c r="J3" s="2">
        <f>$B3*(1+'taux de croissance moyen (tmc)'!$C3)^projections2006_2020!J$26</f>
        <v>41051.124737441169</v>
      </c>
      <c r="K3" s="2">
        <f>$B3*(1+'taux de croissance moyen (tmc)'!$C3)^projections2006_2020!K$26</f>
        <v>42301.802067036602</v>
      </c>
      <c r="L3" s="2">
        <f>$B3*(1+'taux de croissance moyen (tmc)'!$C3)^projections2006_2020!L$26</f>
        <v>43590.582951474164</v>
      </c>
      <c r="M3" s="2">
        <f>$B3*(1+'taux de croissance moyen (tmc)'!$C3)^projections2006_2020!M$26</f>
        <v>44918.628266430766</v>
      </c>
      <c r="N3" s="2">
        <f>$B3*(1+'taux de croissance moyen (tmc)'!$C3)^projections2006_2020!N$26</f>
        <v>46287.13425521092</v>
      </c>
      <c r="O3" s="2">
        <f>$B3*(1+'taux de croissance moyen (tmc)'!$C3)^projections2006_2020!O$26</f>
        <v>47697.333606268716</v>
      </c>
      <c r="P3" s="2">
        <f>$B3*(1+'taux de croissance moyen (tmc)'!$C3)^projections2006_2020!P$26</f>
        <v>49150.496563557994</v>
      </c>
      <c r="Q3" s="2">
        <f>$B3*(1+'taux de croissance moyen (tmc)'!$C3)^projections2006_2020!Q$26</f>
        <v>50647.932070710725</v>
      </c>
      <c r="R3" s="2">
        <f>$B3*(1+'taux de croissance moyen (tmc)'!$C3)^projections2006_2020!R$26</f>
        <v>52190.988950074454</v>
      </c>
      <c r="S3" s="2">
        <f>$B3*(1+'taux de croissance moyen (tmc)'!$C3)^projections2006_2020!S$26</f>
        <v>53781.057117670607</v>
      </c>
      <c r="T3" s="2">
        <f>$B3*(1+'taux de croissance moyen (tmc)'!$C3)^projections2006_2020!T$26</f>
        <v>55419.56883516808</v>
      </c>
      <c r="U3" s="2">
        <f>$B3*(1+'taux de croissance moyen (tmc)'!$C3)^projections2006_2020!U$26</f>
        <v>57107.999999999993</v>
      </c>
    </row>
    <row r="4" spans="1:21" x14ac:dyDescent="0.3">
      <c r="A4" t="s">
        <v>3</v>
      </c>
      <c r="B4">
        <f>projections2006_2020!$B4</f>
        <v>21515</v>
      </c>
      <c r="C4" s="2">
        <f>$B4*(1+'taux de croissance moyen (tmc)'!$C4)^projections2006_2020!C$26</f>
        <v>22170.527824873283</v>
      </c>
      <c r="D4" s="2">
        <f>$B4*(1+'taux de croissance moyen (tmc)'!$C4)^projections2006_2020!D$26</f>
        <v>22846.028539785289</v>
      </c>
      <c r="E4" s="2">
        <f>$B4*(1+'taux de croissance moyen (tmc)'!$C4)^projections2006_2020!E$26</f>
        <v>23542.110686923494</v>
      </c>
      <c r="F4" s="2">
        <f>$B4*(1+'taux de croissance moyen (tmc)'!$C4)^projections2006_2020!F$26</f>
        <v>24259.401349787775</v>
      </c>
      <c r="G4" s="2">
        <f>$B4*(1+'taux de croissance moyen (tmc)'!$C4)^projections2006_2020!G$26</f>
        <v>24998.546718114729</v>
      </c>
      <c r="H4" s="2">
        <f>$B4*(1+'taux de croissance moyen (tmc)'!$C4)^projections2006_2020!H$26</f>
        <v>25760.212670014284</v>
      </c>
      <c r="I4" s="2">
        <f>$B4*(1+'taux de croissance moyen (tmc)'!$C4)^projections2006_2020!I$26</f>
        <v>26545.085371843132</v>
      </c>
      <c r="J4" s="2">
        <f>$B4*(1+'taux de croissance moyen (tmc)'!$C4)^projections2006_2020!J$26</f>
        <v>27353.871896355329</v>
      </c>
      <c r="K4" s="2">
        <f>$B4*(1+'taux de croissance moyen (tmc)'!$C4)^projections2006_2020!K$26</f>
        <v>28187.300859686969</v>
      </c>
      <c r="L4" s="2">
        <f>$B4*(1+'taux de croissance moyen (tmc)'!$C4)^projections2006_2020!L$26</f>
        <v>29046.123077748765</v>
      </c>
      <c r="M4" s="2">
        <f>$B4*(1+'taux de croissance moyen (tmc)'!$C4)^projections2006_2020!M$26</f>
        <v>29931.112242617844</v>
      </c>
      <c r="N4" s="2">
        <f>$B4*(1+'taux de croissance moyen (tmc)'!$C4)^projections2006_2020!N$26</f>
        <v>30843.065619538196</v>
      </c>
      <c r="O4" s="2">
        <f>$B4*(1+'taux de croissance moyen (tmc)'!$C4)^projections2006_2020!O$26</f>
        <v>31782.804765157525</v>
      </c>
      <c r="P4" s="2">
        <f>$B4*(1+'taux de croissance moyen (tmc)'!$C4)^projections2006_2020!P$26</f>
        <v>32751.176267647694</v>
      </c>
      <c r="Q4" s="2">
        <f>$B4*(1+'taux de croissance moyen (tmc)'!$C4)^projections2006_2020!Q$26</f>
        <v>33749.052509375448</v>
      </c>
      <c r="R4" s="2">
        <f>$B4*(1+'taux de croissance moyen (tmc)'!$C4)^projections2006_2020!R$26</f>
        <v>34777.3324528105</v>
      </c>
      <c r="S4" s="2">
        <f>$B4*(1+'taux de croissance moyen (tmc)'!$C4)^projections2006_2020!S$26</f>
        <v>35836.942450378978</v>
      </c>
      <c r="T4" s="2">
        <f>$B4*(1+'taux de croissance moyen (tmc)'!$C4)^projections2006_2020!T$26</f>
        <v>36928.837078991855</v>
      </c>
      <c r="U4" s="2">
        <f>$B4*(1+'taux de croissance moyen (tmc)'!$C4)^projections2006_2020!U$26</f>
        <v>38054.000000000058</v>
      </c>
    </row>
    <row r="5" spans="1:21" x14ac:dyDescent="0.3">
      <c r="A5" t="s">
        <v>4</v>
      </c>
      <c r="B5">
        <f>projections2006_2020!$B5</f>
        <v>9354</v>
      </c>
      <c r="C5" s="2">
        <f>$B5*(1+'taux de croissance moyen (tmc)'!$C5)^projections2006_2020!C$26</f>
        <v>9639.1056789383001</v>
      </c>
      <c r="D5" s="2">
        <f>$B5*(1+'taux de croissance moyen (tmc)'!$C5)^projections2006_2020!D$26</f>
        <v>9932.9012497050007</v>
      </c>
      <c r="E5" s="2">
        <f>$B5*(1+'taux de croissance moyen (tmc)'!$C5)^projections2006_2020!E$26</f>
        <v>10235.651576263077</v>
      </c>
      <c r="F5" s="2">
        <f>$B5*(1+'taux de croissance moyen (tmc)'!$C5)^projections2006_2020!F$26</f>
        <v>10547.629595508999</v>
      </c>
      <c r="G5" s="2">
        <f>$B5*(1+'taux de croissance moyen (tmc)'!$C5)^projections2006_2020!G$26</f>
        <v>10869.116563332102</v>
      </c>
      <c r="H5" s="2">
        <f>$B5*(1+'taux de croissance moyen (tmc)'!$C5)^projections2006_2020!H$26</f>
        <v>11200.402308173701</v>
      </c>
      <c r="I5" s="2">
        <f>$B5*(1+'taux de croissance moyen (tmc)'!$C5)^projections2006_2020!I$26</f>
        <v>11541.785492314599</v>
      </c>
      <c r="J5" s="2">
        <f>$B5*(1+'taux de croissance moyen (tmc)'!$C5)^projections2006_2020!J$26</f>
        <v>11893.573881126507</v>
      </c>
      <c r="K5" s="2">
        <f>$B5*(1+'taux de croissance moyen (tmc)'!$C5)^projections2006_2020!K$26</f>
        <v>12256.084620530122</v>
      </c>
      <c r="L5" s="2">
        <f>$B5*(1+'taux de croissance moyen (tmc)'!$C5)^projections2006_2020!L$26</f>
        <v>12629.644522910012</v>
      </c>
      <c r="M5" s="2">
        <f>$B5*(1+'taux de croissance moyen (tmc)'!$C5)^projections2006_2020!M$26</f>
        <v>13014.590361744054</v>
      </c>
      <c r="N5" s="2">
        <f>$B5*(1+'taux de croissance moyen (tmc)'!$C5)^projections2006_2020!N$26</f>
        <v>13411.269175213041</v>
      </c>
      <c r="O5" s="2">
        <f>$B5*(1+'taux de croissance moyen (tmc)'!$C5)^projections2006_2020!O$26</f>
        <v>13820.038579064163</v>
      </c>
      <c r="P5" s="2">
        <f>$B5*(1+'taux de croissance moyen (tmc)'!$C5)^projections2006_2020!P$26</f>
        <v>14241.267089010453</v>
      </c>
      <c r="Q5" s="2">
        <f>$B5*(1+'taux de croissance moyen (tmc)'!$C5)^projections2006_2020!Q$26</f>
        <v>14675.334452956784</v>
      </c>
      <c r="R5" s="2">
        <f>$B5*(1+'taux de croissance moyen (tmc)'!$C5)^projections2006_2020!R$26</f>
        <v>15122.631993352004</v>
      </c>
      <c r="S5" s="2">
        <f>$B5*(1+'taux de croissance moyen (tmc)'!$C5)^projections2006_2020!S$26</f>
        <v>15583.562959975769</v>
      </c>
      <c r="T5" s="2">
        <f>$B5*(1+'taux de croissance moyen (tmc)'!$C5)^projections2006_2020!T$26</f>
        <v>16058.542893478187</v>
      </c>
      <c r="U5" s="2">
        <f>$B5*(1+'taux de croissance moyen (tmc)'!$C5)^projections2006_2020!U$26</f>
        <v>16547.999999999985</v>
      </c>
    </row>
    <row r="6" spans="1:21" x14ac:dyDescent="0.3">
      <c r="A6" t="s">
        <v>5</v>
      </c>
      <c r="B6">
        <f>projections2006_2020!$B6</f>
        <v>15989</v>
      </c>
      <c r="C6" s="2">
        <f>$B6*(1+'taux de croissance moyen (tmc)'!$C6)^projections2006_2020!C$26</f>
        <v>16458.197683565832</v>
      </c>
      <c r="D6" s="2">
        <f>$B6*(1+'taux de croissance moyen (tmc)'!$C6)^projections2006_2020!D$26</f>
        <v>16941.16398719943</v>
      </c>
      <c r="E6" s="2">
        <f>$B6*(1+'taux de croissance moyen (tmc)'!$C6)^projections2006_2020!E$26</f>
        <v>17438.302951468791</v>
      </c>
      <c r="F6" s="2">
        <f>$B6*(1+'taux de croissance moyen (tmc)'!$C6)^projections2006_2020!F$26</f>
        <v>17950.030473524475</v>
      </c>
      <c r="G6" s="2">
        <f>$B6*(1+'taux de croissance moyen (tmc)'!$C6)^projections2006_2020!G$26</f>
        <v>18476.774655031371</v>
      </c>
      <c r="H6" s="2">
        <f>$B6*(1+'taux de croissance moyen (tmc)'!$C6)^projections2006_2020!H$26</f>
        <v>19018.97616031054</v>
      </c>
      <c r="I6" s="2">
        <f>$B6*(1+'taux de croissance moyen (tmc)'!$C6)^projections2006_2020!I$26</f>
        <v>19577.088584990717</v>
      </c>
      <c r="J6" s="2">
        <f>$B6*(1+'taux de croissance moyen (tmc)'!$C6)^projections2006_2020!J$26</f>
        <v>20151.578835477976</v>
      </c>
      <c r="K6" s="2">
        <f>$B6*(1+'taux de croissance moyen (tmc)'!$C6)^projections2006_2020!K$26</f>
        <v>20742.927519560813</v>
      </c>
      <c r="L6" s="2">
        <f>$B6*(1+'taux de croissance moyen (tmc)'!$C6)^projections2006_2020!L$26</f>
        <v>21351.629348477683</v>
      </c>
      <c r="M6" s="2">
        <f>$B6*(1+'taux de croissance moyen (tmc)'!$C6)^projections2006_2020!M$26</f>
        <v>21978.193550783137</v>
      </c>
      <c r="N6" s="2">
        <f>$B6*(1+'taux de croissance moyen (tmc)'!$C6)^projections2006_2020!N$26</f>
        <v>22623.144298358908</v>
      </c>
      <c r="O6" s="2">
        <f>$B6*(1+'taux de croissance moyen (tmc)'!$C6)^projections2006_2020!O$26</f>
        <v>23287.021144926261</v>
      </c>
      <c r="P6" s="2">
        <f>$B6*(1+'taux de croissance moyen (tmc)'!$C6)^projections2006_2020!P$26</f>
        <v>23970.379477426606</v>
      </c>
      <c r="Q6" s="2">
        <f>$B6*(1+'taux de croissance moyen (tmc)'!$C6)^projections2006_2020!Q$26</f>
        <v>24673.790980647718</v>
      </c>
      <c r="R6" s="2">
        <f>$B6*(1+'taux de croissance moyen (tmc)'!$C6)^projections2006_2020!R$26</f>
        <v>25397.844115484637</v>
      </c>
      <c r="S6" s="2">
        <f>$B6*(1+'taux de croissance moyen (tmc)'!$C6)^projections2006_2020!S$26</f>
        <v>26143.144611234929</v>
      </c>
      <c r="T6" s="2">
        <f>$B6*(1+'taux de croissance moyen (tmc)'!$C6)^projections2006_2020!T$26</f>
        <v>26910.315972340562</v>
      </c>
      <c r="U6" s="2">
        <f>$B6*(1+'taux de croissance moyen (tmc)'!$C6)^projections2006_2020!U$26</f>
        <v>27700</v>
      </c>
    </row>
    <row r="7" spans="1:21" x14ac:dyDescent="0.3">
      <c r="A7" t="s">
        <v>6</v>
      </c>
      <c r="B7">
        <f>projections2006_2020!$B7</f>
        <v>12739</v>
      </c>
      <c r="C7" s="2">
        <f>$B7*(1+'taux de croissance moyen (tmc)'!$C7)^projections2006_2020!C$26</f>
        <v>13112.714795489195</v>
      </c>
      <c r="D7" s="2">
        <f>$B7*(1+'taux de croissance moyen (tmc)'!$C7)^projections2006_2020!D$26</f>
        <v>13497.392990646145</v>
      </c>
      <c r="E7" s="2">
        <f>$B7*(1+'taux de croissance moyen (tmc)'!$C7)^projections2006_2020!E$26</f>
        <v>13893.356210768337</v>
      </c>
      <c r="F7" s="2">
        <f>$B7*(1+'taux de croissance moyen (tmc)'!$C7)^projections2006_2020!F$26</f>
        <v>14300.935516441141</v>
      </c>
      <c r="G7" s="2">
        <f>$B7*(1+'taux de croissance moyen (tmc)'!$C7)^projections2006_2020!G$26</f>
        <v>14720.471680333987</v>
      </c>
      <c r="H7" s="2">
        <f>$B7*(1+'taux de croissance moyen (tmc)'!$C7)^projections2006_2020!H$26</f>
        <v>15152.315472116739</v>
      </c>
      <c r="I7" s="2">
        <f>$B7*(1+'taux de croissance moyen (tmc)'!$C7)^projections2006_2020!I$26</f>
        <v>15596.82795173444</v>
      </c>
      <c r="J7" s="2">
        <f>$B7*(1+'taux de croissance moyen (tmc)'!$C7)^projections2006_2020!J$26</f>
        <v>16054.380771285631</v>
      </c>
      <c r="K7" s="2">
        <f>$B7*(1+'taux de croissance moyen (tmc)'!$C7)^projections2006_2020!K$26</f>
        <v>16525.356485756678</v>
      </c>
      <c r="L7" s="2">
        <f>$B7*(1+'taux de croissance moyen (tmc)'!$C7)^projections2006_2020!L$26</f>
        <v>17010.148872871883</v>
      </c>
      <c r="M7" s="2">
        <f>$B7*(1+'taux de croissance moyen (tmc)'!$C7)^projections2006_2020!M$26</f>
        <v>17509.163262326791</v>
      </c>
      <c r="N7" s="2">
        <f>$B7*(1+'taux de croissance moyen (tmc)'!$C7)^projections2006_2020!N$26</f>
        <v>18022.816874679989</v>
      </c>
      <c r="O7" s="2">
        <f>$B7*(1+'taux de croissance moyen (tmc)'!$C7)^projections2006_2020!O$26</f>
        <v>18551.539170186719</v>
      </c>
      <c r="P7" s="2">
        <f>$B7*(1+'taux de croissance moyen (tmc)'!$C7)^projections2006_2020!P$26</f>
        <v>19095.772207865983</v>
      </c>
      <c r="Q7" s="2">
        <f>$B7*(1+'taux de croissance moyen (tmc)'!$C7)^projections2006_2020!Q$26</f>
        <v>19655.971015101313</v>
      </c>
      <c r="R7" s="2">
        <f>$B7*(1+'taux de croissance moyen (tmc)'!$C7)^projections2006_2020!R$26</f>
        <v>20232.603968084291</v>
      </c>
      <c r="S7" s="2">
        <f>$B7*(1+'taux de croissance moyen (tmc)'!$C7)^projections2006_2020!S$26</f>
        <v>20826.153183418817</v>
      </c>
      <c r="T7" s="2">
        <f>$B7*(1+'taux de croissance moyen (tmc)'!$C7)^projections2006_2020!T$26</f>
        <v>21437.114921213619</v>
      </c>
      <c r="U7" s="2">
        <f>$B7*(1+'taux de croissance moyen (tmc)'!$C7)^projections2006_2020!U$26</f>
        <v>22066</v>
      </c>
    </row>
    <row r="8" spans="1:21" x14ac:dyDescent="0.3">
      <c r="A8" t="s">
        <v>7</v>
      </c>
      <c r="B8">
        <f>projections2006_2020!$B8</f>
        <v>9060</v>
      </c>
      <c r="C8" s="2">
        <f>$B8*(1+'taux de croissance moyen (tmc)'!$C8)^projections2006_2020!C$26</f>
        <v>9325.6183685227352</v>
      </c>
      <c r="D8" s="2">
        <f>$B8*(1+'taux de croissance moyen (tmc)'!$C8)^projections2006_2020!D$26</f>
        <v>9599.0240568795434</v>
      </c>
      <c r="E8" s="2">
        <f>$B8*(1+'taux de croissance moyen (tmc)'!$C8)^projections2006_2020!E$26</f>
        <v>9880.4453713827261</v>
      </c>
      <c r="F8" s="2">
        <f>$B8*(1+'taux de croissance moyen (tmc)'!$C8)^projections2006_2020!F$26</f>
        <v>10170.117311760729</v>
      </c>
      <c r="G8" s="2">
        <f>$B8*(1+'taux de croissance moyen (tmc)'!$C8)^projections2006_2020!G$26</f>
        <v>10468.281767393701</v>
      </c>
      <c r="H8" s="2">
        <f>$B8*(1+'taux de croissance moyen (tmc)'!$C8)^projections2006_2020!H$26</f>
        <v>10775.187719302246</v>
      </c>
      <c r="I8" s="2">
        <f>$B8*(1+'taux de croissance moyen (tmc)'!$C8)^projections2006_2020!I$26</f>
        <v>11091.091448058016</v>
      </c>
      <c r="J8" s="2">
        <f>$B8*(1+'taux de croissance moyen (tmc)'!$C8)^projections2006_2020!J$26</f>
        <v>11416.256747789765</v>
      </c>
      <c r="K8" s="2">
        <f>$B8*(1+'taux de croissance moyen (tmc)'!$C8)^projections2006_2020!K$26</f>
        <v>11750.955146463559</v>
      </c>
      <c r="L8" s="2">
        <f>$B8*(1+'taux de croissance moyen (tmc)'!$C8)^projections2006_2020!L$26</f>
        <v>12095.466132621123</v>
      </c>
      <c r="M8" s="2">
        <f>$B8*(1+'taux de croissance moyen (tmc)'!$C8)^projections2006_2020!M$26</f>
        <v>12450.077388765585</v>
      </c>
      <c r="N8" s="2">
        <f>$B8*(1+'taux de croissance moyen (tmc)'!$C8)^projections2006_2020!N$26</f>
        <v>12815.085031589617</v>
      </c>
      <c r="O8" s="2">
        <f>$B8*(1+'taux de croissance moyen (tmc)'!$C8)^projections2006_2020!O$26</f>
        <v>13190.793859246456</v>
      </c>
      <c r="P8" s="2">
        <f>$B8*(1+'taux de croissance moyen (tmc)'!$C8)^projections2006_2020!P$26</f>
        <v>13577.517605870384</v>
      </c>
      <c r="Q8" s="2">
        <f>$B8*(1+'taux de croissance moyen (tmc)'!$C8)^projections2006_2020!Q$26</f>
        <v>13975.579203559126</v>
      </c>
      <c r="R8" s="2">
        <f>$B8*(1+'taux de croissance moyen (tmc)'!$C8)^projections2006_2020!R$26</f>
        <v>14385.311052037014</v>
      </c>
      <c r="S8" s="2">
        <f>$B8*(1+'taux de croissance moyen (tmc)'!$C8)^projections2006_2020!S$26</f>
        <v>14807.055296224005</v>
      </c>
      <c r="T8" s="2">
        <f>$B8*(1+'taux de croissance moyen (tmc)'!$C8)^projections2006_2020!T$26</f>
        <v>15241.164111942433</v>
      </c>
      <c r="U8" s="2">
        <f>$B8*(1+'taux de croissance moyen (tmc)'!$C8)^projections2006_2020!U$26</f>
        <v>15687.999999999987</v>
      </c>
    </row>
    <row r="9" spans="1:21" x14ac:dyDescent="0.3">
      <c r="A9" t="s">
        <v>8</v>
      </c>
      <c r="B9">
        <f>projections2006_2020!$B9</f>
        <v>19272</v>
      </c>
      <c r="C9" s="2">
        <f>$B9*(1+'taux de croissance moyen (tmc)'!$C9)^projections2006_2020!C$26</f>
        <v>19837.299603278308</v>
      </c>
      <c r="D9" s="2">
        <f>$B9*(1+'taux de croissance moyen (tmc)'!$C9)^projections2006_2020!D$26</f>
        <v>20419.180964623589</v>
      </c>
      <c r="E9" s="2">
        <f>$B9*(1+'taux de croissance moyen (tmc)'!$C9)^projections2006_2020!E$26</f>
        <v>21018.130471606244</v>
      </c>
      <c r="F9" s="2">
        <f>$B9*(1+'taux de croissance moyen (tmc)'!$C9)^projections2006_2020!F$26</f>
        <v>21634.648778852548</v>
      </c>
      <c r="G9" s="2">
        <f>$B9*(1+'taux de croissance moyen (tmc)'!$C9)^projections2006_2020!G$26</f>
        <v>22269.251226535762</v>
      </c>
      <c r="H9" s="2">
        <f>$B9*(1+'taux de croissance moyen (tmc)'!$C9)^projections2006_2020!H$26</f>
        <v>22922.468271142741</v>
      </c>
      <c r="I9" s="2">
        <f>$B9*(1+'taux de croissance moyen (tmc)'!$C9)^projections2006_2020!I$26</f>
        <v>23594.845928876068</v>
      </c>
      <c r="J9" s="2">
        <f>$B9*(1+'taux de croissance moyen (tmc)'!$C9)^projections2006_2020!J$26</f>
        <v>24286.946232062375</v>
      </c>
      <c r="K9" s="2">
        <f>$B9*(1+'taux de croissance moyen (tmc)'!$C9)^projections2006_2020!K$26</f>
        <v>24999.347698948346</v>
      </c>
      <c r="L9" s="2">
        <f>$B9*(1+'taux de croissance moyen (tmc)'!$C9)^projections2006_2020!L$26</f>
        <v>25732.645817277116</v>
      </c>
      <c r="M9" s="2">
        <f>$B9*(1+'taux de croissance moyen (tmc)'!$C9)^projections2006_2020!M$26</f>
        <v>26487.453542049221</v>
      </c>
      <c r="N9" s="2">
        <f>$B9*(1+'taux de croissance moyen (tmc)'!$C9)^projections2006_2020!N$26</f>
        <v>27264.401807884271</v>
      </c>
      <c r="O9" s="2">
        <f>$B9*(1+'taux de croissance moyen (tmc)'!$C9)^projections2006_2020!O$26</f>
        <v>28064.140056411536</v>
      </c>
      <c r="P9" s="2">
        <f>$B9*(1+'taux de croissance moyen (tmc)'!$C9)^projections2006_2020!P$26</f>
        <v>28887.336779130321</v>
      </c>
      <c r="Q9" s="2">
        <f>$B9*(1+'taux de croissance moyen (tmc)'!$C9)^projections2006_2020!Q$26</f>
        <v>29734.680076193901</v>
      </c>
      <c r="R9" s="2">
        <f>$B9*(1+'taux de croissance moyen (tmc)'!$C9)^projections2006_2020!R$26</f>
        <v>30606.878231584098</v>
      </c>
      <c r="S9" s="2">
        <f>$B9*(1+'taux de croissance moyen (tmc)'!$C9)^projections2006_2020!S$26</f>
        <v>31504.660305157264</v>
      </c>
      <c r="T9" s="2">
        <f>$B9*(1+'taux de croissance moyen (tmc)'!$C9)^projections2006_2020!T$26</f>
        <v>32428.776742056561</v>
      </c>
      <c r="U9" s="2">
        <f>$B9*(1+'taux de croissance moyen (tmc)'!$C9)^projections2006_2020!U$26</f>
        <v>33379.999999999978</v>
      </c>
    </row>
    <row r="10" spans="1:21" x14ac:dyDescent="0.3">
      <c r="A10" t="s">
        <v>9</v>
      </c>
      <c r="B10">
        <f>projections2006_2020!$B10</f>
        <v>19129</v>
      </c>
      <c r="C10" s="2">
        <f>$B10*(1+'taux de croissance moyen (tmc)'!$C10)^projections2006_2020!C$26</f>
        <v>19676.213535469989</v>
      </c>
      <c r="D10" s="2">
        <f>$B10*(1+'taux de croissance moyen (tmc)'!$C10)^projections2006_2020!D$26</f>
        <v>20239.08092913443</v>
      </c>
      <c r="E10" s="2">
        <f>$B10*(1+'taux de croissance moyen (tmc)'!$C10)^projections2006_2020!E$26</f>
        <v>20818.049982921606</v>
      </c>
      <c r="F10" s="2">
        <f>$B10*(1+'taux de croissance moyen (tmc)'!$C10)^projections2006_2020!F$26</f>
        <v>21413.581308800927</v>
      </c>
      <c r="G10" s="2">
        <f>$B10*(1+'taux de croissance moyen (tmc)'!$C10)^projections2006_2020!G$26</f>
        <v>22026.148695233205</v>
      </c>
      <c r="H10" s="2">
        <f>$B10*(1+'taux de croissance moyen (tmc)'!$C10)^projections2006_2020!H$26</f>
        <v>22656.239484103837</v>
      </c>
      <c r="I10" s="2">
        <f>$B10*(1+'taux de croissance moyen (tmc)'!$C10)^projections2006_2020!I$26</f>
        <v>23304.354958438682</v>
      </c>
      <c r="J10" s="2">
        <f>$B10*(1+'taux de croissance moyen (tmc)'!$C10)^projections2006_2020!J$26</f>
        <v>23971.010741211168</v>
      </c>
      <c r="K10" s="2">
        <f>$B10*(1+'taux de croissance moyen (tmc)'!$C10)^projections2006_2020!K$26</f>
        <v>24656.737205557827</v>
      </c>
      <c r="L10" s="2">
        <f>$B10*(1+'taux de croissance moyen (tmc)'!$C10)^projections2006_2020!L$26</f>
        <v>25362.079896728712</v>
      </c>
      <c r="M10" s="2">
        <f>$B10*(1+'taux de croissance moyen (tmc)'!$C10)^projections2006_2020!M$26</f>
        <v>26087.599966108257</v>
      </c>
      <c r="N10" s="2">
        <f>$B10*(1+'taux de croissance moyen (tmc)'!$C10)^projections2006_2020!N$26</f>
        <v>26833.874617652033</v>
      </c>
      <c r="O10" s="2">
        <f>$B10*(1+'taux de croissance moyen (tmc)'!$C10)^projections2006_2020!O$26</f>
        <v>27601.497567094437</v>
      </c>
      <c r="P10" s="2">
        <f>$B10*(1+'taux de croissance moyen (tmc)'!$C10)^projections2006_2020!P$26</f>
        <v>28391.079514292731</v>
      </c>
      <c r="Q10" s="2">
        <f>$B10*(1+'taux de croissance moyen (tmc)'!$C10)^projections2006_2020!Q$26</f>
        <v>29203.24862908314</v>
      </c>
      <c r="R10" s="2">
        <f>$B10*(1+'taux de croissance moyen (tmc)'!$C10)^projections2006_2020!R$26</f>
        <v>30038.651051035667</v>
      </c>
      <c r="S10" s="2">
        <f>$B10*(1+'taux de croissance moyen (tmc)'!$C10)^projections2006_2020!S$26</f>
        <v>30897.951403505038</v>
      </c>
      <c r="T10" s="2">
        <f>$B10*(1+'taux de croissance moyen (tmc)'!$C10)^projections2006_2020!T$26</f>
        <v>31781.833322386941</v>
      </c>
      <c r="U10" s="2">
        <f>$B10*(1+'taux de croissance moyen (tmc)'!$C10)^projections2006_2020!U$26</f>
        <v>32691.000000000062</v>
      </c>
    </row>
    <row r="11" spans="1:21" x14ac:dyDescent="0.3">
      <c r="A11" t="s">
        <v>10</v>
      </c>
      <c r="B11">
        <f>projections2006_2020!$B11</f>
        <v>19014</v>
      </c>
      <c r="C11" s="2">
        <f>$B11*(1+'taux de croissance moyen (tmc)'!$C11)^projections2006_2020!C$26</f>
        <v>19557.908970958561</v>
      </c>
      <c r="D11" s="2">
        <f>$B11*(1+'taux de croissance moyen (tmc)'!$C11)^projections2006_2020!D$26</f>
        <v>20117.3768442359</v>
      </c>
      <c r="E11" s="2">
        <f>$B11*(1+'taux de croissance moyen (tmc)'!$C11)^projections2006_2020!E$26</f>
        <v>20692.848693280495</v>
      </c>
      <c r="F11" s="2">
        <f>$B11*(1+'taux de croissance moyen (tmc)'!$C11)^projections2006_2020!F$26</f>
        <v>21284.782323182855</v>
      </c>
      <c r="G11" s="2">
        <f>$B11*(1+'taux de croissance moyen (tmc)'!$C11)^projections2006_2020!G$26</f>
        <v>21893.648634873156</v>
      </c>
      <c r="H11" s="2">
        <f>$B11*(1+'taux de croissance moyen (tmc)'!$C11)^projections2006_2020!H$26</f>
        <v>22519.931999737059</v>
      </c>
      <c r="I11" s="2">
        <f>$B11*(1+'taux de croissance moyen (tmc)'!$C11)^projections2006_2020!I$26</f>
        <v>23164.130644947625</v>
      </c>
      <c r="J11" s="2">
        <f>$B11*(1+'taux de croissance moyen (tmc)'!$C11)^projections2006_2020!J$26</f>
        <v>23826.757049819997</v>
      </c>
      <c r="K11" s="2">
        <f>$B11*(1+'taux de croissance moyen (tmc)'!$C11)^projections2006_2020!K$26</f>
        <v>24508.338353503979</v>
      </c>
      <c r="L11" s="2">
        <f>$B11*(1+'taux de croissance moyen (tmc)'!$C11)^projections2006_2020!L$26</f>
        <v>25209.416774339079</v>
      </c>
      <c r="M11" s="2">
        <f>$B11*(1+'taux de croissance moyen (tmc)'!$C11)^projections2006_2020!M$26</f>
        <v>25930.550041205403</v>
      </c>
      <c r="N11" s="2">
        <f>$B11*(1+'taux de croissance moyen (tmc)'!$C11)^projections2006_2020!N$26</f>
        <v>26672.311837213692</v>
      </c>
      <c r="O11" s="2">
        <f>$B11*(1+'taux de croissance moyen (tmc)'!$C11)^projections2006_2020!O$26</f>
        <v>27435.292256087407</v>
      </c>
      <c r="P11" s="2">
        <f>$B11*(1+'taux de croissance moyen (tmc)'!$C11)^projections2006_2020!P$26</f>
        <v>28220.098271599971</v>
      </c>
      <c r="Q11" s="2">
        <f>$B11*(1+'taux de croissance moyen (tmc)'!$C11)^projections2006_2020!Q$26</f>
        <v>29027.354220440582</v>
      </c>
      <c r="R11" s="2">
        <f>$B11*(1+'taux de croissance moyen (tmc)'!$C11)^projections2006_2020!R$26</f>
        <v>29857.702298892753</v>
      </c>
      <c r="S11" s="2">
        <f>$B11*(1+'taux de croissance moyen (tmc)'!$C11)^projections2006_2020!S$26</f>
        <v>30711.803073720661</v>
      </c>
      <c r="T11" s="2">
        <f>$B11*(1+'taux de croissance moyen (tmc)'!$C11)^projections2006_2020!T$26</f>
        <v>31590.33600766983</v>
      </c>
      <c r="U11" s="2">
        <f>$B11*(1+'taux de croissance moyen (tmc)'!$C11)^projections2006_2020!U$26</f>
        <v>32494.000000000051</v>
      </c>
    </row>
    <row r="12" spans="1:21" x14ac:dyDescent="0.3">
      <c r="A12" t="s">
        <v>11</v>
      </c>
      <c r="B12">
        <f>projections2006_2020!$B12</f>
        <v>149710</v>
      </c>
      <c r="C12" s="2">
        <f>$B12*(1+'taux de croissance moyen (tmc)'!$C12)^projections2006_2020!C$26</f>
        <v>153991.67067016067</v>
      </c>
      <c r="D12" s="2">
        <f>$B12*(1+'taux de croissance moyen (tmc)'!$C12)^projections2006_2020!D$26</f>
        <v>158395.79611106287</v>
      </c>
      <c r="E12" s="2">
        <f>$B12*(1+'taux de croissance moyen (tmc)'!$C12)^projections2006_2020!E$26</f>
        <v>162925.87850025191</v>
      </c>
      <c r="F12" s="2">
        <f>$B12*(1+'taux de croissance moyen (tmc)'!$C12)^projections2006_2020!F$26</f>
        <v>167585.52017672436</v>
      </c>
      <c r="G12" s="2">
        <f>$B12*(1+'taux de croissance moyen (tmc)'!$C12)^projections2006_2020!G$26</f>
        <v>172378.42650552205</v>
      </c>
      <c r="H12" s="2">
        <f>$B12*(1+'taux de croissance moyen (tmc)'!$C12)^projections2006_2020!H$26</f>
        <v>177308.40882425249</v>
      </c>
      <c r="I12" s="2">
        <f>$B12*(1+'taux de croissance moyen (tmc)'!$C12)^projections2006_2020!I$26</f>
        <v>182379.38747387953</v>
      </c>
      <c r="J12" s="2">
        <f>$B12*(1+'taux de croissance moyen (tmc)'!$C12)^projections2006_2020!J$26</f>
        <v>187595.39491619318</v>
      </c>
      <c r="K12" s="2">
        <f>$B12*(1+'taux de croissance moyen (tmc)'!$C12)^projections2006_2020!K$26</f>
        <v>192960.57894043924</v>
      </c>
      <c r="L12" s="2">
        <f>$B12*(1+'taux de croissance moyen (tmc)'!$C12)^projections2006_2020!L$26</f>
        <v>198479.20596165693</v>
      </c>
      <c r="M12" s="2">
        <f>$B12*(1+'taux de croissance moyen (tmc)'!$C12)^projections2006_2020!M$26</f>
        <v>204155.66441334892</v>
      </c>
      <c r="N12" s="2">
        <f>$B12*(1+'taux de croissance moyen (tmc)'!$C12)^projections2006_2020!N$26</f>
        <v>209994.46823718032</v>
      </c>
      <c r="O12" s="2">
        <f>$B12*(1+'taux de croissance moyen (tmc)'!$C12)^projections2006_2020!O$26</f>
        <v>216000.26047248274</v>
      </c>
      <c r="P12" s="2">
        <f>$B12*(1+'taux de croissance moyen (tmc)'!$C12)^projections2006_2020!P$26</f>
        <v>222177.81694841682</v>
      </c>
      <c r="Q12" s="2">
        <f>$B12*(1+'taux de croissance moyen (tmc)'!$C12)^projections2006_2020!Q$26</f>
        <v>228532.05008173035</v>
      </c>
      <c r="R12" s="2">
        <f>$B12*(1+'taux de croissance moyen (tmc)'!$C12)^projections2006_2020!R$26</f>
        <v>235068.0127831306</v>
      </c>
      <c r="S12" s="2">
        <f>$B12*(1+'taux de croissance moyen (tmc)'!$C12)^projections2006_2020!S$26</f>
        <v>241790.90247537885</v>
      </c>
      <c r="T12" s="2">
        <f>$B12*(1+'taux de croissance moyen (tmc)'!$C12)^projections2006_2020!T$26</f>
        <v>248706.06522630068</v>
      </c>
      <c r="U12" s="2">
        <f>$B12*(1+'taux de croissance moyen (tmc)'!$C12)^projections2006_2020!U$26</f>
        <v>255819</v>
      </c>
    </row>
    <row r="13" spans="1:21" x14ac:dyDescent="0.3">
      <c r="A13" t="s">
        <v>12</v>
      </c>
      <c r="B13">
        <f>projections2006_2020!$B13</f>
        <v>26858</v>
      </c>
      <c r="C13" s="2">
        <f>$B13*(1+'taux de croissance moyen (tmc)'!$C13)^projections2006_2020!C$26</f>
        <v>27626.164997875738</v>
      </c>
      <c r="D13" s="2">
        <f>$B13*(1+'taux de croissance moyen (tmc)'!$C13)^projections2006_2020!D$26</f>
        <v>28416.300263975525</v>
      </c>
      <c r="E13" s="2">
        <f>$B13*(1+'taux de croissance moyen (tmc)'!$C13)^projections2006_2020!E$26</f>
        <v>29229.034169400842</v>
      </c>
      <c r="F13" s="2">
        <f>$B13*(1+'taux de croissance moyen (tmc)'!$C13)^projections2006_2020!F$26</f>
        <v>30065.013057279601</v>
      </c>
      <c r="G13" s="2">
        <f>$B13*(1+'taux de croissance moyen (tmc)'!$C13)^projections2006_2020!G$26</f>
        <v>30924.901756783631</v>
      </c>
      <c r="H13" s="2">
        <f>$B13*(1+'taux de croissance moyen (tmc)'!$C13)^projections2006_2020!H$26</f>
        <v>31809.384111847568</v>
      </c>
      <c r="I13" s="2">
        <f>$B13*(1+'taux de croissance moyen (tmc)'!$C13)^projections2006_2020!I$26</f>
        <v>32719.163525009608</v>
      </c>
      <c r="J13" s="2">
        <f>$B13*(1+'taux de croissance moyen (tmc)'!$C13)^projections2006_2020!J$26</f>
        <v>33654.963516806645</v>
      </c>
      <c r="K13" s="2">
        <f>$B13*(1+'taux de croissance moyen (tmc)'!$C13)^projections2006_2020!K$26</f>
        <v>34617.528301168692</v>
      </c>
      <c r="L13" s="2">
        <f>$B13*(1+'taux de croissance moyen (tmc)'!$C13)^projections2006_2020!L$26</f>
        <v>35607.623377270065</v>
      </c>
      <c r="M13" s="2">
        <f>$B13*(1+'taux de croissance moyen (tmc)'!$C13)^projections2006_2020!M$26</f>
        <v>36626.036138308147</v>
      </c>
      <c r="N13" s="2">
        <f>$B13*(1+'taux de croissance moyen (tmc)'!$C13)^projections2006_2020!N$26</f>
        <v>37673.576497693808</v>
      </c>
      <c r="O13" s="2">
        <f>$B13*(1+'taux de croissance moyen (tmc)'!$C13)^projections2006_2020!O$26</f>
        <v>38751.077533151496</v>
      </c>
      <c r="P13" s="2">
        <f>$B13*(1+'taux de croissance moyen (tmc)'!$C13)^projections2006_2020!P$26</f>
        <v>39859.396149241154</v>
      </c>
      <c r="Q13" s="2">
        <f>$B13*(1+'taux de croissance moyen (tmc)'!$C13)^projections2006_2020!Q$26</f>
        <v>40999.413758828989</v>
      </c>
      <c r="R13" s="2">
        <f>$B13*(1+'taux de croissance moyen (tmc)'!$C13)^projections2006_2020!R$26</f>
        <v>42172.036984048937</v>
      </c>
      <c r="S13" s="2">
        <f>$B13*(1+'taux de croissance moyen (tmc)'!$C13)^projections2006_2020!S$26</f>
        <v>43378.198377312307</v>
      </c>
      <c r="T13" s="2">
        <f>$B13*(1+'taux de croissance moyen (tmc)'!$C13)^projections2006_2020!T$26</f>
        <v>44618.857162938992</v>
      </c>
      <c r="U13" s="2">
        <f>$B13*(1+'taux de croissance moyen (tmc)'!$C13)^projections2006_2020!U$26</f>
        <v>45895.000000000095</v>
      </c>
    </row>
    <row r="14" spans="1:21" x14ac:dyDescent="0.3">
      <c r="A14" t="s">
        <v>13</v>
      </c>
      <c r="B14">
        <f>projections2006_2020!$B14</f>
        <v>32129</v>
      </c>
      <c r="C14" s="2">
        <f>$B14*(1+'taux de croissance moyen (tmc)'!$C14)^projections2006_2020!C$26</f>
        <v>33047.917744363564</v>
      </c>
      <c r="D14" s="2">
        <f>$B14*(1+'taux de croissance moyen (tmc)'!$C14)^projections2006_2020!D$26</f>
        <v>33993.117346889732</v>
      </c>
      <c r="E14" s="2">
        <f>$B14*(1+'taux de croissance moyen (tmc)'!$C14)^projections2006_2020!E$26</f>
        <v>34965.350491907935</v>
      </c>
      <c r="F14" s="2">
        <f>$B14*(1+'taux de croissance moyen (tmc)'!$C14)^projections2006_2020!F$26</f>
        <v>35965.390362582577</v>
      </c>
      <c r="G14" s="2">
        <f>$B14*(1+'taux de croissance moyen (tmc)'!$C14)^projections2006_2020!G$26</f>
        <v>36994.032255798658</v>
      </c>
      <c r="H14" s="2">
        <f>$B14*(1+'taux de croissance moyen (tmc)'!$C14)^projections2006_2020!H$26</f>
        <v>38052.094214633711</v>
      </c>
      <c r="I14" s="2">
        <f>$B14*(1+'taux de croissance moyen (tmc)'!$C14)^projections2006_2020!I$26</f>
        <v>39140.417678918973</v>
      </c>
      <c r="J14" s="2">
        <f>$B14*(1+'taux de croissance moyen (tmc)'!$C14)^projections2006_2020!J$26</f>
        <v>40259.868154407159</v>
      </c>
      <c r="K14" s="2">
        <f>$B14*(1+'taux de croissance moyen (tmc)'!$C14)^projections2006_2020!K$26</f>
        <v>41411.335901079081</v>
      </c>
      <c r="L14" s="2">
        <f>$B14*(1+'taux de croissance moyen (tmc)'!$C14)^projections2006_2020!L$26</f>
        <v>42595.736641136398</v>
      </c>
      <c r="M14" s="2">
        <f>$B14*(1+'taux de croissance moyen (tmc)'!$C14)^projections2006_2020!M$26</f>
        <v>43814.012287243575</v>
      </c>
      <c r="N14" s="2">
        <f>$B14*(1+'taux de croissance moyen (tmc)'!$C14)^projections2006_2020!N$26</f>
        <v>45067.131691598253</v>
      </c>
      <c r="O14" s="2">
        <f>$B14*(1+'taux de croissance moyen (tmc)'!$C14)^projections2006_2020!O$26</f>
        <v>46356.091416425639</v>
      </c>
      <c r="P14" s="2">
        <f>$B14*(1+'taux de croissance moyen (tmc)'!$C14)^projections2006_2020!P$26</f>
        <v>47681.916526509776</v>
      </c>
      <c r="Q14" s="2">
        <f>$B14*(1+'taux de croissance moyen (tmc)'!$C14)^projections2006_2020!Q$26</f>
        <v>49045.661404391823</v>
      </c>
      <c r="R14" s="2">
        <f>$B14*(1+'taux de croissance moyen (tmc)'!$C14)^projections2006_2020!R$26</f>
        <v>50448.410588883795</v>
      </c>
      <c r="S14" s="2">
        <f>$B14*(1+'taux de croissance moyen (tmc)'!$C14)^projections2006_2020!S$26</f>
        <v>51891.279637564556</v>
      </c>
      <c r="T14" s="2">
        <f>$B14*(1+'taux de croissance moyen (tmc)'!$C14)^projections2006_2020!T$26</f>
        <v>53375.416013943839</v>
      </c>
      <c r="U14" s="2">
        <f>$B14*(1+'taux de croissance moyen (tmc)'!$C14)^projections2006_2020!U$26</f>
        <v>54902.000000000051</v>
      </c>
    </row>
    <row r="15" spans="1:21" x14ac:dyDescent="0.3">
      <c r="A15" t="s">
        <v>14</v>
      </c>
      <c r="B15">
        <f>projections2006_2020!$B15</f>
        <v>18499</v>
      </c>
      <c r="C15" s="2">
        <f>$B15*(1+'taux de croissance moyen (tmc)'!$C15)^projections2006_2020!C$26</f>
        <v>19028.05379087343</v>
      </c>
      <c r="D15" s="2">
        <f>$B15*(1+'taux de croissance moyen (tmc)'!$C15)^projections2006_2020!D$26</f>
        <v>19572.238016561583</v>
      </c>
      <c r="E15" s="2">
        <f>$B15*(1+'taux de croissance moyen (tmc)'!$C15)^projections2006_2020!E$26</f>
        <v>20131.985393097555</v>
      </c>
      <c r="F15" s="2">
        <f>$B15*(1+'taux de croissance moyen (tmc)'!$C15)^projections2006_2020!F$26</f>
        <v>20707.741011781094</v>
      </c>
      <c r="G15" s="2">
        <f>$B15*(1+'taux de croissance moyen (tmc)'!$C15)^projections2006_2020!G$26</f>
        <v>21299.962693099435</v>
      </c>
      <c r="H15" s="2">
        <f>$B15*(1+'taux de croissance moyen (tmc)'!$C15)^projections2006_2020!H$26</f>
        <v>21909.121350769954</v>
      </c>
      <c r="I15" s="2">
        <f>$B15*(1+'taux de croissance moyen (tmc)'!$C15)^projections2006_2020!I$26</f>
        <v>22535.701366194076</v>
      </c>
      <c r="J15" s="2">
        <f>$B15*(1+'taux de croissance moyen (tmc)'!$C15)^projections2006_2020!J$26</f>
        <v>23180.200973620238</v>
      </c>
      <c r="K15" s="2">
        <f>$B15*(1+'taux de croissance moyen (tmc)'!$C15)^projections2006_2020!K$26</f>
        <v>23843.132656322101</v>
      </c>
      <c r="L15" s="2">
        <f>$B15*(1+'taux de croissance moyen (tmc)'!$C15)^projections2006_2020!L$26</f>
        <v>24525.023554107131</v>
      </c>
      <c r="M15" s="2">
        <f>$B15*(1+'taux de croissance moyen (tmc)'!$C15)^projections2006_2020!M$26</f>
        <v>25226.415882479509</v>
      </c>
      <c r="N15" s="2">
        <f>$B15*(1+'taux de croissance moyen (tmc)'!$C15)^projections2006_2020!N$26</f>
        <v>25947.867363790687</v>
      </c>
      <c r="O15" s="2">
        <f>$B15*(1+'taux de croissance moyen (tmc)'!$C15)^projections2006_2020!O$26</f>
        <v>26689.951670720486</v>
      </c>
      <c r="P15" s="2">
        <f>$B15*(1+'taux de croissance moyen (tmc)'!$C15)^projections2006_2020!P$26</f>
        <v>27453.258882441303</v>
      </c>
      <c r="Q15" s="2">
        <f>$B15*(1+'taux de croissance moyen (tmc)'!$C15)^projections2006_2020!Q$26</f>
        <v>28238.395953828145</v>
      </c>
      <c r="R15" s="2">
        <f>$B15*(1+'taux de croissance moyen (tmc)'!$C15)^projections2006_2020!R$26</f>
        <v>29045.987198087714</v>
      </c>
      <c r="S15" s="2">
        <f>$B15*(1+'taux de croissance moyen (tmc)'!$C15)^projections2006_2020!S$26</f>
        <v>29876.674783190119</v>
      </c>
      <c r="T15" s="2">
        <f>$B15*(1+'taux de croissance moyen (tmc)'!$C15)^projections2006_2020!T$26</f>
        <v>30731.119242498156</v>
      </c>
      <c r="U15" s="2">
        <f>$B15*(1+'taux de croissance moyen (tmc)'!$C15)^projections2006_2020!U$26</f>
        <v>31610.000000000025</v>
      </c>
    </row>
    <row r="16" spans="1:21" x14ac:dyDescent="0.3">
      <c r="A16" t="s">
        <v>15</v>
      </c>
      <c r="B16">
        <f>projections2006_2020!$B16</f>
        <v>56081</v>
      </c>
      <c r="C16" s="2">
        <f>$B16*(1+'taux de croissance moyen (tmc)'!$C16)^projections2006_2020!C$26</f>
        <v>57684.897916478993</v>
      </c>
      <c r="D16" s="2">
        <f>$B16*(1+'taux de croissance moyen (tmc)'!$C16)^projections2006_2020!D$26</f>
        <v>59334.666779026804</v>
      </c>
      <c r="E16" s="2">
        <f>$B16*(1+'taux de croissance moyen (tmc)'!$C16)^projections2006_2020!E$26</f>
        <v>61031.618481418984</v>
      </c>
      <c r="F16" s="2">
        <f>$B16*(1+'taux de croissance moyen (tmc)'!$C16)^projections2006_2020!F$26</f>
        <v>62777.102437156034</v>
      </c>
      <c r="G16" s="2">
        <f>$B16*(1+'taux de croissance moyen (tmc)'!$C16)^projections2006_2020!G$26</f>
        <v>64572.506652514938</v>
      </c>
      <c r="H16" s="2">
        <f>$B16*(1+'taux de croissance moyen (tmc)'!$C16)^projections2006_2020!H$26</f>
        <v>66419.258830289837</v>
      </c>
      <c r="I16" s="2">
        <f>$B16*(1+'taux de croissance moyen (tmc)'!$C16)^projections2006_2020!I$26</f>
        <v>68318.827505099136</v>
      </c>
      <c r="J16" s="2">
        <f>$B16*(1+'taux de croissance moyen (tmc)'!$C16)^projections2006_2020!J$26</f>
        <v>70272.723211162098</v>
      </c>
      <c r="K16" s="2">
        <f>$B16*(1+'taux de croissance moyen (tmc)'!$C16)^projections2006_2020!K$26</f>
        <v>72282.499683473361</v>
      </c>
      <c r="L16" s="2">
        <f>$B16*(1+'taux de croissance moyen (tmc)'!$C16)^projections2006_2020!L$26</f>
        <v>74349.755093330823</v>
      </c>
      <c r="M16" s="2">
        <f>$B16*(1+'taux de croissance moyen (tmc)'!$C16)^projections2006_2020!M$26</f>
        <v>76476.133319199042</v>
      </c>
      <c r="N16" s="2">
        <f>$B16*(1+'taux de croissance moyen (tmc)'!$C16)^projections2006_2020!N$26</f>
        <v>78663.325253919073</v>
      </c>
      <c r="O16" s="2">
        <f>$B16*(1+'taux de croissance moyen (tmc)'!$C16)^projections2006_2020!O$26</f>
        <v>80913.070149303792</v>
      </c>
      <c r="P16" s="2">
        <f>$B16*(1+'taux de croissance moyen (tmc)'!$C16)^projections2006_2020!P$26</f>
        <v>83227.156999188534</v>
      </c>
      <c r="Q16" s="2">
        <f>$B16*(1+'taux de croissance moyen (tmc)'!$C16)^projections2006_2020!Q$26</f>
        <v>85607.425962036345</v>
      </c>
      <c r="R16" s="2">
        <f>$B16*(1+'taux de croissance moyen (tmc)'!$C16)^projections2006_2020!R$26</f>
        <v>88055.769824229254</v>
      </c>
      <c r="S16" s="2">
        <f>$B16*(1+'taux de croissance moyen (tmc)'!$C16)^projections2006_2020!S$26</f>
        <v>90574.135505209182</v>
      </c>
      <c r="T16" s="2">
        <f>$B16*(1+'taux de croissance moyen (tmc)'!$C16)^projections2006_2020!T$26</f>
        <v>93164.525605665505</v>
      </c>
      <c r="U16" s="2">
        <f>$B16*(1+'taux de croissance moyen (tmc)'!$C16)^projections2006_2020!U$26</f>
        <v>95829.000000000116</v>
      </c>
    </row>
    <row r="17" spans="1:21" x14ac:dyDescent="0.3">
      <c r="A17" t="s">
        <v>16</v>
      </c>
      <c r="B17">
        <f>projections2006_2020!$B17</f>
        <v>22331</v>
      </c>
      <c r="C17" s="2">
        <f>$B17*(1+'taux de croissance moyen (tmc)'!$C17)^projections2006_2020!C$26</f>
        <v>22969.490231272172</v>
      </c>
      <c r="D17" s="2">
        <f>$B17*(1+'taux de croissance moyen (tmc)'!$C17)^projections2006_2020!D$26</f>
        <v>23626.236240406062</v>
      </c>
      <c r="E17" s="2">
        <f>$B17*(1+'taux de croissance moyen (tmc)'!$C17)^projections2006_2020!E$26</f>
        <v>24301.759998465619</v>
      </c>
      <c r="F17" s="2">
        <f>$B17*(1+'taux de croissance moyen (tmc)'!$C17)^projections2006_2020!F$26</f>
        <v>24996.598400764713</v>
      </c>
      <c r="G17" s="2">
        <f>$B17*(1+'taux de croissance moyen (tmc)'!$C17)^projections2006_2020!G$26</f>
        <v>25711.303693582853</v>
      </c>
      <c r="H17" s="2">
        <f>$B17*(1+'taux de croissance moyen (tmc)'!$C17)^projections2006_2020!H$26</f>
        <v>26446.443913081526</v>
      </c>
      <c r="I17" s="2">
        <f>$B17*(1+'taux de croissance moyen (tmc)'!$C17)^projections2006_2020!I$26</f>
        <v>27202.60333677012</v>
      </c>
      <c r="J17" s="2">
        <f>$B17*(1+'taux de croissance moyen (tmc)'!$C17)^projections2006_2020!J$26</f>
        <v>27980.382947880211</v>
      </c>
      <c r="K17" s="2">
        <f>$B17*(1+'taux de croissance moyen (tmc)'!$C17)^projections2006_2020!K$26</f>
        <v>28780.400913017285</v>
      </c>
      <c r="L17" s="2">
        <f>$B17*(1+'taux de croissance moyen (tmc)'!$C17)^projections2006_2020!L$26</f>
        <v>29603.293073469496</v>
      </c>
      <c r="M17" s="2">
        <f>$B17*(1+'taux de croissance moyen (tmc)'!$C17)^projections2006_2020!M$26</f>
        <v>30449.713450564002</v>
      </c>
      <c r="N17" s="2">
        <f>$B17*(1+'taux de croissance moyen (tmc)'!$C17)^projections2006_2020!N$26</f>
        <v>31320.334765472515</v>
      </c>
      <c r="O17" s="2">
        <f>$B17*(1+'taux de croissance moyen (tmc)'!$C17)^projections2006_2020!O$26</f>
        <v>32215.848973879136</v>
      </c>
      <c r="P17" s="2">
        <f>$B17*(1+'taux de croissance moyen (tmc)'!$C17)^projections2006_2020!P$26</f>
        <v>33136.967815935546</v>
      </c>
      <c r="Q17" s="2">
        <f>$B17*(1+'taux de croissance moyen (tmc)'!$C17)^projections2006_2020!Q$26</f>
        <v>34084.42338194044</v>
      </c>
      <c r="R17" s="2">
        <f>$B17*(1+'taux de croissance moyen (tmc)'!$C17)^projections2006_2020!R$26</f>
        <v>35058.968694193078</v>
      </c>
      <c r="S17" s="2">
        <f>$B17*(1+'taux de croissance moyen (tmc)'!$C17)^projections2006_2020!S$26</f>
        <v>36061.378305483173</v>
      </c>
      <c r="T17" s="2">
        <f>$B17*(1+'taux de croissance moyen (tmc)'!$C17)^projections2006_2020!T$26</f>
        <v>37092.448914692854</v>
      </c>
      <c r="U17" s="2">
        <f>$B17*(1+'taux de croissance moyen (tmc)'!$C17)^projections2006_2020!U$26</f>
        <v>38152.999999999985</v>
      </c>
    </row>
    <row r="18" spans="1:21" x14ac:dyDescent="0.3">
      <c r="A18" t="s">
        <v>17</v>
      </c>
      <c r="B18">
        <f>projections2006_2020!$B18</f>
        <v>28713</v>
      </c>
      <c r="C18" s="2">
        <f>$B18*(1+'taux de croissance moyen (tmc)'!$C18)^projections2006_2020!C$26</f>
        <v>29534.320315165529</v>
      </c>
      <c r="D18" s="2">
        <f>$B18*(1+'taux de croissance moyen (tmc)'!$C18)^projections2006_2020!D$26</f>
        <v>30379.134067453742</v>
      </c>
      <c r="E18" s="2">
        <f>$B18*(1+'taux de croissance moyen (tmc)'!$C18)^projections2006_2020!E$26</f>
        <v>31248.113274319516</v>
      </c>
      <c r="F18" s="2">
        <f>$B18*(1+'taux de croissance moyen (tmc)'!$C18)^projections2006_2020!F$26</f>
        <v>32141.94917592479</v>
      </c>
      <c r="G18" s="2">
        <f>$B18*(1+'taux de croissance moyen (tmc)'!$C18)^projections2006_2020!G$26</f>
        <v>33061.352784994029</v>
      </c>
      <c r="H18" s="2">
        <f>$B18*(1+'taux de croissance moyen (tmc)'!$C18)^projections2006_2020!H$26</f>
        <v>34007.055452397995</v>
      </c>
      <c r="I18" s="2">
        <f>$B18*(1+'taux de croissance moyen (tmc)'!$C18)^projections2006_2020!I$26</f>
        <v>34979.809448915774</v>
      </c>
      <c r="J18" s="2">
        <f>$B18*(1+'taux de croissance moyen (tmc)'!$C18)^projections2006_2020!J$26</f>
        <v>35980.388563637804</v>
      </c>
      <c r="K18" s="2">
        <f>$B18*(1+'taux de croissance moyen (tmc)'!$C18)^projections2006_2020!K$26</f>
        <v>37009.588719485859</v>
      </c>
      <c r="L18" s="2">
        <f>$B18*(1+'taux de croissance moyen (tmc)'!$C18)^projections2006_2020!L$26</f>
        <v>38068.228606339711</v>
      </c>
      <c r="M18" s="2">
        <f>$B18*(1+'taux de croissance moyen (tmc)'!$C18)^projections2006_2020!M$26</f>
        <v>39157.150332274039</v>
      </c>
      <c r="N18" s="2">
        <f>$B18*(1+'taux de croissance moyen (tmc)'!$C18)^projections2006_2020!N$26</f>
        <v>40277.220093423603</v>
      </c>
      <c r="O18" s="2">
        <f>$B18*(1+'taux de croissance moyen (tmc)'!$C18)^projections2006_2020!O$26</f>
        <v>41429.328863009578</v>
      </c>
      <c r="P18" s="2">
        <f>$B18*(1+'taux de croissance moyen (tmc)'!$C18)^projections2006_2020!P$26</f>
        <v>42614.39310007514</v>
      </c>
      <c r="Q18" s="2">
        <f>$B18*(1+'taux de croissance moyen (tmc)'!$C18)^projections2006_2020!Q$26</f>
        <v>43833.355478494021</v>
      </c>
      <c r="R18" s="2">
        <f>$B18*(1+'taux de croissance moyen (tmc)'!$C18)^projections2006_2020!R$26</f>
        <v>45087.18563683203</v>
      </c>
      <c r="S18" s="2">
        <f>$B18*(1+'taux de croissance moyen (tmc)'!$C18)^projections2006_2020!S$26</f>
        <v>46376.880949657912</v>
      </c>
      <c r="T18" s="2">
        <f>$B18*(1+'taux de croissance moyen (tmc)'!$C18)^projections2006_2020!T$26</f>
        <v>47703.467320917181</v>
      </c>
      <c r="U18" s="2">
        <f>$B18*(1+'taux de croissance moyen (tmc)'!$C18)^projections2006_2020!U$26</f>
        <v>49067.999999999971</v>
      </c>
    </row>
    <row r="19" spans="1:21" x14ac:dyDescent="0.3">
      <c r="A19" t="s">
        <v>18</v>
      </c>
      <c r="B19">
        <f>projections2006_2020!$B19</f>
        <v>17956</v>
      </c>
      <c r="C19" s="2">
        <f>$B19*(1+'taux de croissance moyen (tmc)'!$C19)^projections2006_2020!C$26</f>
        <v>18469.424588737314</v>
      </c>
      <c r="D19" s="2">
        <f>$B19*(1+'taux de croissance moyen (tmc)'!$C19)^projections2006_2020!D$26</f>
        <v>18997.529774952913</v>
      </c>
      <c r="E19" s="2">
        <f>$B19*(1+'taux de croissance moyen (tmc)'!$C19)^projections2006_2020!E$26</f>
        <v>19540.735328067756</v>
      </c>
      <c r="F19" s="2">
        <f>$B19*(1+'taux de croissance moyen (tmc)'!$C19)^projections2006_2020!F$26</f>
        <v>20099.473020172787</v>
      </c>
      <c r="G19" s="2">
        <f>$B19*(1+'taux de croissance moyen (tmc)'!$C19)^projections2006_2020!G$26</f>
        <v>20674.186969227081</v>
      </c>
      <c r="H19" s="2">
        <f>$B19*(1+'taux de croissance moyen (tmc)'!$C19)^projections2006_2020!H$26</f>
        <v>21265.333992069242</v>
      </c>
      <c r="I19" s="2">
        <f>$B19*(1+'taux de croissance moyen (tmc)'!$C19)^projections2006_2020!I$26</f>
        <v>21873.383967522561</v>
      </c>
      <c r="J19" s="2">
        <f>$B19*(1+'taux de croissance moyen (tmc)'!$C19)^projections2006_2020!J$26</f>
        <v>22498.820209882699</v>
      </c>
      <c r="K19" s="2">
        <f>$B19*(1+'taux de croissance moyen (tmc)'!$C19)^projections2006_2020!K$26</f>
        <v>23142.139853084624</v>
      </c>
      <c r="L19" s="2">
        <f>$B19*(1+'taux de croissance moyen (tmc)'!$C19)^projections2006_2020!L$26</f>
        <v>23803.854245854251</v>
      </c>
      <c r="M19" s="2">
        <f>$B19*(1+'taux de croissance moyen (tmc)'!$C19)^projections2006_2020!M$26</f>
        <v>24484.489358158811</v>
      </c>
      <c r="N19" s="2">
        <f>$B19*(1+'taux de croissance moyen (tmc)'!$C19)^projections2006_2020!N$26</f>
        <v>25184.586199279096</v>
      </c>
      <c r="O19" s="2">
        <f>$B19*(1+'taux de croissance moyen (tmc)'!$C19)^projections2006_2020!O$26</f>
        <v>25904.701247835808</v>
      </c>
      <c r="P19" s="2">
        <f>$B19*(1+'taux de croissance moyen (tmc)'!$C19)^projections2006_2020!P$26</f>
        <v>26645.406894111879</v>
      </c>
      <c r="Q19" s="2">
        <f>$B19*(1+'taux de croissance moyen (tmc)'!$C19)^projections2006_2020!Q$26</f>
        <v>27407.291895022317</v>
      </c>
      <c r="R19" s="2">
        <f>$B19*(1+'taux de croissance moyen (tmc)'!$C19)^projections2006_2020!R$26</f>
        <v>28190.961842093235</v>
      </c>
      <c r="S19" s="2">
        <f>$B19*(1+'taux de croissance moyen (tmc)'!$C19)^projections2006_2020!S$26</f>
        <v>28997.039642822019</v>
      </c>
      <c r="T19" s="2">
        <f>$B19*(1+'taux de croissance moyen (tmc)'!$C19)^projections2006_2020!T$26</f>
        <v>29826.166015801275</v>
      </c>
      <c r="U19" s="2">
        <f>$B19*(1+'taux de croissance moyen (tmc)'!$C19)^projections2006_2020!U$26</f>
        <v>30679.000000000076</v>
      </c>
    </row>
    <row r="20" spans="1:21" x14ac:dyDescent="0.3">
      <c r="A20" t="s">
        <v>19</v>
      </c>
      <c r="B20">
        <f>projections2006_2020!$B20</f>
        <v>43078</v>
      </c>
      <c r="C20" s="2">
        <f>$B20*(1+'taux de croissance moyen (tmc)'!$C20)^projections2006_2020!C$26</f>
        <v>44310.111914954679</v>
      </c>
      <c r="D20" s="2">
        <f>$B20*(1+'taux de croissance moyen (tmc)'!$C20)^projections2006_2020!D$26</f>
        <v>45577.464550717508</v>
      </c>
      <c r="E20" s="2">
        <f>$B20*(1+'taux de croissance moyen (tmc)'!$C20)^projections2006_2020!E$26</f>
        <v>46881.065858261121</v>
      </c>
      <c r="F20" s="2">
        <f>$B20*(1+'taux de croissance moyen (tmc)'!$C20)^projections2006_2020!F$26</f>
        <v>48221.952617853924</v>
      </c>
      <c r="G20" s="2">
        <f>$B20*(1+'taux de croissance moyen (tmc)'!$C20)^projections2006_2020!G$26</f>
        <v>49601.19126363223</v>
      </c>
      <c r="H20" s="2">
        <f>$B20*(1+'taux de croissance moyen (tmc)'!$C20)^projections2006_2020!H$26</f>
        <v>51019.878731756733</v>
      </c>
      <c r="I20" s="2">
        <f>$B20*(1+'taux de croissance moyen (tmc)'!$C20)^projections2006_2020!I$26</f>
        <v>52479.143332827822</v>
      </c>
      <c r="J20" s="2">
        <f>$B20*(1+'taux de croissance moyen (tmc)'!$C20)^projections2006_2020!J$26</f>
        <v>53980.145649253653</v>
      </c>
      <c r="K20" s="2">
        <f>$B20*(1+'taux de croissance moyen (tmc)'!$C20)^projections2006_2020!K$26</f>
        <v>55524.079458284585</v>
      </c>
      <c r="L20" s="2">
        <f>$B20*(1+'taux de croissance moyen (tmc)'!$C20)^projections2006_2020!L$26</f>
        <v>57112.172681448217</v>
      </c>
      <c r="M20" s="2">
        <f>$B20*(1+'taux de croissance moyen (tmc)'!$C20)^projections2006_2020!M$26</f>
        <v>58745.688361139968</v>
      </c>
      <c r="N20" s="2">
        <f>$B20*(1+'taux de croissance moyen (tmc)'!$C20)^projections2006_2020!N$26</f>
        <v>60425.925665146082</v>
      </c>
      <c r="O20" s="2">
        <f>$B20*(1+'taux de croissance moyen (tmc)'!$C20)^projections2006_2020!O$26</f>
        <v>62154.220919897751</v>
      </c>
      <c r="P20" s="2">
        <f>$B20*(1+'taux de croissance moyen (tmc)'!$C20)^projections2006_2020!P$26</f>
        <v>63931.948673278406</v>
      </c>
      <c r="Q20" s="2">
        <f>$B20*(1+'taux de croissance moyen (tmc)'!$C20)^projections2006_2020!Q$26</f>
        <v>65760.522787829163</v>
      </c>
      <c r="R20" s="2">
        <f>$B20*(1+'taux de croissance moyen (tmc)'!$C20)^projections2006_2020!R$26</f>
        <v>67641.397565222098</v>
      </c>
      <c r="S20" s="2">
        <f>$B20*(1+'taux de croissance moyen (tmc)'!$C20)^projections2006_2020!S$26</f>
        <v>69576.068902895553</v>
      </c>
      <c r="T20" s="2">
        <f>$B20*(1+'taux de croissance moyen (tmc)'!$C20)^projections2006_2020!T$26</f>
        <v>71566.075483771303</v>
      </c>
      <c r="U20" s="2">
        <f>$B20*(1+'taux de croissance moyen (tmc)'!$C20)^projections2006_2020!U$26</f>
        <v>73613.000000000015</v>
      </c>
    </row>
    <row r="21" spans="1:21" x14ac:dyDescent="0.3">
      <c r="A21" t="s">
        <v>20</v>
      </c>
      <c r="B21">
        <f>projections2006_2020!$B21</f>
        <v>14362</v>
      </c>
      <c r="C21" s="2">
        <f>$B21*(1+'taux de croissance moyen (tmc)'!$C21)^projections2006_2020!C$26</f>
        <v>14772.741479571081</v>
      </c>
      <c r="D21" s="2">
        <f>$B21*(1+'taux de croissance moyen (tmc)'!$C21)^projections2006_2020!D$26</f>
        <v>15195.229830263193</v>
      </c>
      <c r="E21" s="2">
        <f>$B21*(1+'taux de croissance moyen (tmc)'!$C21)^projections2006_2020!E$26</f>
        <v>15629.801003004102</v>
      </c>
      <c r="F21" s="2">
        <f>$B21*(1+'taux de croissance moyen (tmc)'!$C21)^projections2006_2020!F$26</f>
        <v>16076.800556643951</v>
      </c>
      <c r="G21" s="2">
        <f>$B21*(1+'taux de croissance moyen (tmc)'!$C21)^projections2006_2020!G$26</f>
        <v>16536.583932733989</v>
      </c>
      <c r="H21" s="2">
        <f>$B21*(1+'taux de croissance moyen (tmc)'!$C21)^projections2006_2020!H$26</f>
        <v>17009.516738163769</v>
      </c>
      <c r="I21" s="2">
        <f>$B21*(1+'taux de croissance moyen (tmc)'!$C21)^projections2006_2020!I$26</f>
        <v>17495.975035881533</v>
      </c>
      <c r="J21" s="2">
        <f>$B21*(1+'taux de croissance moyen (tmc)'!$C21)^projections2006_2020!J$26</f>
        <v>17996.345643928926</v>
      </c>
      <c r="K21" s="2">
        <f>$B21*(1+'taux de croissance moyen (tmc)'!$C21)^projections2006_2020!K$26</f>
        <v>18511.026443027935</v>
      </c>
      <c r="L21" s="2">
        <f>$B21*(1+'taux de croissance moyen (tmc)'!$C21)^projections2006_2020!L$26</f>
        <v>19040.426692964484</v>
      </c>
      <c r="M21" s="2">
        <f>$B21*(1+'taux de croissance moyen (tmc)'!$C21)^projections2006_2020!M$26</f>
        <v>19584.967358020389</v>
      </c>
      <c r="N21" s="2">
        <f>$B21*(1+'taux de croissance moyen (tmc)'!$C21)^projections2006_2020!N$26</f>
        <v>20145.081441712398</v>
      </c>
      <c r="O21" s="2">
        <f>$B21*(1+'taux de croissance moyen (tmc)'!$C21)^projections2006_2020!O$26</f>
        <v>20721.214331104467</v>
      </c>
      <c r="P21" s="2">
        <f>$B21*(1+'taux de croissance moyen (tmc)'!$C21)^projections2006_2020!P$26</f>
        <v>21313.824150967117</v>
      </c>
      <c r="Q21" s="2">
        <f>$B21*(1+'taux de croissance moyen (tmc)'!$C21)^projections2006_2020!Q$26</f>
        <v>21923.382128065437</v>
      </c>
      <c r="R21" s="2">
        <f>$B21*(1+'taux de croissance moyen (tmc)'!$C21)^projections2006_2020!R$26</f>
        <v>22550.372965865452</v>
      </c>
      <c r="S21" s="2">
        <f>$B21*(1+'taux de croissance moyen (tmc)'!$C21)^projections2006_2020!S$26</f>
        <v>23195.295229956755</v>
      </c>
      <c r="T21" s="2">
        <f>$B21*(1+'taux de croissance moyen (tmc)'!$C21)^projections2006_2020!T$26</f>
        <v>23858.661744497938</v>
      </c>
      <c r="U21" s="2">
        <f>$B21*(1+'taux de croissance moyen (tmc)'!$C21)^projections2006_2020!U$26</f>
        <v>24541.000000000033</v>
      </c>
    </row>
    <row r="22" spans="1:21" x14ac:dyDescent="0.3">
      <c r="A22" t="s">
        <v>21</v>
      </c>
      <c r="B22">
        <f>projections2006_2020!$B22</f>
        <v>11385</v>
      </c>
      <c r="C22" s="2">
        <f>$B22*(1+'taux de croissance moyen (tmc)'!$C22)^projections2006_2020!C$26</f>
        <v>11710.663003520131</v>
      </c>
      <c r="D22" s="2">
        <f>$B22*(1+'taux de croissance moyen (tmc)'!$C22)^projections2006_2020!D$26</f>
        <v>12045.641456479152</v>
      </c>
      <c r="E22" s="2">
        <f>$B22*(1+'taux de croissance moyen (tmc)'!$C22)^projections2006_2020!E$26</f>
        <v>12390.201823281401</v>
      </c>
      <c r="F22" s="2">
        <f>$B22*(1+'taux de croissance moyen (tmc)'!$C22)^projections2006_2020!F$26</f>
        <v>12744.618190430319</v>
      </c>
      <c r="G22" s="2">
        <f>$B22*(1+'taux de croissance moyen (tmc)'!$C22)^projections2006_2020!G$26</f>
        <v>13109.172484555293</v>
      </c>
      <c r="H22" s="2">
        <f>$B22*(1+'taux de croissance moyen (tmc)'!$C22)^projections2006_2020!H$26</f>
        <v>13484.154696675079</v>
      </c>
      <c r="I22" s="2">
        <f>$B22*(1+'taux de croissance moyen (tmc)'!$C22)^projections2006_2020!I$26</f>
        <v>13869.863112876157</v>
      </c>
      <c r="J22" s="2">
        <f>$B22*(1+'taux de croissance moyen (tmc)'!$C22)^projections2006_2020!J$26</f>
        <v>14266.60455158958</v>
      </c>
      <c r="K22" s="2">
        <f>$B22*(1+'taux de croissance moyen (tmc)'!$C22)^projections2006_2020!K$26</f>
        <v>14674.694607654987</v>
      </c>
      <c r="L22" s="2">
        <f>$B22*(1+'taux de croissance moyen (tmc)'!$C22)^projections2006_2020!L$26</f>
        <v>15094.457903365974</v>
      </c>
      <c r="M22" s="2">
        <f>$B22*(1+'taux de croissance moyen (tmc)'!$C22)^projections2006_2020!M$26</f>
        <v>15526.228346696524</v>
      </c>
      <c r="N22" s="2">
        <f>$B22*(1+'taux de croissance moyen (tmc)'!$C22)^projections2006_2020!N$26</f>
        <v>15970.349396913882</v>
      </c>
      <c r="O22" s="2">
        <f>$B22*(1+'taux de croissance moyen (tmc)'!$C22)^projections2006_2020!O$26</f>
        <v>16427.174337789147</v>
      </c>
      <c r="P22" s="2">
        <f>$B22*(1+'taux de croissance moyen (tmc)'!$C22)^projections2006_2020!P$26</f>
        <v>16897.066558622984</v>
      </c>
      <c r="Q22" s="2">
        <f>$B22*(1+'taux de croissance moyen (tmc)'!$C22)^projections2006_2020!Q$26</f>
        <v>17380.399843309915</v>
      </c>
      <c r="R22" s="2">
        <f>$B22*(1+'taux de croissance moyen (tmc)'!$C22)^projections2006_2020!R$26</f>
        <v>17877.558667671194</v>
      </c>
      <c r="S22" s="2">
        <f>$B22*(1+'taux de croissance moyen (tmc)'!$C22)^projections2006_2020!S$26</f>
        <v>18388.938505292725</v>
      </c>
      <c r="T22" s="2">
        <f>$B22*(1+'taux de croissance moyen (tmc)'!$C22)^projections2006_2020!T$26</f>
        <v>18914.946142111403</v>
      </c>
      <c r="U22" s="2">
        <f>$B22*(1+'taux de croissance moyen (tmc)'!$C22)^projections2006_2020!U$26</f>
        <v>19455.999999999982</v>
      </c>
    </row>
    <row r="23" spans="1:21" x14ac:dyDescent="0.3">
      <c r="A23" t="s">
        <v>22</v>
      </c>
      <c r="B23">
        <f>projections2006_2020!$B23</f>
        <v>17586</v>
      </c>
      <c r="C23" s="2">
        <f>$B23*(1+'taux de croissance moyen (tmc)'!$C23)^projections2006_2020!C$26</f>
        <v>18089.07213255965</v>
      </c>
      <c r="D23" s="2">
        <f>$B23*(1+'taux de croissance moyen (tmc)'!$C23)^projections2006_2020!D$26</f>
        <v>18606.535347261804</v>
      </c>
      <c r="E23" s="2">
        <f>$B23*(1+'taux de croissance moyen (tmc)'!$C23)^projections2006_2020!E$26</f>
        <v>19138.80132114407</v>
      </c>
      <c r="F23" s="2">
        <f>$B23*(1+'taux de croissance moyen (tmc)'!$C23)^projections2006_2020!F$26</f>
        <v>19686.293507841634</v>
      </c>
      <c r="G23" s="2">
        <f>$B23*(1+'taux de croissance moyen (tmc)'!$C23)^projections2006_2020!G$26</f>
        <v>20249.447474473338</v>
      </c>
      <c r="H23" s="2">
        <f>$B23*(1+'taux de croissance moyen (tmc)'!$C23)^projections2006_2020!H$26</f>
        <v>20828.711248164789</v>
      </c>
      <c r="I23" s="2">
        <f>$B23*(1+'taux de croissance moyen (tmc)'!$C23)^projections2006_2020!I$26</f>
        <v>21424.545672484328</v>
      </c>
      <c r="J23" s="2">
        <f>$B23*(1+'taux de croissance moyen (tmc)'!$C23)^projections2006_2020!J$26</f>
        <v>22037.424774075273</v>
      </c>
      <c r="K23" s="2">
        <f>$B23*(1+'taux de croissance moyen (tmc)'!$C23)^projections2006_2020!K$26</f>
        <v>22667.83613977622</v>
      </c>
      <c r="L23" s="2">
        <f>$B23*(1+'taux de croissance moyen (tmc)'!$C23)^projections2006_2020!L$26</f>
        <v>23316.281304529428</v>
      </c>
      <c r="M23" s="2">
        <f>$B23*(1+'taux de croissance moyen (tmc)'!$C23)^projections2006_2020!M$26</f>
        <v>23983.276150385813</v>
      </c>
      <c r="N23" s="2">
        <f>$B23*(1+'taux de croissance moyen (tmc)'!$C23)^projections2006_2020!N$26</f>
        <v>24669.351316924054</v>
      </c>
      <c r="O23" s="2">
        <f>$B23*(1+'taux de croissance moyen (tmc)'!$C23)^projections2006_2020!O$26</f>
        <v>25375.052623410364</v>
      </c>
      <c r="P23" s="2">
        <f>$B23*(1+'taux de croissance moyen (tmc)'!$C23)^projections2006_2020!P$26</f>
        <v>26100.941503034628</v>
      </c>
      <c r="Q23" s="2">
        <f>$B23*(1+'taux de croissance moyen (tmc)'!$C23)^projections2006_2020!Q$26</f>
        <v>26847.595449568595</v>
      </c>
      <c r="R23" s="2">
        <f>$B23*(1+'taux de croissance moyen (tmc)'!$C23)^projections2006_2020!R$26</f>
        <v>27615.608476801237</v>
      </c>
      <c r="S23" s="2">
        <f>$B23*(1+'taux de croissance moyen (tmc)'!$C23)^projections2006_2020!S$26</f>
        <v>28405.591591116983</v>
      </c>
      <c r="T23" s="2">
        <f>$B23*(1+'taux de croissance moyen (tmc)'!$C23)^projections2006_2020!T$26</f>
        <v>29218.173277592683</v>
      </c>
      <c r="U23" s="2">
        <f>$B23*(1+'taux de croissance moyen (tmc)'!$C23)^projections2006_2020!U$26</f>
        <v>30054.000000000051</v>
      </c>
    </row>
    <row r="24" spans="1:21" x14ac:dyDescent="0.3">
      <c r="A24" t="s">
        <v>23</v>
      </c>
      <c r="B24">
        <f>projections2006_2020!$B24</f>
        <v>18848</v>
      </c>
      <c r="C24" s="2">
        <f>$B24*(1+'taux de croissance moyen (tmc)'!$C24)^projections2006_2020!C$26</f>
        <v>19387.055432501318</v>
      </c>
      <c r="D24" s="2">
        <f>$B24*(1+'taux de croissance moyen (tmc)'!$C24)^projections2006_2020!D$26</f>
        <v>19941.527925662082</v>
      </c>
      <c r="E24" s="2">
        <f>$B24*(1+'taux de croissance moyen (tmc)'!$C24)^projections2006_2020!E$26</f>
        <v>20511.85840957045</v>
      </c>
      <c r="F24" s="2">
        <f>$B24*(1+'taux de croissance moyen (tmc)'!$C24)^projections2006_2020!F$26</f>
        <v>21098.50042497669</v>
      </c>
      <c r="G24" s="2">
        <f>$B24*(1+'taux de croissance moyen (tmc)'!$C24)^projections2006_2020!G$26</f>
        <v>21701.920483959875</v>
      </c>
      <c r="H24" s="2">
        <f>$B24*(1+'taux de croissance moyen (tmc)'!$C24)^projections2006_2020!H$26</f>
        <v>22322.598440909696</v>
      </c>
      <c r="I24" s="2">
        <f>$B24*(1+'taux de croissance moyen (tmc)'!$C24)^projections2006_2020!I$26</f>
        <v>22961.027874118412</v>
      </c>
      <c r="J24" s="2">
        <f>$B24*(1+'taux de croissance moyen (tmc)'!$C24)^projections2006_2020!J$26</f>
        <v>23617.716478286373</v>
      </c>
      <c r="K24" s="2">
        <f>$B24*(1+'taux de croissance moyen (tmc)'!$C24)^projections2006_2020!K$26</f>
        <v>24293.186468253276</v>
      </c>
      <c r="L24" s="2">
        <f>$B24*(1+'taux de croissance moyen (tmc)'!$C24)^projections2006_2020!L$26</f>
        <v>24987.97499427617</v>
      </c>
      <c r="M24" s="2">
        <f>$B24*(1+'taux de croissance moyen (tmc)'!$C24)^projections2006_2020!M$26</f>
        <v>25702.634569184473</v>
      </c>
      <c r="N24" s="2">
        <f>$B24*(1+'taux de croissance moyen (tmc)'!$C24)^projections2006_2020!N$26</f>
        <v>26437.733507751698</v>
      </c>
      <c r="O24" s="2">
        <f>$B24*(1+'taux de croissance moyen (tmc)'!$C24)^projections2006_2020!O$26</f>
        <v>27193.85637863326</v>
      </c>
      <c r="P24" s="2">
        <f>$B24*(1+'taux de croissance moyen (tmc)'!$C24)^projections2006_2020!P$26</f>
        <v>27971.604469229769</v>
      </c>
      <c r="Q24" s="2">
        <f>$B24*(1+'taux de croissance moyen (tmc)'!$C24)^projections2006_2020!Q$26</f>
        <v>28771.596263845458</v>
      </c>
      <c r="R24" s="2">
        <f>$B24*(1+'taux de croissance moyen (tmc)'!$C24)^projections2006_2020!R$26</f>
        <v>29594.467935522058</v>
      </c>
      <c r="S24" s="2">
        <f>$B24*(1+'taux de croissance moyen (tmc)'!$C24)^projections2006_2020!S$26</f>
        <v>30440.873851939145</v>
      </c>
      <c r="T24" s="2">
        <f>$B24*(1+'taux de croissance moyen (tmc)'!$C24)^projections2006_2020!T$26</f>
        <v>31311.48709578333</v>
      </c>
      <c r="U24" s="2">
        <f>$B24*(1+'taux de croissance moyen (tmc)'!$C24)^projections2006_2020!U$26</f>
        <v>32207.000000000058</v>
      </c>
    </row>
    <row r="25" spans="1:21" x14ac:dyDescent="0.3">
      <c r="A25" t="s">
        <v>24</v>
      </c>
      <c r="B25">
        <f>projections2006_2020!$B25</f>
        <v>6718</v>
      </c>
      <c r="C25" s="2">
        <f>$B25*(1+'taux de croissance moyen (tmc)'!$C25)^projections2006_2020!C$26</f>
        <v>6910.2449108890714</v>
      </c>
      <c r="D25" s="2">
        <f>$B25*(1+'taux de croissance moyen (tmc)'!$C25)^projections2006_2020!D$26</f>
        <v>7107.9911772057612</v>
      </c>
      <c r="E25" s="2">
        <f>$B25*(1+'taux de croissance moyen (tmc)'!$C25)^projections2006_2020!E$26</f>
        <v>7311.3962278848658</v>
      </c>
      <c r="F25" s="2">
        <f>$B25*(1+'taux de croissance moyen (tmc)'!$C25)^projections2006_2020!F$26</f>
        <v>7520.6219969090416</v>
      </c>
      <c r="G25" s="2">
        <f>$B25*(1+'taux de croissance moyen (tmc)'!$C25)^projections2006_2020!G$26</f>
        <v>7735.8350522270175</v>
      </c>
      <c r="H25" s="2">
        <f>$B25*(1+'taux de croissance moyen (tmc)'!$C25)^projections2006_2020!H$26</f>
        <v>7957.2067283609758</v>
      </c>
      <c r="I25" s="2">
        <f>$B25*(1+'taux de croissance moyen (tmc)'!$C25)^projections2006_2020!I$26</f>
        <v>8184.9132628086809</v>
      </c>
      <c r="J25" s="2">
        <f>$B25*(1+'taux de croissance moyen (tmc)'!$C25)^projections2006_2020!J$26</f>
        <v>8419.1359363489337</v>
      </c>
      <c r="K25" s="2">
        <f>$B25*(1+'taux de croissance moyen (tmc)'!$C25)^projections2006_2020!K$26</f>
        <v>8660.0612173620902</v>
      </c>
      <c r="L25" s="2">
        <f>$B25*(1+'taux de croissance moyen (tmc)'!$C25)^projections2006_2020!L$26</f>
        <v>8907.880910280468</v>
      </c>
      <c r="M25" s="2">
        <f>$B25*(1+'taux de croissance moyen (tmc)'!$C25)^projections2006_2020!M$26</f>
        <v>9162.7923082869183</v>
      </c>
      <c r="N25" s="2">
        <f>$B25*(1+'taux de croissance moyen (tmc)'!$C25)^projections2006_2020!N$26</f>
        <v>9424.9983503830299</v>
      </c>
      <c r="O25" s="2">
        <f>$B25*(1+'taux de croissance moyen (tmc)'!$C25)^projections2006_2020!O$26</f>
        <v>9694.7077829521022</v>
      </c>
      <c r="P25" s="2">
        <f>$B25*(1+'taux de croissance moyen (tmc)'!$C25)^projections2006_2020!P$26</f>
        <v>9972.1353259454354</v>
      </c>
      <c r="Q25" s="2">
        <f>$B25*(1+'taux de croissance moyen (tmc)'!$C25)^projections2006_2020!Q$26</f>
        <v>10257.50184382429</v>
      </c>
      <c r="R25" s="2">
        <f>$B25*(1+'taux de croissance moyen (tmc)'!$C25)^projections2006_2020!R$26</f>
        <v>10551.034521393576</v>
      </c>
      <c r="S25" s="2">
        <f>$B25*(1+'taux de croissance moyen (tmc)'!$C25)^projections2006_2020!S$26</f>
        <v>10852.967044667292</v>
      </c>
      <c r="T25" s="2">
        <f>$B25*(1+'taux de croissance moyen (tmc)'!$C25)^projections2006_2020!T$26</f>
        <v>11163.53978690964</v>
      </c>
      <c r="U25" s="2">
        <f>$B25*(1+'taux de croissance moyen (tmc)'!$C25)^projections2006_2020!U$26</f>
        <v>11483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566E-60B0-47BC-A430-70507D04521D}">
  <sheetPr codeName="Feuil3"/>
  <dimension ref="A1:C25"/>
  <sheetViews>
    <sheetView workbookViewId="0"/>
  </sheetViews>
  <sheetFormatPr baseColWidth="10" defaultRowHeight="14.4" x14ac:dyDescent="0.3"/>
  <cols>
    <col min="1" max="1" width="19.6640625" customWidth="1"/>
    <col min="2" max="2" width="16.33203125" customWidth="1"/>
    <col min="3" max="3" width="26.5546875" customWidth="1"/>
  </cols>
  <sheetData>
    <row r="1" spans="1:3" x14ac:dyDescent="0.3">
      <c r="A1" s="1" t="s">
        <v>0</v>
      </c>
      <c r="B1" s="1" t="s">
        <v>26</v>
      </c>
      <c r="C1" s="1" t="s">
        <v>27</v>
      </c>
    </row>
    <row r="2" spans="1:3" x14ac:dyDescent="0.3">
      <c r="A2" t="s">
        <v>1</v>
      </c>
      <c r="B2">
        <f>(1/projections2006_2020!$U$26)*(LN(projections2006_2020!$U2/projections2006_2020!$B2))</f>
        <v>3.0014025057323368E-2</v>
      </c>
      <c r="C2">
        <f>((projections2006_2020!$U2/projections2006_2020!$B2)^(1/projections2006_2020!$U$26))-1</f>
        <v>3.0468986238771478E-2</v>
      </c>
    </row>
    <row r="3" spans="1:3" x14ac:dyDescent="0.3">
      <c r="A3" t="s">
        <v>2</v>
      </c>
      <c r="B3">
        <f>(1/projections2006_2020!$U$26)*(LN(projections2006_2020!$U3/projections2006_2020!$B3))</f>
        <v>3.0011452472458042E-2</v>
      </c>
      <c r="C3">
        <f>((projections2006_2020!$U3/projections2006_2020!$B3)^(1/projections2006_2020!$U$26))-1</f>
        <v>3.0466335273263256E-2</v>
      </c>
    </row>
    <row r="4" spans="1:3" x14ac:dyDescent="0.3">
      <c r="A4" t="s">
        <v>3</v>
      </c>
      <c r="B4">
        <f>(1/projections2006_2020!$U$26)*(LN(projections2006_2020!$U4/projections2006_2020!$B4))</f>
        <v>3.0013465122507681E-2</v>
      </c>
      <c r="C4">
        <f>((projections2006_2020!$U4/projections2006_2020!$B4)^(1/projections2006_2020!$U$26))-1</f>
        <v>3.0468409243471273E-2</v>
      </c>
    </row>
    <row r="5" spans="1:3" x14ac:dyDescent="0.3">
      <c r="A5" t="s">
        <v>4</v>
      </c>
      <c r="B5">
        <f>(1/projections2006_2020!$U$26)*(LN(projections2006_2020!$U5/projections2006_2020!$B5))</f>
        <v>3.0024273120814238E-2</v>
      </c>
      <c r="C5">
        <f>((projections2006_2020!$U5/projections2006_2020!$B5)^(1/projections2006_2020!$U$26))-1</f>
        <v>3.0479546604479379E-2</v>
      </c>
    </row>
    <row r="6" spans="1:3" x14ac:dyDescent="0.3">
      <c r="A6" t="s">
        <v>5</v>
      </c>
      <c r="B6">
        <f>(1/projections2006_2020!$U$26)*(LN(projections2006_2020!$U6/projections2006_2020!$B6))</f>
        <v>2.8922706704737341E-2</v>
      </c>
      <c r="C6">
        <f>((projections2006_2020!$U6/projections2006_2020!$B6)^(1/projections2006_2020!$U$26))-1</f>
        <v>2.9345029930941902E-2</v>
      </c>
    </row>
    <row r="7" spans="1:3" x14ac:dyDescent="0.3">
      <c r="A7" t="s">
        <v>6</v>
      </c>
      <c r="B7">
        <f>(1/projections2006_2020!$U$26)*(LN(projections2006_2020!$U7/projections2006_2020!$B7))</f>
        <v>2.8914200432129711E-2</v>
      </c>
      <c r="C7">
        <f>((projections2006_2020!$U7/projections2006_2020!$B7)^(1/projections2006_2020!$U$26))-1</f>
        <v>2.9336274078749947E-2</v>
      </c>
    </row>
    <row r="8" spans="1:3" x14ac:dyDescent="0.3">
      <c r="A8" t="s">
        <v>7</v>
      </c>
      <c r="B8">
        <f>(1/projections2006_2020!$U$26)*(LN(projections2006_2020!$U8/projections2006_2020!$B8))</f>
        <v>2.8896156254692478E-2</v>
      </c>
      <c r="C8">
        <f>((projections2006_2020!$U8/projections2006_2020!$B8)^(1/projections2006_2020!$U$26))-1</f>
        <v>2.9317700719948769E-2</v>
      </c>
    </row>
    <row r="9" spans="1:3" x14ac:dyDescent="0.3">
      <c r="A9" t="s">
        <v>8</v>
      </c>
      <c r="B9">
        <f>(1/projections2006_2020!$U$26)*(LN(projections2006_2020!$U9/projections2006_2020!$B9))</f>
        <v>2.891071857479572E-2</v>
      </c>
      <c r="C9">
        <f>((projections2006_2020!$U9/projections2006_2020!$B9)^(1/projections2006_2020!$U$26))-1</f>
        <v>2.9332690082934265E-2</v>
      </c>
    </row>
    <row r="10" spans="1:3" x14ac:dyDescent="0.3">
      <c r="A10" t="s">
        <v>9</v>
      </c>
      <c r="B10">
        <f>(1/projections2006_2020!$U$26)*(LN(projections2006_2020!$U10/projections2006_2020!$B10))</f>
        <v>2.8204963289070645E-2</v>
      </c>
      <c r="C10">
        <f>((projections2006_2020!$U10/projections2006_2020!$B10)^(1/projections2006_2020!$U$26))-1</f>
        <v>2.8606489386271639E-2</v>
      </c>
    </row>
    <row r="11" spans="1:3" x14ac:dyDescent="0.3">
      <c r="A11" t="s">
        <v>10</v>
      </c>
      <c r="B11">
        <f>(1/projections2006_2020!$U$26)*(LN(projections2006_2020!$U11/projections2006_2020!$B11))</f>
        <v>2.8204205630037893E-2</v>
      </c>
      <c r="C11">
        <f>((projections2006_2020!$U11/projections2006_2020!$B11)^(1/projections2006_2020!$U$26))-1</f>
        <v>2.8605710053569045E-2</v>
      </c>
    </row>
    <row r="12" spans="1:3" x14ac:dyDescent="0.3">
      <c r="A12" t="s">
        <v>11</v>
      </c>
      <c r="B12">
        <f>(1/projections2006_2020!$U$26)*(LN(projections2006_2020!$U12/projections2006_2020!$B12))</f>
        <v>2.8198424931755107E-2</v>
      </c>
      <c r="C12">
        <f>((projections2006_2020!$U12/projections2006_2020!$B12)^(1/projections2006_2020!$U$26))-1</f>
        <v>2.8599764011493445E-2</v>
      </c>
    </row>
    <row r="13" spans="1:3" x14ac:dyDescent="0.3">
      <c r="A13" t="s">
        <v>12</v>
      </c>
      <c r="B13">
        <f>(1/projections2006_2020!$U$26)*(LN(projections2006_2020!$U13/projections2006_2020!$B13))</f>
        <v>2.8199602658530033E-2</v>
      </c>
      <c r="C13">
        <f>((projections2006_2020!$U13/projections2006_2020!$B13)^(1/projections2006_2020!$U$26))-1</f>
        <v>2.8600975421689601E-2</v>
      </c>
    </row>
    <row r="14" spans="1:3" x14ac:dyDescent="0.3">
      <c r="A14" t="s">
        <v>13</v>
      </c>
      <c r="B14">
        <f>(1/projections2006_2020!$U$26)*(LN(projections2006_2020!$U14/projections2006_2020!$B14))</f>
        <v>2.8199512033765528E-2</v>
      </c>
      <c r="C14">
        <f>((projections2006_2020!$U14/projections2006_2020!$B14)^(1/projections2006_2020!$U$26))-1</f>
        <v>2.8600882204972589E-2</v>
      </c>
    </row>
    <row r="15" spans="1:3" x14ac:dyDescent="0.3">
      <c r="A15" t="s">
        <v>14</v>
      </c>
      <c r="B15">
        <f>(1/projections2006_2020!$U$26)*(LN(projections2006_2020!$U15/projections2006_2020!$B15))</f>
        <v>2.8197728929382857E-2</v>
      </c>
      <c r="C15">
        <f>((projections2006_2020!$U15/projections2006_2020!$B15)^(1/projections2006_2020!$U$26))-1</f>
        <v>2.8599048103866709E-2</v>
      </c>
    </row>
    <row r="16" spans="1:3" x14ac:dyDescent="0.3">
      <c r="A16" t="s">
        <v>15</v>
      </c>
      <c r="B16">
        <f>(1/projections2006_2020!$U$26)*(LN(projections2006_2020!$U16/projections2006_2020!$B16))</f>
        <v>2.8198330469434596E-2</v>
      </c>
      <c r="C16">
        <f>((projections2006_2020!$U16/projections2006_2020!$B16)^(1/projections2006_2020!$U$26))-1</f>
        <v>2.8599666847577421E-2</v>
      </c>
    </row>
    <row r="17" spans="1:3" x14ac:dyDescent="0.3">
      <c r="A17" t="s">
        <v>16</v>
      </c>
      <c r="B17">
        <f>(1/projections2006_2020!$U$26)*(LN(projections2006_2020!$U17/projections2006_2020!$B17))</f>
        <v>2.8190975997124369E-2</v>
      </c>
      <c r="C17">
        <f>((projections2006_2020!$U17/projections2006_2020!$B17)^(1/projections2006_2020!$U$26))-1</f>
        <v>2.8592102067626746E-2</v>
      </c>
    </row>
    <row r="18" spans="1:3" x14ac:dyDescent="0.3">
      <c r="A18" t="s">
        <v>17</v>
      </c>
      <c r="B18">
        <f>(1/projections2006_2020!$U$26)*(LN(projections2006_2020!$U18/projections2006_2020!$B18))</f>
        <v>2.8203005752032967E-2</v>
      </c>
      <c r="C18">
        <f>((projections2006_2020!$U18/projections2006_2020!$B18)^(1/projections2006_2020!$U$26))-1</f>
        <v>2.8604475852942235E-2</v>
      </c>
    </row>
    <row r="19" spans="1:3" x14ac:dyDescent="0.3">
      <c r="A19" t="s">
        <v>18</v>
      </c>
      <c r="B19">
        <f>(1/projections2006_2020!$U$26)*(LN(projections2006_2020!$U19/projections2006_2020!$B19))</f>
        <v>2.8192318974949299E-2</v>
      </c>
      <c r="C19">
        <f>((projections2006_2020!$U19/projections2006_2020!$B19)^(1/projections2006_2020!$U$26))-1</f>
        <v>2.8593483444938395E-2</v>
      </c>
    </row>
    <row r="20" spans="1:3" x14ac:dyDescent="0.3">
      <c r="A20" t="s">
        <v>19</v>
      </c>
      <c r="B20">
        <f>(1/projections2006_2020!$U$26)*(LN(projections2006_2020!$U20/projections2006_2020!$B20))</f>
        <v>2.8200484979849005E-2</v>
      </c>
      <c r="C20">
        <f>((projections2006_2020!$U20/projections2006_2020!$B20)^(1/projections2006_2020!$U$26))-1</f>
        <v>2.8601882978659177E-2</v>
      </c>
    </row>
    <row r="21" spans="1:3" x14ac:dyDescent="0.3">
      <c r="A21" t="s">
        <v>20</v>
      </c>
      <c r="B21">
        <f>(1/projections2006_2020!$U$26)*(LN(projections2006_2020!$U21/projections2006_2020!$B21))</f>
        <v>2.8197860976875801E-2</v>
      </c>
      <c r="C21">
        <f>((projections2006_2020!$U21/projections2006_2020!$B21)^(1/projections2006_2020!$U$26))-1</f>
        <v>2.8599183927801253E-2</v>
      </c>
    </row>
    <row r="22" spans="1:3" x14ac:dyDescent="0.3">
      <c r="A22" t="s">
        <v>21</v>
      </c>
      <c r="B22">
        <f>(1/projections2006_2020!$U$26)*(LN(projections2006_2020!$U22/projections2006_2020!$B22))</f>
        <v>2.820309506673966E-2</v>
      </c>
      <c r="C22">
        <f>((projections2006_2020!$U22/projections2006_2020!$B22)^(1/projections2006_2020!$U$26))-1</f>
        <v>2.8604567722453345E-2</v>
      </c>
    </row>
    <row r="23" spans="1:3" x14ac:dyDescent="0.3">
      <c r="A23" t="s">
        <v>22</v>
      </c>
      <c r="B23">
        <f>(1/projections2006_2020!$U$26)*(LN(projections2006_2020!$U23/projections2006_2020!$B23))</f>
        <v>2.8204875402459174E-2</v>
      </c>
      <c r="C23">
        <f>((projections2006_2020!$U23/projections2006_2020!$B23)^(1/projections2006_2020!$U$26))-1</f>
        <v>2.8606398985536741E-2</v>
      </c>
    </row>
    <row r="24" spans="1:3" x14ac:dyDescent="0.3">
      <c r="A24" t="s">
        <v>23</v>
      </c>
      <c r="B24">
        <f>(1/projections2006_2020!$U$26)*(LN(projections2006_2020!$U24/projections2006_2020!$B24))</f>
        <v>2.819879014523519E-2</v>
      </c>
      <c r="C24">
        <f>((projections2006_2020!$U24/projections2006_2020!$B24)^(1/projections2006_2020!$U$26))-1</f>
        <v>2.8600139670061475E-2</v>
      </c>
    </row>
    <row r="25" spans="1:3" x14ac:dyDescent="0.3">
      <c r="A25" t="s">
        <v>24</v>
      </c>
      <c r="B25">
        <f>(1/projections2006_2020!$U$26)*(LN(projections2006_2020!$U25/projections2006_2020!$B25))</f>
        <v>2.8214588926523749E-2</v>
      </c>
      <c r="C25">
        <f>((projections2006_2020!$U25/projections2006_2020!$B25)^(1/projections2006_2020!$U$26))-1</f>
        <v>2.8616390427072202E-2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projections2006_2020</vt:lpstr>
      <vt:lpstr>projection avec le tmc</vt:lpstr>
      <vt:lpstr>taux de croissance moyen (tmc)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serges crésus kounoudji</dc:creator>
  <cp:lastModifiedBy>serges crésus kounoudji</cp:lastModifiedBy>
  <dcterms:created xsi:type="dcterms:W3CDTF">2021-07-20T19:05:32Z</dcterms:created>
  <dcterms:modified xsi:type="dcterms:W3CDTF">2021-07-20T20:57:08Z</dcterms:modified>
</cp:coreProperties>
</file>