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ELYSIUM HOLDINGS GROUP\Elysium REI\MyTasker\Elysium REI\WebSite Content\Calculation Sheets\"/>
    </mc:Choice>
  </mc:AlternateContent>
  <xr:revisionPtr revIDLastSave="0" documentId="13_ncr:1_{EBCEBD80-E983-4CEC-98B3-48F1C9CF9333}" xr6:coauthVersionLast="47" xr6:coauthVersionMax="47" xr10:uidLastSave="{00000000-0000-0000-0000-000000000000}"/>
  <bookViews>
    <workbookView xWindow="-103" yWindow="-103" windowWidth="23657" windowHeight="15120" activeTab="1" xr2:uid="{00000000-000D-0000-FFFF-FFFF00000000}"/>
  </bookViews>
  <sheets>
    <sheet name="Cover" sheetId="1" r:id="rId1"/>
    <sheet name="Pre-Purchase Analysis" sheetId="2" r:id="rId2"/>
  </sheets>
  <calcPr calcId="191029"/>
</workbook>
</file>

<file path=xl/calcChain.xml><?xml version="1.0" encoding="utf-8"?>
<calcChain xmlns="http://schemas.openxmlformats.org/spreadsheetml/2006/main">
  <c r="F33" i="2" l="1"/>
  <c r="F38" i="2" s="1"/>
  <c r="F29" i="2"/>
  <c r="F28" i="2"/>
  <c r="F27" i="2"/>
  <c r="B27" i="2"/>
  <c r="F26" i="2"/>
  <c r="F25" i="2"/>
  <c r="F30" i="2" s="1"/>
  <c r="F23" i="2" s="1"/>
  <c r="B30" i="2" s="1"/>
  <c r="B23" i="2"/>
  <c r="B29" i="2" s="1"/>
  <c r="F20" i="2"/>
  <c r="F19" i="2"/>
  <c r="F16" i="2"/>
  <c r="F35" i="2" l="1"/>
  <c r="F36" i="2"/>
  <c r="F37" i="2"/>
  <c r="F39" i="2" l="1"/>
  <c r="B31" i="2" s="1"/>
  <c r="B32" i="2" s="1"/>
  <c r="B35" i="2" s="1"/>
  <c r="B36" i="2" s="1"/>
  <c r="B37" i="2" s="1"/>
</calcChain>
</file>

<file path=xl/sharedStrings.xml><?xml version="1.0" encoding="utf-8"?>
<sst xmlns="http://schemas.openxmlformats.org/spreadsheetml/2006/main" count="73" uniqueCount="70">
  <si>
    <r>
      <rPr>
        <sz val="12"/>
        <color theme="1"/>
        <rFont val="Calibri"/>
      </rPr>
      <t xml:space="preserve">To use this worksheet, please go to File &gt; Make a Copy or download to an Excel file so you can save and edit this as you evaluate properties!
</t>
    </r>
    <r>
      <rPr>
        <b/>
        <sz val="12"/>
        <color theme="1"/>
        <rFont val="Calibri"/>
      </rPr>
      <t>*Do not request access, please make a copy*</t>
    </r>
  </si>
  <si>
    <t>This Profit &amp; Loss analyzer is intended to be very simple and quick to use tool when analyzing the ROI on a potential fix and flip property.  Many successful house flippers measure risk through the Cash On Cash ROI of a deal.  It is up to you to determine what ROI you want on a deal, along with negotiating the purchase, calculating an ARV, and of course the rehab costs.</t>
  </si>
  <si>
    <t>KEY</t>
  </si>
  <si>
    <t>A highlighted cell is a field to INPUT data.</t>
  </si>
  <si>
    <t>A NON-highlighted cell is a field with a formula, do NOT input data.</t>
  </si>
  <si>
    <t>This Profit &amp; Loss analyzer is intended to be very simple and quick to use tool when analyzing the ROI on a potential fix and flip property.  Many successful house flippers measure risk through the Cash On Cash ROI of a deal.  It is up to you to determine what ROI you want on a deal, along with negotiating the purchase, calculating an ARV, and of course the rehab costs. You are free to alter this sheet, if you break the formulas, that's your fault...</t>
  </si>
  <si>
    <t>Property Address</t>
  </si>
  <si>
    <t>City</t>
  </si>
  <si>
    <t>State</t>
  </si>
  <si>
    <t>Zip</t>
  </si>
  <si>
    <t>Source</t>
  </si>
  <si>
    <t>No. of Bedrooms</t>
  </si>
  <si>
    <t>No. of Baths</t>
  </si>
  <si>
    <t>Square Feet</t>
  </si>
  <si>
    <t>Year Built</t>
  </si>
  <si>
    <t>Date</t>
  </si>
  <si>
    <t>After Rehab (If applicable)</t>
  </si>
  <si>
    <t>Agent/Wholesaler Name</t>
  </si>
  <si>
    <t xml:space="preserve"> Phone # </t>
  </si>
  <si>
    <t>Email Address</t>
  </si>
  <si>
    <t>Broker?</t>
  </si>
  <si>
    <t>Property Value</t>
  </si>
  <si>
    <t>Purchase Offer Assumptions</t>
  </si>
  <si>
    <t>MLS List Price (if any)</t>
  </si>
  <si>
    <t>%</t>
  </si>
  <si>
    <t>Target Purchase Price</t>
  </si>
  <si>
    <t>Eval Date</t>
  </si>
  <si>
    <t>Market Value Discount</t>
  </si>
  <si>
    <t>As is Value</t>
  </si>
  <si>
    <t>Offer Details</t>
  </si>
  <si>
    <t>After Repair Value (ARV)</t>
  </si>
  <si>
    <t xml:space="preserve">PURCHASE </t>
  </si>
  <si>
    <t>Discount from Market Value</t>
  </si>
  <si>
    <t>Rehab Cost Estimate</t>
  </si>
  <si>
    <t>Discount from List Price</t>
  </si>
  <si>
    <t>Rehab Costs</t>
  </si>
  <si>
    <t>Initial Prep</t>
  </si>
  <si>
    <t>Holding Cost Estimate</t>
  </si>
  <si>
    <t>Monthly Hold Cost</t>
  </si>
  <si>
    <t>Rehab Total</t>
  </si>
  <si>
    <t>Est. Holding Period</t>
  </si>
  <si>
    <t>Annual</t>
  </si>
  <si>
    <t>Monthly</t>
  </si>
  <si>
    <t>Utilities</t>
  </si>
  <si>
    <t>Total Cost Summary</t>
  </si>
  <si>
    <t>Landscape</t>
  </si>
  <si>
    <t>Purchase Price</t>
  </si>
  <si>
    <t>Insurance</t>
  </si>
  <si>
    <t>Acq. Closing Costs</t>
  </si>
  <si>
    <t>Taxes</t>
  </si>
  <si>
    <t>Rehab &amp; Landscape</t>
  </si>
  <si>
    <t>Hard Money</t>
  </si>
  <si>
    <t>Holding Costs: 4 mo.</t>
  </si>
  <si>
    <t>Total Holding Costs</t>
  </si>
  <si>
    <t>Selling Cost</t>
  </si>
  <si>
    <t>Total Cost</t>
  </si>
  <si>
    <t>Selling Cost Detail</t>
  </si>
  <si>
    <t>Estimated Sales Price</t>
  </si>
  <si>
    <t>Profitability Analysis</t>
  </si>
  <si>
    <t>Percentage</t>
  </si>
  <si>
    <t>Amount</t>
  </si>
  <si>
    <t>Profit $</t>
  </si>
  <si>
    <t>Seller Settlement Costs + WA Excise Tax (1.78%)</t>
  </si>
  <si>
    <t>Cash on Cash ROI %</t>
  </si>
  <si>
    <t>Seller Concessions</t>
  </si>
  <si>
    <t>Annualized (3 x turn)</t>
  </si>
  <si>
    <t>RE Commission</t>
  </si>
  <si>
    <t>Price Reduction</t>
  </si>
  <si>
    <t>Total Selling Costs</t>
  </si>
  <si>
    <t>Thank you for downloading Elysiums Profit and Loss Property Worksheet!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</si>
</sst>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m/d/yy"/>
    <numFmt numFmtId="165" formatCode="_(&quot;$&quot;* #,##0_);_(&quot;$&quot;* \(#,##0\);_(&quot;$&quot;* &quot;-&quot;??_);_(@_)"/>
    <numFmt numFmtId="166" formatCode="###\-###\-####"/>
    <numFmt numFmtId="167" formatCode="&quot;$&quot;#,##0"/>
    <numFmt numFmtId="168" formatCode="0.0%"/>
  </numFmts>
  <fonts count="20">
    <font>
      <sz val="11"/>
      <color theme="1"/>
      <name val="Calibri"/>
      <scheme val="minor"/>
    </font>
    <font>
      <b/>
      <sz val="11"/>
      <color theme="0"/>
      <name val="Calibri"/>
    </font>
    <font>
      <sz val="11"/>
      <name val="Calibri"/>
    </font>
    <font>
      <sz val="15"/>
      <color theme="1"/>
      <name val="Calibri"/>
    </font>
    <font>
      <sz val="12"/>
      <color theme="1"/>
      <name val="Calibri"/>
    </font>
    <font>
      <sz val="12"/>
      <color theme="1"/>
      <name val="Calibri"/>
      <scheme val="minor"/>
    </font>
    <font>
      <sz val="11"/>
      <color theme="1"/>
      <name val="Calibri"/>
      <scheme val="minor"/>
    </font>
    <font>
      <b/>
      <sz val="15"/>
      <color theme="1"/>
      <name val="Calibri"/>
      <scheme val="minor"/>
    </font>
    <font>
      <b/>
      <sz val="11"/>
      <color theme="1"/>
      <name val="Calibri"/>
      <scheme val="minor"/>
    </font>
    <font>
      <sz val="9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Calibri"/>
    </font>
    <font>
      <sz val="11"/>
      <color theme="0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Calibri"/>
    </font>
    <font>
      <b/>
      <sz val="12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C000"/>
        <bgColor rgb="FFFFC000"/>
      </patternFill>
    </fill>
    <fill>
      <patternFill patternType="solid">
        <fgColor rgb="FFD8D8D8"/>
        <bgColor rgb="FFD8D8D8"/>
      </patternFill>
    </fill>
    <fill>
      <patternFill patternType="solid">
        <fgColor rgb="FFC2D69B"/>
        <bgColor rgb="FFC2D69B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6" fillId="4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2" borderId="8" xfId="0" applyFont="1" applyFill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0" fillId="4" borderId="7" xfId="0" applyFont="1" applyFill="1" applyBorder="1"/>
    <xf numFmtId="0" fontId="10" fillId="4" borderId="9" xfId="0" applyFont="1" applyFill="1" applyBorder="1"/>
    <xf numFmtId="0" fontId="10" fillId="4" borderId="11" xfId="0" applyFont="1" applyFill="1" applyBorder="1"/>
    <xf numFmtId="0" fontId="10" fillId="4" borderId="7" xfId="0" applyFont="1" applyFill="1" applyBorder="1" applyAlignment="1">
      <alignment horizontal="center"/>
    </xf>
    <xf numFmtId="0" fontId="1" fillId="2" borderId="12" xfId="0" applyFont="1" applyFill="1" applyBorder="1"/>
    <xf numFmtId="0" fontId="1" fillId="2" borderId="12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3" fontId="10" fillId="4" borderId="7" xfId="0" applyNumberFormat="1" applyFont="1" applyFill="1" applyBorder="1" applyAlignment="1">
      <alignment horizontal="center"/>
    </xf>
    <xf numFmtId="164" fontId="10" fillId="4" borderId="11" xfId="0" applyNumberFormat="1" applyFont="1" applyFill="1" applyBorder="1" applyAlignment="1">
      <alignment horizontal="center"/>
    </xf>
    <xf numFmtId="0" fontId="11" fillId="6" borderId="12" xfId="0" applyFont="1" applyFill="1" applyBorder="1"/>
    <xf numFmtId="0" fontId="10" fillId="0" borderId="0" xfId="0" applyFont="1" applyAlignment="1">
      <alignment horizontal="center"/>
    </xf>
    <xf numFmtId="3" fontId="10" fillId="0" borderId="13" xfId="0" applyNumberFormat="1" applyFont="1" applyBorder="1" applyAlignment="1">
      <alignment horizontal="center"/>
    </xf>
    <xf numFmtId="164" fontId="10" fillId="0" borderId="0" xfId="0" applyNumberFormat="1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1" fillId="2" borderId="14" xfId="0" applyFont="1" applyFill="1" applyBorder="1"/>
    <xf numFmtId="0" fontId="1" fillId="2" borderId="15" xfId="0" applyFont="1" applyFill="1" applyBorder="1"/>
    <xf numFmtId="165" fontId="1" fillId="2" borderId="15" xfId="0" applyNumberFormat="1" applyFont="1" applyFill="1" applyBorder="1" applyAlignment="1">
      <alignment horizontal="center"/>
    </xf>
    <xf numFmtId="0" fontId="1" fillId="2" borderId="16" xfId="0" applyFont="1" applyFill="1" applyBorder="1"/>
    <xf numFmtId="0" fontId="10" fillId="0" borderId="17" xfId="0" applyFont="1" applyBorder="1"/>
    <xf numFmtId="0" fontId="12" fillId="0" borderId="19" xfId="0" applyFont="1" applyBorder="1"/>
    <xf numFmtId="0" fontId="10" fillId="0" borderId="19" xfId="0" applyFont="1" applyBorder="1"/>
    <xf numFmtId="0" fontId="13" fillId="2" borderId="20" xfId="0" applyFont="1" applyFill="1" applyBorder="1"/>
    <xf numFmtId="0" fontId="1" fillId="2" borderId="21" xfId="0" applyFont="1" applyFill="1" applyBorder="1"/>
    <xf numFmtId="0" fontId="13" fillId="2" borderId="21" xfId="0" applyFont="1" applyFill="1" applyBorder="1"/>
    <xf numFmtId="0" fontId="10" fillId="0" borderId="13" xfId="0" applyFont="1" applyBorder="1"/>
    <xf numFmtId="165" fontId="10" fillId="4" borderId="20" xfId="0" applyNumberFormat="1" applyFont="1" applyFill="1" applyBorder="1"/>
    <xf numFmtId="0" fontId="1" fillId="7" borderId="8" xfId="0" applyFont="1" applyFill="1" applyBorder="1"/>
    <xf numFmtId="0" fontId="10" fillId="7" borderId="7" xfId="0" applyFont="1" applyFill="1" applyBorder="1" applyAlignment="1">
      <alignment horizontal="center"/>
    </xf>
    <xf numFmtId="0" fontId="10" fillId="7" borderId="7" xfId="0" applyFont="1" applyFill="1" applyBorder="1"/>
    <xf numFmtId="0" fontId="10" fillId="7" borderId="8" xfId="0" applyFont="1" applyFill="1" applyBorder="1"/>
    <xf numFmtId="164" fontId="10" fillId="4" borderId="11" xfId="0" applyNumberFormat="1" applyFont="1" applyFill="1" applyBorder="1"/>
    <xf numFmtId="9" fontId="10" fillId="0" borderId="22" xfId="0" applyNumberFormat="1" applyFont="1" applyBorder="1" applyAlignment="1">
      <alignment horizontal="center"/>
    </xf>
    <xf numFmtId="165" fontId="10" fillId="0" borderId="23" xfId="0" applyNumberFormat="1" applyFont="1" applyBorder="1"/>
    <xf numFmtId="0" fontId="11" fillId="7" borderId="8" xfId="0" applyFont="1" applyFill="1" applyBorder="1"/>
    <xf numFmtId="9" fontId="10" fillId="7" borderId="9" xfId="0" applyNumberFormat="1" applyFont="1" applyFill="1" applyBorder="1"/>
    <xf numFmtId="165" fontId="10" fillId="7" borderId="11" xfId="0" applyNumberFormat="1" applyFont="1" applyFill="1" applyBorder="1"/>
    <xf numFmtId="0" fontId="10" fillId="0" borderId="18" xfId="0" applyFont="1" applyBorder="1"/>
    <xf numFmtId="165" fontId="10" fillId="4" borderId="24" xfId="0" applyNumberFormat="1" applyFont="1" applyFill="1" applyBorder="1"/>
    <xf numFmtId="0" fontId="10" fillId="0" borderId="1" xfId="0" applyFont="1" applyBorder="1"/>
    <xf numFmtId="9" fontId="10" fillId="0" borderId="2" xfId="0" applyNumberFormat="1" applyFont="1" applyBorder="1"/>
    <xf numFmtId="165" fontId="10" fillId="4" borderId="16" xfId="0" applyNumberFormat="1" applyFont="1" applyFill="1" applyBorder="1"/>
    <xf numFmtId="164" fontId="10" fillId="0" borderId="0" xfId="0" applyNumberFormat="1" applyFont="1"/>
    <xf numFmtId="9" fontId="10" fillId="0" borderId="23" xfId="0" applyNumberFormat="1" applyFont="1" applyBorder="1"/>
    <xf numFmtId="0" fontId="13" fillId="2" borderId="16" xfId="0" applyFont="1" applyFill="1" applyBorder="1"/>
    <xf numFmtId="9" fontId="10" fillId="0" borderId="19" xfId="0" applyNumberFormat="1" applyFont="1" applyBorder="1"/>
    <xf numFmtId="9" fontId="10" fillId="0" borderId="17" xfId="0" applyNumberFormat="1" applyFont="1" applyBorder="1"/>
    <xf numFmtId="0" fontId="13" fillId="0" borderId="0" xfId="0" applyFont="1"/>
    <xf numFmtId="165" fontId="14" fillId="4" borderId="20" xfId="0" applyNumberFormat="1" applyFont="1" applyFill="1" applyBorder="1"/>
    <xf numFmtId="0" fontId="1" fillId="2" borderId="7" xfId="0" applyFont="1" applyFill="1" applyBorder="1"/>
    <xf numFmtId="0" fontId="13" fillId="2" borderId="7" xfId="0" applyFont="1" applyFill="1" applyBorder="1"/>
    <xf numFmtId="165" fontId="1" fillId="2" borderId="7" xfId="0" applyNumberFormat="1" applyFont="1" applyFill="1" applyBorder="1" applyAlignment="1">
      <alignment horizontal="center"/>
    </xf>
    <xf numFmtId="165" fontId="10" fillId="0" borderId="17" xfId="0" applyNumberFormat="1" applyFont="1" applyBorder="1"/>
    <xf numFmtId="0" fontId="10" fillId="0" borderId="7" xfId="0" applyFont="1" applyBorder="1" applyAlignment="1">
      <alignment vertical="center" wrapText="1"/>
    </xf>
    <xf numFmtId="165" fontId="10" fillId="0" borderId="7" xfId="0" applyNumberFormat="1" applyFont="1" applyBorder="1"/>
    <xf numFmtId="0" fontId="11" fillId="7" borderId="7" xfId="0" applyFont="1" applyFill="1" applyBorder="1" applyAlignment="1">
      <alignment horizontal="center"/>
    </xf>
    <xf numFmtId="165" fontId="11" fillId="7" borderId="7" xfId="0" applyNumberFormat="1" applyFont="1" applyFill="1" applyBorder="1" applyAlignment="1">
      <alignment horizontal="center"/>
    </xf>
    <xf numFmtId="0" fontId="10" fillId="0" borderId="25" xfId="0" applyFont="1" applyBorder="1"/>
    <xf numFmtId="165" fontId="10" fillId="4" borderId="26" xfId="0" applyNumberFormat="1" applyFont="1" applyFill="1" applyBorder="1"/>
    <xf numFmtId="165" fontId="15" fillId="0" borderId="0" xfId="0" applyNumberFormat="1" applyFont="1"/>
    <xf numFmtId="165" fontId="10" fillId="4" borderId="12" xfId="0" applyNumberFormat="1" applyFont="1" applyFill="1" applyBorder="1"/>
    <xf numFmtId="165" fontId="10" fillId="0" borderId="25" xfId="0" applyNumberFormat="1" applyFont="1" applyBorder="1"/>
    <xf numFmtId="165" fontId="10" fillId="4" borderId="21" xfId="0" applyNumberFormat="1" applyFont="1" applyFill="1" applyBorder="1"/>
    <xf numFmtId="165" fontId="10" fillId="0" borderId="23" xfId="0" applyNumberFormat="1" applyFont="1" applyBorder="1" applyAlignment="1">
      <alignment horizontal="right"/>
    </xf>
    <xf numFmtId="44" fontId="10" fillId="4" borderId="21" xfId="0" applyNumberFormat="1" applyFont="1" applyFill="1" applyBorder="1"/>
    <xf numFmtId="44" fontId="16" fillId="0" borderId="23" xfId="0" applyNumberFormat="1" applyFont="1" applyBorder="1"/>
    <xf numFmtId="165" fontId="10" fillId="0" borderId="0" xfId="0" applyNumberFormat="1" applyFont="1"/>
    <xf numFmtId="0" fontId="10" fillId="0" borderId="27" xfId="0" applyFont="1" applyBorder="1" applyAlignment="1">
      <alignment horizontal="left"/>
    </xf>
    <xf numFmtId="0" fontId="10" fillId="0" borderId="27" xfId="0" applyFont="1" applyBorder="1"/>
    <xf numFmtId="165" fontId="17" fillId="0" borderId="23" xfId="0" applyNumberFormat="1" applyFont="1" applyBorder="1"/>
    <xf numFmtId="165" fontId="10" fillId="2" borderId="7" xfId="0" applyNumberFormat="1" applyFont="1" applyFill="1" applyBorder="1"/>
    <xf numFmtId="0" fontId="10" fillId="0" borderId="7" xfId="0" applyFont="1" applyBorder="1"/>
    <xf numFmtId="0" fontId="13" fillId="0" borderId="7" xfId="0" applyFont="1" applyBorder="1"/>
    <xf numFmtId="165" fontId="10" fillId="0" borderId="6" xfId="0" applyNumberFormat="1" applyFont="1" applyBorder="1"/>
    <xf numFmtId="0" fontId="13" fillId="2" borderId="14" xfId="0" applyFont="1" applyFill="1" applyBorder="1"/>
    <xf numFmtId="167" fontId="11" fillId="7" borderId="7" xfId="0" applyNumberFormat="1" applyFont="1" applyFill="1" applyBorder="1" applyAlignment="1">
      <alignment horizontal="center"/>
    </xf>
    <xf numFmtId="165" fontId="11" fillId="7" borderId="11" xfId="0" applyNumberFormat="1" applyFont="1" applyFill="1" applyBorder="1" applyAlignment="1">
      <alignment horizontal="center"/>
    </xf>
    <xf numFmtId="0" fontId="10" fillId="8" borderId="12" xfId="0" applyFont="1" applyFill="1" applyBorder="1"/>
    <xf numFmtId="165" fontId="10" fillId="8" borderId="20" xfId="0" applyNumberFormat="1" applyFont="1" applyFill="1" applyBorder="1"/>
    <xf numFmtId="0" fontId="10" fillId="0" borderId="25" xfId="0" applyFont="1" applyBorder="1" applyAlignment="1">
      <alignment wrapText="1"/>
    </xf>
    <xf numFmtId="168" fontId="10" fillId="4" borderId="21" xfId="0" applyNumberFormat="1" applyFont="1" applyFill="1" applyBorder="1"/>
    <xf numFmtId="168" fontId="10" fillId="8" borderId="20" xfId="0" applyNumberFormat="1" applyFont="1" applyFill="1" applyBorder="1"/>
    <xf numFmtId="9" fontId="10" fillId="4" borderId="21" xfId="0" applyNumberFormat="1" applyFont="1" applyFill="1" applyBorder="1"/>
    <xf numFmtId="0" fontId="10" fillId="0" borderId="18" xfId="0" applyFont="1" applyBorder="1" applyAlignment="1">
      <alignment horizontal="left"/>
    </xf>
    <xf numFmtId="9" fontId="10" fillId="0" borderId="17" xfId="0" applyNumberFormat="1" applyFont="1" applyBorder="1" applyAlignment="1">
      <alignment horizontal="right"/>
    </xf>
    <xf numFmtId="165" fontId="18" fillId="0" borderId="23" xfId="0" applyNumberFormat="1" applyFont="1" applyBorder="1" applyAlignment="1">
      <alignment horizontal="right"/>
    </xf>
    <xf numFmtId="0" fontId="7" fillId="5" borderId="0" xfId="0" applyFont="1" applyFill="1" applyAlignment="1">
      <alignment horizontal="center" vertical="center" wrapText="1"/>
    </xf>
    <xf numFmtId="0" fontId="0" fillId="0" borderId="0" xfId="0"/>
    <xf numFmtId="0" fontId="8" fillId="0" borderId="4" xfId="0" applyFont="1" applyBorder="1" applyAlignment="1">
      <alignment horizontal="left" vertical="center" wrapText="1"/>
    </xf>
    <xf numFmtId="0" fontId="2" fillId="0" borderId="5" xfId="0" applyFont="1" applyBorder="1"/>
    <xf numFmtId="0" fontId="2" fillId="0" borderId="6" xfId="0" applyFont="1" applyBorder="1"/>
    <xf numFmtId="0" fontId="6" fillId="3" borderId="0" xfId="0" applyFont="1" applyFill="1" applyAlignment="1">
      <alignment horizontal="center" vertical="center" wrapText="1"/>
    </xf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6" fontId="10" fillId="0" borderId="18" xfId="0" applyNumberFormat="1" applyFont="1" applyBorder="1" applyAlignment="1">
      <alignment horizontal="center"/>
    </xf>
    <xf numFmtId="0" fontId="2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337457</xdr:colOff>
      <xdr:row>0</xdr:row>
      <xdr:rowOff>440872</xdr:rowOff>
    </xdr:from>
    <xdr:to>
      <xdr:col>4</xdr:col>
      <xdr:colOff>446314</xdr:colOff>
      <xdr:row>0</xdr:row>
      <xdr:rowOff>1602922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D7BB4CD-6499-75D9-6A05-7619C6250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5857" y="440872"/>
          <a:ext cx="3810000" cy="1162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opLeftCell="A3" workbookViewId="0">
      <selection activeCell="A4" sqref="A4:F4"/>
    </sheetView>
  </sheetViews>
  <sheetFormatPr defaultColWidth="14.4609375" defaultRowHeight="15" customHeight="1"/>
  <cols>
    <col min="1" max="1" width="34.4609375" customWidth="1"/>
    <col min="2" max="2" width="18.4609375" customWidth="1"/>
    <col min="3" max="3" width="5.84375" customWidth="1"/>
    <col min="4" max="4" width="28" customWidth="1"/>
    <col min="5" max="5" width="12.84375" customWidth="1"/>
    <col min="6" max="6" width="96.69140625" customWidth="1"/>
  </cols>
  <sheetData>
    <row r="1" spans="1:6" ht="165.75" customHeight="1">
      <c r="A1" s="98"/>
      <c r="B1" s="99"/>
      <c r="C1" s="99"/>
      <c r="D1" s="99"/>
      <c r="E1" s="99"/>
      <c r="F1" s="100"/>
    </row>
    <row r="2" spans="1:6" ht="33" customHeight="1">
      <c r="A2" s="101" t="s">
        <v>69</v>
      </c>
      <c r="B2" s="99"/>
      <c r="C2" s="99"/>
      <c r="D2" s="99"/>
      <c r="E2" s="99"/>
      <c r="F2" s="99"/>
    </row>
    <row r="3" spans="1:6" ht="5.25" customHeight="1">
      <c r="A3" s="102"/>
      <c r="B3" s="99"/>
      <c r="C3" s="99"/>
      <c r="D3" s="99"/>
      <c r="E3" s="99"/>
      <c r="F3" s="99"/>
    </row>
    <row r="4" spans="1:6" ht="59.25" customHeight="1">
      <c r="A4" s="103" t="s">
        <v>0</v>
      </c>
      <c r="B4" s="95"/>
      <c r="C4" s="95"/>
      <c r="D4" s="95"/>
      <c r="E4" s="95"/>
      <c r="F4" s="96"/>
    </row>
    <row r="5" spans="1:6" ht="6" customHeight="1">
      <c r="A5" s="104"/>
      <c r="B5" s="93"/>
      <c r="C5" s="93"/>
      <c r="D5" s="93"/>
      <c r="E5" s="93"/>
      <c r="F5" s="93"/>
    </row>
    <row r="6" spans="1:6" ht="75.75" customHeight="1">
      <c r="A6" s="105" t="s">
        <v>1</v>
      </c>
      <c r="B6" s="93"/>
      <c r="C6" s="93"/>
      <c r="D6" s="93"/>
      <c r="E6" s="93"/>
      <c r="F6" s="93"/>
    </row>
    <row r="7" spans="1:6" ht="6.75" customHeight="1">
      <c r="A7" s="97"/>
      <c r="B7" s="93"/>
      <c r="C7" s="93"/>
      <c r="D7" s="93"/>
      <c r="E7" s="93"/>
      <c r="F7" s="93"/>
    </row>
    <row r="8" spans="1:6" ht="26.25" customHeight="1">
      <c r="A8" s="92" t="s">
        <v>2</v>
      </c>
      <c r="B8" s="93"/>
      <c r="C8" s="93"/>
      <c r="D8" s="93"/>
      <c r="E8" s="93"/>
      <c r="F8" s="93"/>
    </row>
    <row r="9" spans="1:6" ht="20.25" customHeight="1">
      <c r="A9" s="1"/>
      <c r="B9" s="94" t="s">
        <v>3</v>
      </c>
      <c r="C9" s="95"/>
      <c r="D9" s="95"/>
      <c r="E9" s="95"/>
      <c r="F9" s="96"/>
    </row>
    <row r="10" spans="1:6" ht="20.25" customHeight="1">
      <c r="A10" s="2"/>
      <c r="B10" s="94" t="s">
        <v>4</v>
      </c>
      <c r="C10" s="95"/>
      <c r="D10" s="95"/>
      <c r="E10" s="95"/>
      <c r="F10" s="96"/>
    </row>
    <row r="11" spans="1:6" ht="6.75" customHeight="1">
      <c r="A11" s="97"/>
      <c r="B11" s="93"/>
      <c r="C11" s="93"/>
      <c r="D11" s="93"/>
      <c r="E11" s="93"/>
      <c r="F11" s="93"/>
    </row>
  </sheetData>
  <mergeCells count="11">
    <mergeCell ref="A8:F8"/>
    <mergeCell ref="B9:F9"/>
    <mergeCell ref="B10:F10"/>
    <mergeCell ref="A11:F11"/>
    <mergeCell ref="A1:F1"/>
    <mergeCell ref="A2:F2"/>
    <mergeCell ref="A3:F3"/>
    <mergeCell ref="A4:F4"/>
    <mergeCell ref="A5:F5"/>
    <mergeCell ref="A6:F6"/>
    <mergeCell ref="A7:F7"/>
  </mergeCells>
  <pageMargins left="0.4" right="0.33" top="0.75" bottom="0.42" header="0" footer="0"/>
  <pageSetup orientation="portrait"/>
  <headerFooter>
    <oddHeader>&amp;CPre-Purchase Property Analysis - Flip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tabSelected="1" workbookViewId="0">
      <selection sqref="A1:F2"/>
    </sheetView>
  </sheetViews>
  <sheetFormatPr defaultColWidth="14.4609375" defaultRowHeight="15" customHeight="1"/>
  <cols>
    <col min="1" max="1" width="34.4609375" customWidth="1"/>
    <col min="2" max="2" width="18.4609375" customWidth="1"/>
    <col min="3" max="3" width="5.84375" customWidth="1"/>
    <col min="4" max="4" width="28" customWidth="1"/>
    <col min="5" max="5" width="12.84375" customWidth="1"/>
    <col min="6" max="6" width="23.4609375" customWidth="1"/>
    <col min="7" max="9" width="8.84375" customWidth="1"/>
  </cols>
  <sheetData>
    <row r="1" spans="1:6" ht="14.6">
      <c r="A1" s="106" t="s">
        <v>5</v>
      </c>
      <c r="B1" s="93"/>
      <c r="C1" s="93"/>
      <c r="D1" s="93"/>
      <c r="E1" s="93"/>
      <c r="F1" s="93"/>
    </row>
    <row r="2" spans="1:6" ht="35.25" customHeight="1">
      <c r="A2" s="93"/>
      <c r="B2" s="93"/>
      <c r="C2" s="93"/>
      <c r="D2" s="93"/>
      <c r="E2" s="93"/>
      <c r="F2" s="93"/>
    </row>
    <row r="3" spans="1:6" ht="14.6">
      <c r="A3" s="3" t="s">
        <v>6</v>
      </c>
      <c r="B3" s="4" t="s">
        <v>7</v>
      </c>
      <c r="C3" s="4"/>
      <c r="D3" s="4" t="s">
        <v>8</v>
      </c>
      <c r="E3" s="5" t="s">
        <v>9</v>
      </c>
      <c r="F3" s="6" t="s">
        <v>10</v>
      </c>
    </row>
    <row r="4" spans="1:6" ht="14.6">
      <c r="A4" s="7"/>
      <c r="B4" s="8"/>
      <c r="C4" s="9"/>
      <c r="D4" s="10"/>
      <c r="E4" s="10"/>
      <c r="F4" s="10"/>
    </row>
    <row r="5" spans="1:6" ht="14.6">
      <c r="A5" s="11" t="s">
        <v>11</v>
      </c>
      <c r="B5" s="12" t="s">
        <v>12</v>
      </c>
      <c r="C5" s="12"/>
      <c r="D5" s="12" t="s">
        <v>13</v>
      </c>
      <c r="E5" s="6" t="s">
        <v>14</v>
      </c>
      <c r="F5" s="6" t="s">
        <v>15</v>
      </c>
    </row>
    <row r="6" spans="1:6" ht="14.6">
      <c r="A6" s="10"/>
      <c r="B6" s="13"/>
      <c r="C6" s="8"/>
      <c r="D6" s="14"/>
      <c r="E6" s="10"/>
      <c r="F6" s="15"/>
    </row>
    <row r="7" spans="1:6" ht="14.6">
      <c r="A7" s="16" t="s">
        <v>16</v>
      </c>
      <c r="B7" s="17"/>
      <c r="D7" s="18"/>
      <c r="E7" s="17"/>
      <c r="F7" s="19"/>
    </row>
    <row r="8" spans="1:6" ht="14.6">
      <c r="A8" s="11" t="s">
        <v>11</v>
      </c>
      <c r="B8" s="12" t="s">
        <v>12</v>
      </c>
      <c r="C8" s="12"/>
      <c r="D8" s="12" t="s">
        <v>13</v>
      </c>
      <c r="E8" s="17"/>
      <c r="F8" s="19"/>
    </row>
    <row r="9" spans="1:6" ht="14.6">
      <c r="A9" s="10"/>
      <c r="B9" s="13"/>
      <c r="C9" s="8"/>
      <c r="D9" s="14"/>
      <c r="E9" s="17"/>
      <c r="F9" s="19"/>
    </row>
    <row r="10" spans="1:6" ht="14.6">
      <c r="A10" s="17"/>
      <c r="B10" s="17"/>
      <c r="D10" s="20"/>
      <c r="E10" s="17"/>
      <c r="F10" s="19"/>
    </row>
    <row r="11" spans="1:6" ht="14.6">
      <c r="A11" s="21" t="s">
        <v>17</v>
      </c>
      <c r="B11" s="22" t="s">
        <v>18</v>
      </c>
      <c r="C11" s="22"/>
      <c r="D11" s="22" t="s">
        <v>19</v>
      </c>
      <c r="E11" s="23"/>
      <c r="F11" s="24" t="s">
        <v>20</v>
      </c>
    </row>
    <row r="12" spans="1:6" ht="14.6">
      <c r="A12" s="25"/>
      <c r="B12" s="107"/>
      <c r="C12" s="108"/>
      <c r="D12" s="26"/>
      <c r="E12" s="27"/>
      <c r="F12" s="25"/>
    </row>
    <row r="13" spans="1:6" ht="14.6">
      <c r="A13" s="17"/>
      <c r="B13" s="17"/>
      <c r="D13" s="20"/>
      <c r="E13" s="17"/>
      <c r="F13" s="19"/>
    </row>
    <row r="14" spans="1:6" ht="14.6">
      <c r="A14" s="11" t="s">
        <v>21</v>
      </c>
      <c r="B14" s="28"/>
      <c r="D14" s="29" t="s">
        <v>22</v>
      </c>
      <c r="E14" s="30"/>
      <c r="F14" s="30"/>
    </row>
    <row r="15" spans="1:6" ht="14.6">
      <c r="A15" s="31" t="s">
        <v>23</v>
      </c>
      <c r="B15" s="32">
        <v>200000</v>
      </c>
      <c r="D15" s="33"/>
      <c r="E15" s="34" t="s">
        <v>24</v>
      </c>
      <c r="F15" s="35" t="s">
        <v>25</v>
      </c>
    </row>
    <row r="16" spans="1:6" ht="17.25" customHeight="1">
      <c r="A16" s="36" t="s">
        <v>26</v>
      </c>
      <c r="B16" s="37"/>
      <c r="D16" s="31" t="s">
        <v>27</v>
      </c>
      <c r="E16" s="38">
        <v>0.4</v>
      </c>
      <c r="F16" s="39">
        <f>B18-(B18*E16)</f>
        <v>162000</v>
      </c>
    </row>
    <row r="17" spans="1:6" ht="17.25" customHeight="1">
      <c r="A17" s="31" t="s">
        <v>28</v>
      </c>
      <c r="B17" s="32">
        <v>200000</v>
      </c>
      <c r="D17" s="40" t="s">
        <v>29</v>
      </c>
      <c r="E17" s="41"/>
      <c r="F17" s="42"/>
    </row>
    <row r="18" spans="1:6" ht="14.6">
      <c r="A18" s="43" t="s">
        <v>30</v>
      </c>
      <c r="B18" s="44">
        <v>270000</v>
      </c>
      <c r="D18" s="45" t="s">
        <v>31</v>
      </c>
      <c r="E18" s="46"/>
      <c r="F18" s="47">
        <v>162000</v>
      </c>
    </row>
    <row r="19" spans="1:6" ht="17.25" customHeight="1">
      <c r="B19" s="48"/>
      <c r="D19" s="31" t="s">
        <v>32</v>
      </c>
      <c r="F19" s="49">
        <f>(B17-F18)/B17</f>
        <v>0.19</v>
      </c>
    </row>
    <row r="20" spans="1:6" ht="17.25" customHeight="1">
      <c r="A20" s="21" t="s">
        <v>33</v>
      </c>
      <c r="B20" s="50"/>
      <c r="D20" s="43" t="s">
        <v>34</v>
      </c>
      <c r="E20" s="51"/>
      <c r="F20" s="52">
        <f>(B15-F18)/B15</f>
        <v>0.19</v>
      </c>
    </row>
    <row r="21" spans="1:6" ht="15.75" customHeight="1">
      <c r="A21" s="31" t="s">
        <v>35</v>
      </c>
      <c r="B21" s="32">
        <v>40000</v>
      </c>
      <c r="C21" s="53"/>
    </row>
    <row r="22" spans="1:6" ht="18" customHeight="1">
      <c r="A22" s="31" t="s">
        <v>36</v>
      </c>
      <c r="B22" s="54">
        <v>10000</v>
      </c>
      <c r="C22" s="53"/>
      <c r="D22" s="55" t="s">
        <v>37</v>
      </c>
      <c r="E22" s="56"/>
      <c r="F22" s="57" t="s">
        <v>38</v>
      </c>
    </row>
    <row r="23" spans="1:6" ht="18" customHeight="1">
      <c r="A23" s="43" t="s">
        <v>39</v>
      </c>
      <c r="B23" s="58">
        <f>SUM(B21:B22)</f>
        <v>50000</v>
      </c>
      <c r="C23" s="53"/>
      <c r="D23" s="59" t="s">
        <v>40</v>
      </c>
      <c r="E23" s="7">
        <v>5</v>
      </c>
      <c r="F23" s="60">
        <f>E23*F30</f>
        <v>2583.3333333333339</v>
      </c>
    </row>
    <row r="24" spans="1:6" ht="15.75" customHeight="1">
      <c r="C24" s="53"/>
      <c r="D24" s="35"/>
      <c r="E24" s="61" t="s">
        <v>41</v>
      </c>
      <c r="F24" s="62" t="s">
        <v>42</v>
      </c>
    </row>
    <row r="25" spans="1:6" ht="16.5" customHeight="1">
      <c r="C25" s="53"/>
      <c r="D25" s="63" t="s">
        <v>43</v>
      </c>
      <c r="E25" s="64">
        <v>1200</v>
      </c>
      <c r="F25" s="39">
        <f t="shared" ref="F25:F29" si="0">E25/12</f>
        <v>100</v>
      </c>
    </row>
    <row r="26" spans="1:6" ht="18" customHeight="1">
      <c r="A26" s="21" t="s">
        <v>44</v>
      </c>
      <c r="B26" s="50"/>
      <c r="C26" s="65"/>
      <c r="D26" s="31" t="s">
        <v>45</v>
      </c>
      <c r="E26" s="66">
        <v>1200</v>
      </c>
      <c r="F26" s="67">
        <f t="shared" si="0"/>
        <v>100</v>
      </c>
    </row>
    <row r="27" spans="1:6" ht="15.75" customHeight="1">
      <c r="A27" s="31" t="s">
        <v>46</v>
      </c>
      <c r="B27" s="39">
        <f>F18</f>
        <v>162000</v>
      </c>
      <c r="C27" s="65"/>
      <c r="D27" s="63" t="s">
        <v>47</v>
      </c>
      <c r="E27" s="68">
        <v>600</v>
      </c>
      <c r="F27" s="39">
        <f t="shared" si="0"/>
        <v>50</v>
      </c>
    </row>
    <row r="28" spans="1:6" ht="15.75" customHeight="1">
      <c r="A28" s="31" t="s">
        <v>48</v>
      </c>
      <c r="B28" s="32">
        <v>1000</v>
      </c>
      <c r="C28" s="65"/>
      <c r="D28" s="63" t="s">
        <v>49</v>
      </c>
      <c r="E28" s="68">
        <v>3200</v>
      </c>
      <c r="F28" s="69">
        <f t="shared" si="0"/>
        <v>266.66666666666669</v>
      </c>
    </row>
    <row r="29" spans="1:6" ht="15.75" customHeight="1">
      <c r="A29" s="31" t="s">
        <v>50</v>
      </c>
      <c r="B29" s="39">
        <f>B23</f>
        <v>50000</v>
      </c>
      <c r="C29" s="65"/>
      <c r="D29" s="63" t="s">
        <v>51</v>
      </c>
      <c r="E29" s="70"/>
      <c r="F29" s="71">
        <f t="shared" si="0"/>
        <v>0</v>
      </c>
    </row>
    <row r="30" spans="1:6" ht="15.75" customHeight="1">
      <c r="A30" s="31" t="s">
        <v>52</v>
      </c>
      <c r="B30" s="39">
        <f>F23</f>
        <v>2583.3333333333339</v>
      </c>
      <c r="C30" s="72"/>
      <c r="D30" s="73" t="s">
        <v>53</v>
      </c>
      <c r="E30" s="74"/>
      <c r="F30" s="58">
        <f>SUM(F25:F29)</f>
        <v>516.66666666666674</v>
      </c>
    </row>
    <row r="31" spans="1:6" ht="15.75" customHeight="1">
      <c r="A31" s="31" t="s">
        <v>54</v>
      </c>
      <c r="B31" s="75">
        <f>F39</f>
        <v>19710</v>
      </c>
    </row>
    <row r="32" spans="1:6" ht="17.25" customHeight="1">
      <c r="A32" s="43" t="s">
        <v>55</v>
      </c>
      <c r="B32" s="58">
        <f>SUM(B27:B31)</f>
        <v>235293.33333333334</v>
      </c>
      <c r="D32" s="55" t="s">
        <v>56</v>
      </c>
      <c r="E32" s="56"/>
      <c r="F32" s="76"/>
    </row>
    <row r="33" spans="1:6" ht="17.25" customHeight="1">
      <c r="D33" s="77" t="s">
        <v>57</v>
      </c>
      <c r="E33" s="78"/>
      <c r="F33" s="79">
        <f>B18</f>
        <v>270000</v>
      </c>
    </row>
    <row r="34" spans="1:6" ht="15.75" customHeight="1">
      <c r="A34" s="80" t="s">
        <v>58</v>
      </c>
      <c r="B34" s="50"/>
      <c r="D34" s="35"/>
      <c r="E34" s="81" t="s">
        <v>59</v>
      </c>
      <c r="F34" s="82" t="s">
        <v>60</v>
      </c>
    </row>
    <row r="35" spans="1:6" ht="15.75" customHeight="1">
      <c r="A35" s="83" t="s">
        <v>61</v>
      </c>
      <c r="B35" s="84">
        <f>F33-B32</f>
        <v>34706.666666666657</v>
      </c>
      <c r="D35" s="85" t="s">
        <v>62</v>
      </c>
      <c r="E35" s="86">
        <v>2.3E-2</v>
      </c>
      <c r="F35" s="39">
        <f>F33*E35</f>
        <v>6210</v>
      </c>
    </row>
    <row r="36" spans="1:6" ht="15.75" customHeight="1">
      <c r="A36" s="83" t="s">
        <v>63</v>
      </c>
      <c r="B36" s="87">
        <f>B35/(B32-B31)</f>
        <v>0.16098956320061841</v>
      </c>
      <c r="D36" s="63" t="s">
        <v>64</v>
      </c>
      <c r="E36" s="88"/>
      <c r="F36" s="39">
        <f>F33*E36</f>
        <v>0</v>
      </c>
    </row>
    <row r="37" spans="1:6" ht="15.75" customHeight="1">
      <c r="A37" s="89" t="s">
        <v>65</v>
      </c>
      <c r="B37" s="90">
        <f>B36*3</f>
        <v>0.48296868960185524</v>
      </c>
      <c r="D37" s="63" t="s">
        <v>66</v>
      </c>
      <c r="E37" s="86">
        <v>0.05</v>
      </c>
      <c r="F37" s="39">
        <f>E37*F33</f>
        <v>13500</v>
      </c>
    </row>
    <row r="38" spans="1:6" ht="15.75" customHeight="1">
      <c r="D38" s="63" t="s">
        <v>67</v>
      </c>
      <c r="E38" s="86"/>
      <c r="F38" s="91">
        <f>F33*E38</f>
        <v>0</v>
      </c>
    </row>
    <row r="39" spans="1:6" ht="15.75" customHeight="1">
      <c r="C39" s="72"/>
      <c r="D39" s="73" t="s">
        <v>68</v>
      </c>
      <c r="E39" s="74"/>
      <c r="F39" s="58">
        <f>SUM(F35:F38)</f>
        <v>19710</v>
      </c>
    </row>
    <row r="40" spans="1:6" ht="15" customHeight="1">
      <c r="C40" s="72"/>
    </row>
  </sheetData>
  <mergeCells count="2">
    <mergeCell ref="A1:F2"/>
    <mergeCell ref="B12:C12"/>
  </mergeCells>
  <pageMargins left="0.4" right="0.33" top="0.75" bottom="0.42" header="0" footer="0"/>
  <pageSetup orientation="portrait"/>
  <headerFooter>
    <oddHeader>&amp;CPre-Purchase Property Analysis - Flip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Pre-Purchase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agarcia2006h@gmail.com</cp:lastModifiedBy>
  <dcterms:created xsi:type="dcterms:W3CDTF">2024-06-04T20:04:49Z</dcterms:created>
  <dcterms:modified xsi:type="dcterms:W3CDTF">2024-06-06T15:52:22Z</dcterms:modified>
</cp:coreProperties>
</file>