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32\Downloads\"/>
    </mc:Choice>
  </mc:AlternateContent>
  <xr:revisionPtr revIDLastSave="0" documentId="13_ncr:1_{53BD6DD4-F991-4811-B589-A33873F504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_Attainment for Unit Tests" sheetId="1" r:id="rId1"/>
  </sheets>
  <externalReferences>
    <externalReference r:id="rId2"/>
  </externalReferences>
  <definedNames>
    <definedName name="_xlnm._FilterDatabase" localSheetId="0" hidden="1">'CO_Attainment for Unit Tests'!$A$12:$BH$70</definedName>
    <definedName name="_xlnm.Print_Area" localSheetId="0">'CO_Attainment for Unit Tests'!$A$1:$AF$115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" i="1" l="1"/>
  <c r="H101" i="1"/>
  <c r="AD96" i="1"/>
  <c r="AD98" i="1"/>
  <c r="AC96" i="1"/>
  <c r="AC98" i="1"/>
  <c r="AB96" i="1"/>
  <c r="AB98" i="1"/>
  <c r="AA96" i="1"/>
  <c r="Z96" i="1"/>
  <c r="AF94" i="1"/>
  <c r="AE94" i="1"/>
  <c r="AF93" i="1"/>
  <c r="AE93" i="1"/>
  <c r="AF92" i="1"/>
  <c r="AE92" i="1"/>
  <c r="AF91" i="1"/>
  <c r="AE91" i="1"/>
  <c r="AF90" i="1"/>
  <c r="AE90" i="1"/>
  <c r="AF89" i="1"/>
  <c r="AE89" i="1"/>
  <c r="AF88" i="1"/>
  <c r="AE88" i="1"/>
  <c r="AF87" i="1"/>
  <c r="AE87" i="1"/>
  <c r="Z98" i="1"/>
  <c r="C6" i="1"/>
  <c r="C5" i="1"/>
  <c r="C4" i="1"/>
  <c r="H102" i="1"/>
  <c r="H100" i="1"/>
  <c r="AA98" i="1"/>
  <c r="D106" i="1"/>
  <c r="E106" i="1"/>
  <c r="F106" i="1"/>
  <c r="G106" i="1"/>
  <c r="H1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D12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<sst xmlns="http://schemas.openxmlformats.org/spreadsheetml/2006/main" count="168" uniqueCount="131">
  <si>
    <t xml:space="preserve">Evaluation of Answersheets for Unit Tests </t>
  </si>
  <si>
    <t>Internal Assessment ( Direct Mode)</t>
  </si>
  <si>
    <t>Course Name :</t>
  </si>
  <si>
    <t>Course Code :</t>
  </si>
  <si>
    <t xml:space="preserve">Program/Semester : </t>
  </si>
  <si>
    <t>Academic Year</t>
  </si>
  <si>
    <t>Sr. No.</t>
  </si>
  <si>
    <t>Enrollment ID / Seat No</t>
  </si>
  <si>
    <t>Student Name</t>
  </si>
  <si>
    <t>UNIT TEST I</t>
  </si>
  <si>
    <t>UNIT TEST II</t>
  </si>
  <si>
    <t>CO1 max. Marks</t>
  </si>
  <si>
    <t>CO2 max. Marks</t>
  </si>
  <si>
    <t>CO3 max. Marks</t>
  </si>
  <si>
    <t>CO4 max. Marks</t>
  </si>
  <si>
    <t>CO5 max. Marks</t>
  </si>
  <si>
    <t>U. TEST I</t>
  </si>
  <si>
    <t>U. TEST II</t>
  </si>
  <si>
    <t>Q.1</t>
  </si>
  <si>
    <t>Q.2</t>
  </si>
  <si>
    <t>Total Max. Marks(with Extra)</t>
  </si>
  <si>
    <t>a)</t>
  </si>
  <si>
    <t>b)</t>
  </si>
  <si>
    <t>c)</t>
  </si>
  <si>
    <t>d)</t>
  </si>
  <si>
    <t>e)</t>
  </si>
  <si>
    <t>f)</t>
  </si>
  <si>
    <t>CO1</t>
  </si>
  <si>
    <t>CO2</t>
  </si>
  <si>
    <t>CO6</t>
  </si>
  <si>
    <t>CO3</t>
  </si>
  <si>
    <t>CO4</t>
  </si>
  <si>
    <t>C05</t>
  </si>
  <si>
    <t>CO5</t>
  </si>
  <si>
    <t>#Set Competency target as % marks of max marks for each CO -- &gt;</t>
  </si>
  <si>
    <t xml:space="preserve">No. of students above set target </t>
  </si>
  <si>
    <t>Benchmark of Attainment level  against set target/ competency</t>
  </si>
  <si>
    <t xml:space="preserve">No of Students </t>
  </si>
  <si>
    <t xml:space="preserve">Level </t>
  </si>
  <si>
    <t>LEVEL</t>
  </si>
  <si>
    <t xml:space="preserve"> % of Students got more than set target --&gt;</t>
  </si>
  <si>
    <t># Set Competency target as % marks of total max marks may vary between the range 35%-40%</t>
  </si>
  <si>
    <t>CO-wise  Attainment for Unit Test</t>
  </si>
  <si>
    <t xml:space="preserve">CO5 </t>
  </si>
  <si>
    <t>Attainment Level</t>
  </si>
  <si>
    <t xml:space="preserve">  ; </t>
  </si>
  <si>
    <t xml:space="preserve"> </t>
  </si>
  <si>
    <t>MUJAWAR SABIR SHARFODIN</t>
  </si>
  <si>
    <t>BOGA SHREYA BALAJI</t>
  </si>
  <si>
    <t>KUMBHAR VAIBHAV SHIVANAND</t>
  </si>
  <si>
    <t>TADMOD AAMIR ABDUL AJIJ</t>
  </si>
  <si>
    <t>RAKSHE VRUSHALI SHRIKANT</t>
  </si>
  <si>
    <t>MAHINDRAKAR SNEHA VIJAY</t>
  </si>
  <si>
    <t>JADHAV YASH SANDIP</t>
  </si>
  <si>
    <t>DHYFULE DINESH UMAKANT</t>
  </si>
  <si>
    <t>RAPELLI APARAJITA SANJAY</t>
  </si>
  <si>
    <t>UBALE RITESH ANKUSH</t>
  </si>
  <si>
    <t>TATIPAMUL ROHAN RAMESH</t>
  </si>
  <si>
    <t>KAINCHIGUNDI ADARSH SHRINIVAS</t>
  </si>
  <si>
    <t>POTDAR ADITI ARUN</t>
  </si>
  <si>
    <t>KURAPATI ADITYA SHRINIWAS</t>
  </si>
  <si>
    <t>KHARADI ZAID MUDASSAR</t>
  </si>
  <si>
    <t>KARBATTI VAISHNAVI SHARANBASAPPA</t>
  </si>
  <si>
    <t>MUSALE SHUBHAM SUSHANT</t>
  </si>
  <si>
    <t>LOMATE ASHISH ABHAY</t>
  </si>
  <si>
    <t>RAZVI  SAYYEDSAAD NIHAL</t>
  </si>
  <si>
    <t>MHETRE SANSKRUTI SIDRAM</t>
  </si>
  <si>
    <t>SHAIKH MAHEK BASID</t>
  </si>
  <si>
    <t>KADAV YASH AJAY</t>
  </si>
  <si>
    <t>PAWAR SANDIP POPAT</t>
  </si>
  <si>
    <t>PATIL AISHWARYA CHANDRAKANT</t>
  </si>
  <si>
    <t>KONE SUMIT SUNIL</t>
  </si>
  <si>
    <t xml:space="preserve">SHINDE RITESH SHIVAJI </t>
  </si>
  <si>
    <t>SABLE KAJAL BHARAT</t>
  </si>
  <si>
    <t>HABIB PURUSHOTTAM SANTOSH</t>
  </si>
  <si>
    <t>SHAHAPURKAR ONKAR DATTA</t>
  </si>
  <si>
    <t>METKARI ANKIT DADARAO</t>
  </si>
  <si>
    <t xml:space="preserve">KUDKYAL VINOD SHRINIVAS </t>
  </si>
  <si>
    <t>GAIKWAD PRATHMESH BHARAT</t>
  </si>
  <si>
    <t>WAGHMODE MOHINI DHANAJI</t>
  </si>
  <si>
    <t>VANGA LAVANYA LAXMAN</t>
  </si>
  <si>
    <t>LONDHE SAKSHI AKASH</t>
  </si>
  <si>
    <t>SWADDE MANASI MAHESH</t>
  </si>
  <si>
    <t>NADAF NAZMEEN HUSAIN</t>
  </si>
  <si>
    <t>MANGRULE KANYAKUMARI SHARNAPPA</t>
  </si>
  <si>
    <t>VARMA P.MEENAKSHI P.RAMEH</t>
  </si>
  <si>
    <t>LOMATE PRATIKSHA SANJAY</t>
  </si>
  <si>
    <t>KANJE DNYANESHWAR SATISH</t>
  </si>
  <si>
    <t>BHASME DARSHANA SHITALNATH</t>
  </si>
  <si>
    <t>PATIL NIKITA PRABHAKAR</t>
  </si>
  <si>
    <t>TAMBOLI MATIN AARIF</t>
  </si>
  <si>
    <t>CHAVAN RUCHIKESH VIJAYKUMAR</t>
  </si>
  <si>
    <t>KADAM HARSHADA BHASKAR</t>
  </si>
  <si>
    <t>KADAM YASH BALU</t>
  </si>
  <si>
    <t>JADHAV SNEHAL SANTRAM</t>
  </si>
  <si>
    <t>SWAMI SAKSHI SIDDHARAM</t>
  </si>
  <si>
    <t>JADHAV SHRIKANT CHATURBHUJ</t>
  </si>
  <si>
    <t>HATTE SAMARTH SHIVSHARAN</t>
  </si>
  <si>
    <t>KHOGARE GANESH SACHIN</t>
  </si>
  <si>
    <t>SABALE SUSHANT SANJAY</t>
  </si>
  <si>
    <t>CHIMMAN KAVITA ASHOK</t>
  </si>
  <si>
    <t>MUSANDE VAISHNAVI SHIVAJI</t>
  </si>
  <si>
    <t>KULKARNI SRUSHTI RAJESH</t>
  </si>
  <si>
    <t>BHOSALE JYOTI DHANRAJ</t>
  </si>
  <si>
    <t xml:space="preserve">JADHAV ANUPMA ANUP </t>
  </si>
  <si>
    <t>GAVALI SANCHI JAYSING</t>
  </si>
  <si>
    <t>DESHMUKH YOGIRAJ MURLIDHAR</t>
  </si>
  <si>
    <t>KAMBLE ONKAR AJEENATH</t>
  </si>
  <si>
    <t>SAYYED MAHEK ALLISHER</t>
  </si>
  <si>
    <t>DIXIT PRATHMESH PRAKASH</t>
  </si>
  <si>
    <t>BAWAGE VAISHNAVI SIVHAR</t>
  </si>
  <si>
    <t>MANIYAR MEHAK SIRAJ</t>
  </si>
  <si>
    <t>BHOGE SHRINATH BABURAO</t>
  </si>
  <si>
    <t>CHAVAN VIJAY NANASAHEB</t>
  </si>
  <si>
    <t>SHAIKH UZMA AB QADEER</t>
  </si>
  <si>
    <t> PATHAN NAZIYA RASHEED</t>
  </si>
  <si>
    <t>e</t>
  </si>
  <si>
    <t>VINAY SONAWALE</t>
  </si>
  <si>
    <t>Parth Jamadar</t>
  </si>
  <si>
    <t>Ganesh Patil</t>
  </si>
  <si>
    <t>Kore Avinash</t>
  </si>
  <si>
    <t>Mhamane Laxmikant</t>
  </si>
  <si>
    <t>OTO-3</t>
  </si>
  <si>
    <t>OTO-4</t>
  </si>
  <si>
    <t>OTO-5</t>
  </si>
  <si>
    <t>OTO-6</t>
  </si>
  <si>
    <t>OTO-7</t>
  </si>
  <si>
    <t>OTO-8</t>
  </si>
  <si>
    <t>OTO6</t>
  </si>
  <si>
    <t>VARMA P.SAIRAM P. SHRINIWAS</t>
  </si>
  <si>
    <t>Wireless and mobile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</si>
</sst>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Arial"/>
      <family val="2"/>
    </font>
    <font>
      <sz val="11"/>
      <name val="Times New Roman"/>
      <family val="1"/>
    </font>
    <font>
      <sz val="12"/>
      <name val="Times New Roman"/>
      <family val="1"/>
    </font>
    <font>
      <sz val="10"/>
      <color theme="1"/>
      <name val="Arial"/>
      <family val="2"/>
    </font>
    <font>
      <sz val="10"/>
      <color theme="1"/>
      <name val="Arial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8"/>
      <color theme="1"/>
      <name val="Times New Roman"/>
      <family val="1"/>
    </font>
    <font>
      <sz val="14"/>
      <color theme="1"/>
      <name val="Times New Roman"/>
      <family val="1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0EEE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CFFD9"/>
        <bgColor indexed="64"/>
      </patternFill>
    </fill>
    <fill>
      <patternFill patternType="solid">
        <fgColor rgb="FFFBE4FC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FFE4C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vertical="center" shrinkToFit="1"/>
      <protection locked="0"/>
    </xf>
    <xf numFmtId="0" fontId="1" fillId="0" borderId="0" xfId="0" applyFont="1" applyFill="1" applyProtection="1">
      <protection locked="0"/>
    </xf>
    <xf numFmtId="0" fontId="1" fillId="3" borderId="0" xfId="0" applyFont="1" applyFill="1" applyProtection="1"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6" fillId="4" borderId="12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6" fillId="6" borderId="13" xfId="0" applyFont="1" applyFill="1" applyBorder="1" applyAlignment="1" applyProtection="1">
      <alignment horizontal="center" vertical="center"/>
      <protection locked="0"/>
    </xf>
    <xf numFmtId="0" fontId="6" fillId="6" borderId="1" xfId="0" applyFont="1" applyFill="1" applyBorder="1" applyAlignment="1" applyProtection="1">
      <alignment horizontal="center" vertical="center"/>
      <protection locked="0"/>
    </xf>
    <xf numFmtId="0" fontId="6" fillId="9" borderId="12" xfId="0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alignment horizontal="center" vertical="center"/>
      <protection locked="0"/>
    </xf>
    <xf numFmtId="0" fontId="6" fillId="8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8" borderId="12" xfId="0" applyFont="1" applyFill="1" applyBorder="1" applyAlignment="1" applyProtection="1">
      <alignment horizontal="center" vertical="center"/>
      <protection locked="0"/>
    </xf>
    <xf numFmtId="0" fontId="6" fillId="4" borderId="17" xfId="0" applyFont="1" applyFill="1" applyBorder="1" applyAlignment="1" applyProtection="1">
      <alignment horizontal="center" vertical="center"/>
      <protection locked="0"/>
    </xf>
    <xf numFmtId="0" fontId="6" fillId="4" borderId="18" xfId="0" applyFont="1" applyFill="1" applyBorder="1" applyAlignment="1" applyProtection="1">
      <alignment horizontal="center" vertical="center"/>
      <protection locked="0"/>
    </xf>
    <xf numFmtId="0" fontId="6" fillId="5" borderId="18" xfId="0" applyFont="1" applyFill="1" applyBorder="1" applyAlignment="1" applyProtection="1">
      <alignment horizontal="center" vertical="center"/>
      <protection locked="0"/>
    </xf>
    <xf numFmtId="0" fontId="6" fillId="6" borderId="19" xfId="0" applyFont="1" applyFill="1" applyBorder="1" applyAlignment="1" applyProtection="1">
      <alignment horizontal="center" vertical="center"/>
      <protection locked="0"/>
    </xf>
    <xf numFmtId="0" fontId="6" fillId="6" borderId="18" xfId="0" applyFont="1" applyFill="1" applyBorder="1" applyAlignment="1" applyProtection="1">
      <alignment horizontal="center" vertical="center"/>
      <protection locked="0"/>
    </xf>
    <xf numFmtId="0" fontId="6" fillId="9" borderId="17" xfId="0" applyFont="1" applyFill="1" applyBorder="1" applyAlignment="1" applyProtection="1">
      <alignment horizontal="center" vertical="center"/>
      <protection locked="0"/>
    </xf>
    <xf numFmtId="0" fontId="6" fillId="7" borderId="18" xfId="0" applyFont="1" applyFill="1" applyBorder="1" applyAlignment="1" applyProtection="1">
      <alignment horizontal="center" vertical="center"/>
      <protection locked="0"/>
    </xf>
    <xf numFmtId="0" fontId="6" fillId="8" borderId="18" xfId="0" applyFont="1" applyFill="1" applyBorder="1" applyAlignment="1" applyProtection="1">
      <alignment horizontal="center" vertical="center"/>
      <protection locked="0"/>
    </xf>
    <xf numFmtId="0" fontId="6" fillId="9" borderId="18" xfId="0" applyFont="1" applyFill="1" applyBorder="1" applyAlignment="1" applyProtection="1">
      <alignment horizontal="center" vertical="center"/>
      <protection locked="0"/>
    </xf>
    <xf numFmtId="0" fontId="6" fillId="8" borderId="17" xfId="0" applyFont="1" applyFill="1" applyBorder="1" applyAlignment="1" applyProtection="1">
      <alignment horizontal="center" vertical="center"/>
      <protection locked="0"/>
    </xf>
    <xf numFmtId="0" fontId="3" fillId="4" borderId="17" xfId="0" applyFont="1" applyFill="1" applyBorder="1" applyAlignment="1" applyProtection="1">
      <alignment horizontal="center" vertical="center" wrapText="1"/>
      <protection locked="0"/>
    </xf>
    <xf numFmtId="0" fontId="4" fillId="5" borderId="18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7" borderId="18" xfId="0" applyFont="1" applyFill="1" applyBorder="1" applyAlignment="1" applyProtection="1">
      <alignment horizontal="center" vertical="center" wrapText="1"/>
      <protection locked="0"/>
    </xf>
    <xf numFmtId="0" fontId="3" fillId="8" borderId="18" xfId="0" applyFont="1" applyFill="1" applyBorder="1" applyAlignment="1" applyProtection="1">
      <alignment horizontal="center" vertical="center" wrapText="1"/>
      <protection locked="0"/>
    </xf>
    <xf numFmtId="0" fontId="7" fillId="3" borderId="20" xfId="0" applyFont="1" applyFill="1" applyBorder="1" applyAlignment="1" applyProtection="1">
      <alignment horizontal="center" vertical="center" shrinkToFit="1"/>
      <protection locked="0"/>
    </xf>
    <xf numFmtId="0" fontId="8" fillId="0" borderId="1" xfId="0" applyFont="1" applyBorder="1"/>
    <xf numFmtId="0" fontId="1" fillId="4" borderId="12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6" borderId="13" xfId="0" applyFont="1" applyFill="1" applyBorder="1" applyAlignment="1" applyProtection="1">
      <alignment horizontal="center" vertical="center"/>
      <protection locked="0"/>
    </xf>
    <xf numFmtId="0" fontId="1" fillId="6" borderId="21" xfId="0" applyFont="1" applyFill="1" applyBorder="1" applyAlignment="1" applyProtection="1">
      <alignment horizontal="center" vertical="center"/>
      <protection locked="0"/>
    </xf>
    <xf numFmtId="0" fontId="1" fillId="9" borderId="10" xfId="0" applyFont="1" applyFill="1" applyBorder="1" applyAlignment="1" applyProtection="1">
      <alignment horizontal="center" vertical="center"/>
      <protection locked="0"/>
    </xf>
    <xf numFmtId="0" fontId="1" fillId="6" borderId="5" xfId="0" applyFont="1" applyFill="1" applyBorder="1" applyAlignment="1" applyProtection="1">
      <alignment horizontal="center" vertical="center"/>
      <protection locked="0"/>
    </xf>
    <xf numFmtId="0" fontId="1" fillId="7" borderId="5" xfId="0" applyFont="1" applyFill="1" applyBorder="1" applyAlignment="1" applyProtection="1">
      <alignment horizontal="center" vertical="center"/>
      <protection locked="0"/>
    </xf>
    <xf numFmtId="0" fontId="1" fillId="8" borderId="5" xfId="0" applyFont="1" applyFill="1" applyBorder="1" applyAlignment="1" applyProtection="1">
      <alignment horizontal="center" vertical="center"/>
      <protection locked="0"/>
    </xf>
    <xf numFmtId="0" fontId="1" fillId="9" borderId="22" xfId="0" applyFont="1" applyFill="1" applyBorder="1" applyAlignment="1" applyProtection="1">
      <alignment horizontal="center" vertical="center"/>
      <protection locked="0"/>
    </xf>
    <xf numFmtId="0" fontId="1" fillId="8" borderId="23" xfId="0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center" vertical="center"/>
      <protection locked="0"/>
    </xf>
    <xf numFmtId="0" fontId="1" fillId="7" borderId="23" xfId="0" applyFont="1" applyFill="1" applyBorder="1" applyAlignment="1" applyProtection="1">
      <alignment horizontal="center" vertical="center"/>
      <protection locked="0"/>
    </xf>
    <xf numFmtId="0" fontId="9" fillId="10" borderId="24" xfId="0" applyFont="1" applyFill="1" applyBorder="1" applyAlignment="1" applyProtection="1">
      <alignment horizontal="center" vertical="center"/>
      <protection locked="0"/>
    </xf>
    <xf numFmtId="0" fontId="1" fillId="10" borderId="24" xfId="0" applyFont="1" applyFill="1" applyBorder="1" applyAlignment="1" applyProtection="1">
      <alignment horizontal="center" vertical="center"/>
      <protection locked="0"/>
    </xf>
    <xf numFmtId="0" fontId="1" fillId="9" borderId="12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center" vertical="center"/>
      <protection locked="0"/>
    </xf>
    <xf numFmtId="0" fontId="1" fillId="9" borderId="25" xfId="0" applyFont="1" applyFill="1" applyBorder="1" applyAlignment="1" applyProtection="1">
      <alignment horizontal="center" vertical="center"/>
      <protection locked="0"/>
    </xf>
    <xf numFmtId="0" fontId="1" fillId="8" borderId="21" xfId="0" applyFont="1" applyFill="1" applyBorder="1" applyAlignment="1" applyProtection="1">
      <alignment horizontal="center" vertical="center"/>
      <protection locked="0"/>
    </xf>
    <xf numFmtId="0" fontId="1" fillId="8" borderId="12" xfId="0" applyFont="1" applyFill="1" applyBorder="1" applyAlignment="1" applyProtection="1">
      <alignment horizontal="center" vertical="center"/>
      <protection locked="0"/>
    </xf>
    <xf numFmtId="0" fontId="1" fillId="7" borderId="21" xfId="0" applyFont="1" applyFill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4" borderId="12" xfId="0" applyFont="1" applyFill="1" applyBorder="1" applyAlignment="1" applyProtection="1">
      <alignment horizontal="center" vertical="center"/>
    </xf>
    <xf numFmtId="0" fontId="1" fillId="4" borderId="21" xfId="0" applyFont="1" applyFill="1" applyBorder="1" applyAlignment="1" applyProtection="1">
      <alignment horizontal="center" vertical="center"/>
      <protection locked="0"/>
    </xf>
    <xf numFmtId="0" fontId="1" fillId="10" borderId="26" xfId="0" applyFont="1" applyFill="1" applyBorder="1" applyAlignment="1" applyProtection="1">
      <alignment horizontal="center" vertical="center"/>
      <protection locked="0"/>
    </xf>
    <xf numFmtId="1" fontId="10" fillId="0" borderId="1" xfId="0" applyNumberFormat="1" applyFont="1" applyFill="1" applyBorder="1" applyAlignment="1">
      <alignment horizontal="center" wrapText="1"/>
    </xf>
    <xf numFmtId="1" fontId="10" fillId="0" borderId="1" xfId="0" applyNumberFormat="1" applyFont="1" applyFill="1" applyBorder="1" applyAlignment="1"/>
    <xf numFmtId="0" fontId="11" fillId="0" borderId="1" xfId="0" applyFont="1" applyBorder="1"/>
    <xf numFmtId="0" fontId="12" fillId="0" borderId="1" xfId="0" applyFont="1" applyBorder="1" applyAlignment="1"/>
    <xf numFmtId="0" fontId="1" fillId="0" borderId="28" xfId="0" applyFont="1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3" xfId="0" applyFont="1" applyFill="1" applyBorder="1" applyAlignment="1" applyProtection="1">
      <alignment horizontal="center" vertical="center"/>
      <protection locked="0"/>
    </xf>
    <xf numFmtId="0" fontId="1" fillId="0" borderId="21" xfId="0" applyFont="1" applyFill="1" applyBorder="1" applyAlignment="1" applyProtection="1">
      <alignment horizontal="center" vertical="center"/>
      <protection locked="0"/>
    </xf>
    <xf numFmtId="0" fontId="1" fillId="0" borderId="25" xfId="0" applyFont="1" applyFill="1" applyBorder="1" applyAlignment="1" applyProtection="1">
      <alignment horizontal="center" vertical="center"/>
      <protection locked="0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17" xfId="0" applyFont="1" applyFill="1" applyBorder="1" applyAlignment="1" applyProtection="1">
      <alignment horizontal="center" vertical="center"/>
      <protection locked="0"/>
    </xf>
    <xf numFmtId="0" fontId="1" fillId="0" borderId="18" xfId="0" applyFont="1" applyFill="1" applyBorder="1" applyAlignment="1" applyProtection="1">
      <alignment horizontal="center" vertical="center"/>
      <protection locked="0"/>
    </xf>
    <xf numFmtId="0" fontId="1" fillId="0" borderId="19" xfId="0" applyFont="1" applyFill="1" applyBorder="1" applyAlignment="1" applyProtection="1">
      <alignment horizontal="center" vertical="center"/>
      <protection locked="0"/>
    </xf>
    <xf numFmtId="0" fontId="1" fillId="0" borderId="29" xfId="0" applyFont="1" applyFill="1" applyBorder="1" applyAlignment="1" applyProtection="1">
      <alignment horizontal="center" vertical="center"/>
      <protection locked="0"/>
    </xf>
    <xf numFmtId="0" fontId="1" fillId="0" borderId="30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9" fillId="5" borderId="18" xfId="0" applyFont="1" applyFill="1" applyBorder="1" applyAlignment="1" applyProtection="1">
      <alignment horizontal="center" vertical="center"/>
      <protection locked="0"/>
    </xf>
    <xf numFmtId="0" fontId="1" fillId="6" borderId="18" xfId="0" applyFont="1" applyFill="1" applyBorder="1" applyAlignment="1" applyProtection="1">
      <alignment horizontal="center" vertical="center"/>
      <protection locked="0"/>
    </xf>
    <xf numFmtId="0" fontId="1" fillId="7" borderId="18" xfId="0" applyFont="1" applyFill="1" applyBorder="1" applyAlignment="1" applyProtection="1">
      <alignment horizontal="center" vertical="center"/>
      <protection locked="0"/>
    </xf>
    <xf numFmtId="0" fontId="1" fillId="8" borderId="18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24" xfId="0" applyFont="1" applyFill="1" applyBorder="1" applyAlignment="1" applyProtection="1">
      <alignment horizontal="left" vertical="center"/>
      <protection locked="0"/>
    </xf>
    <xf numFmtId="164" fontId="1" fillId="2" borderId="23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Protection="1">
      <protection locked="0"/>
    </xf>
    <xf numFmtId="164" fontId="1" fillId="2" borderId="41" xfId="0" applyNumberFormat="1" applyFont="1" applyFill="1" applyBorder="1" applyAlignment="1" applyProtection="1">
      <alignment horizontal="center" vertical="center"/>
      <protection locked="0"/>
    </xf>
    <xf numFmtId="0" fontId="1" fillId="0" borderId="39" xfId="0" applyFont="1" applyFill="1" applyBorder="1" applyAlignment="1" applyProtection="1">
      <alignment horizontal="left" vertical="center"/>
      <protection locked="0"/>
    </xf>
    <xf numFmtId="164" fontId="1" fillId="2" borderId="46" xfId="0" applyNumberFormat="1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15" fillId="0" borderId="0" xfId="0" applyFont="1" applyAlignment="1" applyProtection="1"/>
    <xf numFmtId="0" fontId="1" fillId="0" borderId="0" xfId="0" applyFont="1" applyProtection="1"/>
    <xf numFmtId="0" fontId="16" fillId="0" borderId="0" xfId="0" applyFont="1" applyProtection="1"/>
    <xf numFmtId="0" fontId="0" fillId="0" borderId="1" xfId="0" applyBorder="1"/>
    <xf numFmtId="0" fontId="0" fillId="0" borderId="27" xfId="0" applyFont="1" applyFill="1" applyBorder="1" applyAlignment="1"/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9" fillId="5" borderId="0" xfId="0" applyFont="1" applyFill="1" applyBorder="1" applyAlignment="1" applyProtection="1">
      <alignment horizontal="center" vertical="center"/>
      <protection locked="0"/>
    </xf>
    <xf numFmtId="0" fontId="1" fillId="6" borderId="0" xfId="0" applyFont="1" applyFill="1" applyBorder="1" applyAlignment="1" applyProtection="1">
      <alignment horizontal="center" vertical="center"/>
      <protection locked="0"/>
    </xf>
    <xf numFmtId="0" fontId="1" fillId="7" borderId="0" xfId="0" applyFont="1" applyFill="1" applyBorder="1" applyAlignment="1" applyProtection="1">
      <alignment horizontal="center" vertical="center"/>
      <protection locked="0"/>
    </xf>
    <xf numFmtId="0" fontId="1" fillId="8" borderId="0" xfId="0" applyFont="1" applyFill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3" fillId="3" borderId="16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3" fillId="3" borderId="9" xfId="0" applyFont="1" applyFill="1" applyBorder="1" applyAlignment="1" applyProtection="1">
      <alignment horizontal="center" vertical="center" wrapText="1"/>
      <protection locked="0"/>
    </xf>
    <xf numFmtId="0" fontId="3" fillId="3" borderId="15" xfId="0" applyFont="1" applyFill="1" applyBorder="1" applyAlignment="1" applyProtection="1">
      <alignment horizontal="center" vertical="center" wrapText="1"/>
      <protection locked="0"/>
    </xf>
    <xf numFmtId="0" fontId="13" fillId="2" borderId="31" xfId="0" applyFont="1" applyFill="1" applyBorder="1" applyAlignment="1" applyProtection="1">
      <alignment horizontal="center" vertical="center" wrapText="1"/>
      <protection locked="0"/>
    </xf>
    <xf numFmtId="0" fontId="13" fillId="2" borderId="32" xfId="0" applyFont="1" applyFill="1" applyBorder="1" applyAlignment="1" applyProtection="1">
      <alignment horizontal="center" vertical="center" wrapText="1"/>
      <protection locked="0"/>
    </xf>
    <xf numFmtId="0" fontId="13" fillId="2" borderId="34" xfId="0" applyFont="1" applyFill="1" applyBorder="1" applyAlignment="1" applyProtection="1">
      <alignment horizontal="center" vertical="center" wrapText="1"/>
      <protection locked="0"/>
    </xf>
    <xf numFmtId="0" fontId="13" fillId="2" borderId="35" xfId="0" applyFont="1" applyFill="1" applyBorder="1" applyAlignment="1" applyProtection="1">
      <alignment horizontal="center" vertical="center" wrapText="1"/>
      <protection locked="0"/>
    </xf>
    <xf numFmtId="9" fontId="13" fillId="0" borderId="33" xfId="0" applyNumberFormat="1" applyFont="1" applyFill="1" applyBorder="1" applyAlignment="1" applyProtection="1">
      <alignment horizontal="center" vertical="center"/>
      <protection locked="0"/>
    </xf>
    <xf numFmtId="0" fontId="13" fillId="0" borderId="36" xfId="0" applyFont="1" applyFill="1" applyBorder="1" applyAlignment="1" applyProtection="1">
      <alignment horizontal="center" vertical="center"/>
      <protection locked="0"/>
    </xf>
    <xf numFmtId="2" fontId="1" fillId="2" borderId="6" xfId="0" applyNumberFormat="1" applyFont="1" applyFill="1" applyBorder="1" applyAlignment="1" applyProtection="1">
      <alignment horizontal="center" vertical="center"/>
      <protection locked="0"/>
    </xf>
    <xf numFmtId="2" fontId="1" fillId="2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4" fillId="5" borderId="5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3" fillId="6" borderId="5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3" fillId="7" borderId="5" xfId="0" applyFont="1" applyFill="1" applyBorder="1" applyAlignment="1" applyProtection="1">
      <alignment horizontal="center" vertical="center" wrapText="1"/>
      <protection locked="0"/>
    </xf>
    <xf numFmtId="0" fontId="3" fillId="7" borderId="1" xfId="0" applyFont="1" applyFill="1" applyBorder="1" applyAlignment="1" applyProtection="1">
      <alignment horizontal="center" vertical="center" wrapText="1"/>
      <protection locked="0"/>
    </xf>
    <xf numFmtId="0" fontId="3" fillId="8" borderId="5" xfId="0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0" fontId="3" fillId="4" borderId="4" xfId="0" applyFont="1" applyFill="1" applyBorder="1" applyAlignment="1" applyProtection="1">
      <alignment horizontal="center" vertical="center" wrapText="1"/>
      <protection locked="0"/>
    </xf>
    <xf numFmtId="0" fontId="3" fillId="4" borderId="7" xfId="0" applyFont="1" applyFill="1" applyBorder="1" applyAlignment="1" applyProtection="1">
      <alignment horizontal="center" vertical="center" wrapText="1"/>
      <protection locked="0"/>
    </xf>
    <xf numFmtId="0" fontId="3" fillId="4" borderId="14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/>
      <protection locked="0"/>
    </xf>
    <xf numFmtId="0" fontId="3" fillId="2" borderId="41" xfId="0" applyFont="1" applyFill="1" applyBorder="1" applyAlignment="1" applyProtection="1">
      <alignment horizontal="center" vertical="center"/>
      <protection locked="0"/>
    </xf>
    <xf numFmtId="0" fontId="1" fillId="2" borderId="42" xfId="0" applyFont="1" applyFill="1" applyBorder="1" applyAlignment="1" applyProtection="1">
      <alignment horizontal="center" vertical="center"/>
      <protection locked="0"/>
    </xf>
    <xf numFmtId="0" fontId="1" fillId="2" borderId="38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/>
      <protection locked="0"/>
    </xf>
    <xf numFmtId="0" fontId="3" fillId="2" borderId="29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4" fillId="2" borderId="37" xfId="0" applyFont="1" applyFill="1" applyBorder="1" applyAlignment="1" applyProtection="1">
      <alignment horizontal="center" vertical="center" wrapText="1"/>
      <protection locked="0"/>
    </xf>
    <xf numFmtId="0" fontId="14" fillId="2" borderId="38" xfId="0" applyFont="1" applyFill="1" applyBorder="1" applyAlignment="1" applyProtection="1">
      <alignment horizontal="center" vertical="center" wrapText="1"/>
      <protection locked="0"/>
    </xf>
    <xf numFmtId="0" fontId="14" fillId="2" borderId="39" xfId="0" applyFont="1" applyFill="1" applyBorder="1" applyAlignment="1" applyProtection="1">
      <alignment horizontal="center" vertical="center" wrapText="1"/>
      <protection locked="0"/>
    </xf>
    <xf numFmtId="0" fontId="3" fillId="2" borderId="37" xfId="0" applyFont="1" applyFill="1" applyBorder="1" applyAlignment="1" applyProtection="1">
      <alignment horizontal="center" vertical="center" wrapText="1"/>
      <protection locked="0"/>
    </xf>
    <xf numFmtId="0" fontId="3" fillId="2" borderId="38" xfId="0" applyFont="1" applyFill="1" applyBorder="1" applyAlignment="1" applyProtection="1">
      <alignment horizontal="center" vertical="center" wrapText="1"/>
      <protection locked="0"/>
    </xf>
    <xf numFmtId="0" fontId="3" fillId="2" borderId="39" xfId="0" applyFont="1" applyFill="1" applyBorder="1" applyAlignment="1" applyProtection="1">
      <alignment horizontal="center" vertical="center" wrapText="1"/>
      <protection locked="0"/>
    </xf>
    <xf numFmtId="0" fontId="3" fillId="2" borderId="38" xfId="0" applyFont="1" applyFill="1" applyBorder="1" applyAlignment="1" applyProtection="1">
      <alignment horizontal="center" vertical="center"/>
      <protection locked="0"/>
    </xf>
    <xf numFmtId="0" fontId="3" fillId="2" borderId="39" xfId="0" applyFont="1" applyFill="1" applyBorder="1" applyAlignment="1" applyProtection="1">
      <alignment horizontal="center" vertical="center"/>
      <protection locked="0"/>
    </xf>
    <xf numFmtId="0" fontId="13" fillId="2" borderId="31" xfId="0" applyFont="1" applyFill="1" applyBorder="1" applyAlignment="1" applyProtection="1">
      <alignment horizontal="center" vertical="center"/>
      <protection locked="0"/>
    </xf>
    <xf numFmtId="0" fontId="13" fillId="2" borderId="32" xfId="0" applyFont="1" applyFill="1" applyBorder="1" applyAlignment="1" applyProtection="1">
      <alignment horizontal="center" vertical="center"/>
      <protection locked="0"/>
    </xf>
    <xf numFmtId="0" fontId="13" fillId="2" borderId="33" xfId="0" applyFont="1" applyFill="1" applyBorder="1" applyAlignment="1" applyProtection="1">
      <alignment horizontal="center" vertical="center"/>
      <protection locked="0"/>
    </xf>
    <xf numFmtId="0" fontId="13" fillId="2" borderId="34" xfId="0" applyFont="1" applyFill="1" applyBorder="1" applyAlignment="1" applyProtection="1">
      <alignment horizontal="center" vertical="center"/>
      <protection locked="0"/>
    </xf>
    <xf numFmtId="0" fontId="13" fillId="2" borderId="35" xfId="0" applyFont="1" applyFill="1" applyBorder="1" applyAlignment="1" applyProtection="1">
      <alignment horizontal="center" vertical="center"/>
      <protection locked="0"/>
    </xf>
    <xf numFmtId="0" fontId="13" fillId="2" borderId="36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16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 textRotation="90"/>
      <protection locked="0"/>
    </xf>
    <xf numFmtId="0" fontId="1" fillId="2" borderId="7" xfId="0" applyFont="1" applyFill="1" applyBorder="1" applyAlignment="1" applyProtection="1">
      <alignment horizontal="center" vertical="center" textRotation="90"/>
      <protection locked="0"/>
    </xf>
    <xf numFmtId="0" fontId="1" fillId="2" borderId="44" xfId="0" applyFont="1" applyFill="1" applyBorder="1" applyAlignment="1" applyProtection="1">
      <alignment horizontal="center" vertical="center" textRotation="90"/>
      <protection locked="0"/>
    </xf>
    <xf numFmtId="0" fontId="1" fillId="2" borderId="22" xfId="0" applyFont="1" applyFill="1" applyBorder="1" applyAlignment="1" applyProtection="1">
      <alignment horizontal="center" vertical="center"/>
      <protection locked="0"/>
    </xf>
    <xf numFmtId="0" fontId="0" fillId="2" borderId="38" xfId="0" applyFill="1" applyBorder="1"/>
    <xf numFmtId="0" fontId="1" fillId="2" borderId="31" xfId="0" applyFont="1" applyFill="1" applyBorder="1" applyAlignment="1" applyProtection="1">
      <alignment horizontal="center" vertical="center"/>
      <protection locked="0"/>
    </xf>
    <xf numFmtId="0" fontId="1" fillId="2" borderId="40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43" xfId="0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 applyProtection="1">
      <alignment horizontal="center" vertical="center"/>
      <protection locked="0"/>
    </xf>
    <xf numFmtId="0" fontId="1" fillId="2" borderId="45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REKHA/Downloads/CO%20Attainment-IF3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 Set Target attain level"/>
      <sheetName val="CO_Attainment for Unit Tests"/>
      <sheetName val="CO_attainment for ESEBoard Exam"/>
      <sheetName val="CO_attain_MicroP_PR-TW_ESE"/>
      <sheetName val="CO_attainment for Indirect"/>
      <sheetName val="CO_PO Mapping Attainment "/>
      <sheetName val="Overall CO attainment (2)"/>
      <sheetName val="Overall CO attainment"/>
      <sheetName val="CO_PO Mapping Attainment_PO7"/>
    </sheetNames>
    <sheetDataSet>
      <sheetData sheetId="0">
        <row r="3">
          <cell r="D3" t="str">
            <v>Data Structure</v>
          </cell>
        </row>
        <row r="4">
          <cell r="D4">
            <v>22317</v>
          </cell>
        </row>
        <row r="5">
          <cell r="D5" t="str">
            <v>IF3I Scheme-0015</v>
          </cell>
        </row>
        <row r="6">
          <cell r="D6" t="str">
            <v>2022-23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H117"/>
  <sheetViews>
    <sheetView tabSelected="1" view="pageBreakPreview" topLeftCell="C48" zoomScale="77" zoomScaleNormal="100" zoomScaleSheetLayoutView="104" workbookViewId="0">
      <selection activeCell="C95" sqref="C95"/>
    </sheetView>
  </sheetViews>
  <sheetFormatPr defaultColWidth="9.109375" defaultRowHeight="13.8" x14ac:dyDescent="0.25"/>
  <cols>
    <col min="1" max="1" width="4" style="1" customWidth="1"/>
    <col min="2" max="2" width="15.77734375" style="1" customWidth="1"/>
    <col min="3" max="3" width="35.88671875" style="1" customWidth="1"/>
    <col min="4" max="4" width="6.44140625" style="1" customWidth="1"/>
    <col min="5" max="5" width="6.21875" style="1" customWidth="1"/>
    <col min="6" max="6" width="5.88671875" style="1" customWidth="1"/>
    <col min="7" max="7" width="6.6640625" style="1" customWidth="1"/>
    <col min="8" max="8" width="6" style="1" customWidth="1"/>
    <col min="9" max="9" width="8.5546875" style="1" customWidth="1"/>
    <col min="10" max="13" width="5.33203125" style="1" customWidth="1"/>
    <col min="14" max="14" width="4.88671875" style="1" customWidth="1"/>
    <col min="15" max="25" width="2.6640625" style="1" customWidth="1"/>
    <col min="26" max="26" width="7.6640625" style="1" customWidth="1"/>
    <col min="27" max="27" width="7.88671875" style="1" customWidth="1"/>
    <col min="28" max="28" width="5.109375" style="1" customWidth="1"/>
    <col min="29" max="29" width="4.44140625" style="1" customWidth="1"/>
    <col min="30" max="30" width="4.88671875" style="1" customWidth="1"/>
    <col min="31" max="31" width="8.33203125" style="1" customWidth="1"/>
    <col min="32" max="32" width="11.33203125" style="1" bestFit="1" customWidth="1"/>
    <col min="33" max="16384" width="9.109375" style="1"/>
  </cols>
  <sheetData>
    <row r="1" spans="1:60" ht="20.399999999999999" x14ac:dyDescent="0.35">
      <c r="D1" s="2" t="s">
        <v>0</v>
      </c>
    </row>
    <row r="2" spans="1:60" ht="20.399999999999999" x14ac:dyDescent="0.35">
      <c r="E2" s="2" t="s">
        <v>1</v>
      </c>
    </row>
    <row r="3" spans="1:60" x14ac:dyDescent="0.25">
      <c r="B3" s="3" t="s">
        <v>2</v>
      </c>
      <c r="C3" s="4" t="s">
        <v>130</v>
      </c>
    </row>
    <row r="4" spans="1:60" x14ac:dyDescent="0.25">
      <c r="B4" s="3" t="s">
        <v>3</v>
      </c>
      <c r="C4" s="4">
        <f>'[1]PO Set Target attain level'!D4</f>
        <v>22317</v>
      </c>
    </row>
    <row r="5" spans="1:60" x14ac:dyDescent="0.25">
      <c r="B5" s="3" t="s">
        <v>4</v>
      </c>
      <c r="C5" s="4" t="str">
        <f>'[1]PO Set Target attain level'!D5</f>
        <v>IF3I Scheme-0015</v>
      </c>
    </row>
    <row r="6" spans="1:60" x14ac:dyDescent="0.25">
      <c r="B6" s="3" t="s">
        <v>5</v>
      </c>
      <c r="C6" s="4" t="str">
        <f>'[1]PO Set Target attain level'!D6</f>
        <v>2022-23</v>
      </c>
    </row>
    <row r="7" spans="1:60" ht="14.4" thickBot="1" x14ac:dyDescent="0.3"/>
    <row r="8" spans="1:60" s="7" customFormat="1" ht="25.5" customHeight="1" thickBot="1" x14ac:dyDescent="0.3">
      <c r="A8" s="118" t="s">
        <v>6</v>
      </c>
      <c r="B8" s="119" t="s">
        <v>7</v>
      </c>
      <c r="C8" s="122" t="s">
        <v>8</v>
      </c>
      <c r="D8" s="122" t="s">
        <v>9</v>
      </c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 t="s">
        <v>10</v>
      </c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44" t="s">
        <v>11</v>
      </c>
      <c r="AA8" s="136" t="s">
        <v>12</v>
      </c>
      <c r="AB8" s="138" t="s">
        <v>13</v>
      </c>
      <c r="AC8" s="140" t="s">
        <v>14</v>
      </c>
      <c r="AD8" s="142" t="s">
        <v>15</v>
      </c>
      <c r="AE8" s="5" t="s">
        <v>16</v>
      </c>
      <c r="AF8" s="5" t="s">
        <v>17</v>
      </c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s="7" customFormat="1" ht="18.899999999999999" customHeight="1" thickBot="1" x14ac:dyDescent="0.3">
      <c r="A9" s="118"/>
      <c r="B9" s="120"/>
      <c r="C9" s="122"/>
      <c r="D9" s="117" t="s">
        <v>18</v>
      </c>
      <c r="E9" s="117"/>
      <c r="F9" s="117"/>
      <c r="G9" s="117"/>
      <c r="H9" s="117"/>
      <c r="I9" s="117"/>
      <c r="J9" s="117" t="s">
        <v>19</v>
      </c>
      <c r="K9" s="117"/>
      <c r="L9" s="117"/>
      <c r="M9" s="117"/>
      <c r="N9" s="117"/>
      <c r="O9" s="117" t="s">
        <v>18</v>
      </c>
      <c r="P9" s="117"/>
      <c r="Q9" s="117"/>
      <c r="R9" s="117"/>
      <c r="S9" s="117"/>
      <c r="T9" s="117"/>
      <c r="U9" s="117" t="s">
        <v>19</v>
      </c>
      <c r="V9" s="117"/>
      <c r="W9" s="117"/>
      <c r="X9" s="117"/>
      <c r="Y9" s="117"/>
      <c r="Z9" s="145"/>
      <c r="AA9" s="137"/>
      <c r="AB9" s="139"/>
      <c r="AC9" s="141"/>
      <c r="AD9" s="143"/>
      <c r="AE9" s="123" t="s">
        <v>20</v>
      </c>
      <c r="AF9" s="124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s="7" customFormat="1" ht="23.25" customHeight="1" thickBot="1" x14ac:dyDescent="0.3">
      <c r="A10" s="118"/>
      <c r="B10" s="120"/>
      <c r="C10" s="122"/>
      <c r="D10" s="8" t="s">
        <v>21</v>
      </c>
      <c r="E10" s="9" t="s">
        <v>22</v>
      </c>
      <c r="F10" s="9" t="s">
        <v>23</v>
      </c>
      <c r="G10" s="9" t="s">
        <v>24</v>
      </c>
      <c r="H10" s="10" t="s">
        <v>25</v>
      </c>
      <c r="I10" s="9" t="s">
        <v>26</v>
      </c>
      <c r="J10" s="8" t="s">
        <v>21</v>
      </c>
      <c r="K10" s="9" t="s">
        <v>22</v>
      </c>
      <c r="L10" s="9" t="s">
        <v>23</v>
      </c>
      <c r="M10" s="9" t="s">
        <v>24</v>
      </c>
      <c r="N10" s="9" t="s">
        <v>116</v>
      </c>
      <c r="O10" s="8" t="s">
        <v>21</v>
      </c>
      <c r="P10" s="9" t="s">
        <v>22</v>
      </c>
      <c r="Q10" s="9" t="s">
        <v>23</v>
      </c>
      <c r="R10" s="9" t="s">
        <v>24</v>
      </c>
      <c r="S10" s="9" t="s">
        <v>25</v>
      </c>
      <c r="T10" s="9" t="s">
        <v>26</v>
      </c>
      <c r="U10" s="8" t="s">
        <v>21</v>
      </c>
      <c r="V10" s="9" t="s">
        <v>22</v>
      </c>
      <c r="W10" s="9" t="s">
        <v>23</v>
      </c>
      <c r="X10" s="9" t="s">
        <v>24</v>
      </c>
      <c r="Y10" s="9" t="s">
        <v>25</v>
      </c>
      <c r="Z10" s="145"/>
      <c r="AA10" s="137"/>
      <c r="AB10" s="139"/>
      <c r="AC10" s="141"/>
      <c r="AD10" s="143"/>
      <c r="AE10" s="123"/>
      <c r="AF10" s="124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s="7" customFormat="1" ht="14.25" customHeight="1" thickBot="1" x14ac:dyDescent="0.3">
      <c r="A11" s="118"/>
      <c r="B11" s="120"/>
      <c r="C11" s="122"/>
      <c r="D11" s="11" t="s">
        <v>27</v>
      </c>
      <c r="E11" s="12" t="s">
        <v>27</v>
      </c>
      <c r="F11" s="12" t="s">
        <v>27</v>
      </c>
      <c r="G11" s="13" t="s">
        <v>28</v>
      </c>
      <c r="H11" s="14" t="s">
        <v>28</v>
      </c>
      <c r="I11" s="12" t="s">
        <v>28</v>
      </c>
      <c r="J11" s="11" t="s">
        <v>27</v>
      </c>
      <c r="K11" s="12" t="s">
        <v>27</v>
      </c>
      <c r="L11" s="13" t="s">
        <v>28</v>
      </c>
      <c r="M11" s="13" t="s">
        <v>28</v>
      </c>
      <c r="N11" s="15"/>
      <c r="O11" s="16" t="s">
        <v>29</v>
      </c>
      <c r="P11" s="15" t="s">
        <v>30</v>
      </c>
      <c r="Q11" s="17" t="s">
        <v>31</v>
      </c>
      <c r="R11" s="18" t="s">
        <v>32</v>
      </c>
      <c r="S11" s="19" t="s">
        <v>29</v>
      </c>
      <c r="T11" s="18" t="s">
        <v>33</v>
      </c>
      <c r="U11" s="20" t="s">
        <v>33</v>
      </c>
      <c r="V11" s="18" t="s">
        <v>33</v>
      </c>
      <c r="W11" s="17" t="s">
        <v>31</v>
      </c>
      <c r="X11" s="18" t="s">
        <v>33</v>
      </c>
      <c r="Y11" s="17" t="s">
        <v>31</v>
      </c>
      <c r="Z11" s="146"/>
      <c r="AA11" s="137"/>
      <c r="AB11" s="139"/>
      <c r="AC11" s="141"/>
      <c r="AD11" s="143"/>
      <c r="AE11" s="123"/>
      <c r="AF11" s="125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s="7" customFormat="1" ht="18.75" customHeight="1" thickBot="1" x14ac:dyDescent="0.3">
      <c r="A12" s="118"/>
      <c r="B12" s="121"/>
      <c r="C12" s="122"/>
      <c r="D12" s="21"/>
      <c r="E12" s="21"/>
      <c r="F12" s="22"/>
      <c r="G12" s="23"/>
      <c r="H12" s="24"/>
      <c r="I12" s="22"/>
      <c r="J12" s="21"/>
      <c r="K12" s="21"/>
      <c r="L12" s="23"/>
      <c r="M12" s="23"/>
      <c r="N12" s="25"/>
      <c r="O12" s="26"/>
      <c r="P12" s="25"/>
      <c r="Q12" s="27"/>
      <c r="R12" s="28"/>
      <c r="S12" s="29"/>
      <c r="T12" s="28"/>
      <c r="U12" s="30"/>
      <c r="V12" s="28"/>
      <c r="W12" s="27"/>
      <c r="X12" s="28"/>
      <c r="Y12" s="27"/>
      <c r="Z12" s="31"/>
      <c r="AA12" s="32"/>
      <c r="AB12" s="33"/>
      <c r="AC12" s="34"/>
      <c r="AD12" s="35"/>
      <c r="AE12" s="36"/>
      <c r="AF12" s="3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5" thickBot="1" x14ac:dyDescent="0.35">
      <c r="A13" s="37">
        <v>1</v>
      </c>
      <c r="B13" s="105">
        <v>1800150078</v>
      </c>
      <c r="C13" s="105" t="s">
        <v>47</v>
      </c>
      <c r="D13" s="38">
        <v>2</v>
      </c>
      <c r="E13" s="39"/>
      <c r="F13" s="39">
        <v>1</v>
      </c>
      <c r="G13" s="40"/>
      <c r="H13" s="41">
        <v>2</v>
      </c>
      <c r="I13" s="39"/>
      <c r="J13" s="38">
        <v>3</v>
      </c>
      <c r="K13" s="39">
        <v>3</v>
      </c>
      <c r="L13" s="40">
        <v>3</v>
      </c>
      <c r="M13" s="40"/>
      <c r="N13" s="42"/>
      <c r="O13" s="43">
        <v>2</v>
      </c>
      <c r="P13" s="44"/>
      <c r="Q13" s="45">
        <v>1</v>
      </c>
      <c r="R13" s="46">
        <v>2</v>
      </c>
      <c r="S13" s="47">
        <v>2</v>
      </c>
      <c r="T13" s="48"/>
      <c r="U13" s="49">
        <v>2</v>
      </c>
      <c r="V13" s="46">
        <v>2</v>
      </c>
      <c r="W13" s="45">
        <v>4</v>
      </c>
      <c r="X13" s="46">
        <v>3</v>
      </c>
      <c r="Y13" s="50"/>
      <c r="Z13" s="31"/>
      <c r="AA13" s="32"/>
      <c r="AB13" s="33"/>
      <c r="AC13" s="34"/>
      <c r="AD13" s="35"/>
      <c r="AE13" s="51">
        <v>14</v>
      </c>
      <c r="AF13" s="52">
        <v>18</v>
      </c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5" thickBot="1" x14ac:dyDescent="0.35">
      <c r="A14" s="37">
        <v>2</v>
      </c>
      <c r="B14" s="105">
        <v>2000150172</v>
      </c>
      <c r="C14" s="105" t="s">
        <v>48</v>
      </c>
      <c r="D14" s="38">
        <v>2</v>
      </c>
      <c r="E14" s="39">
        <v>2</v>
      </c>
      <c r="F14" s="39"/>
      <c r="G14" s="40">
        <v>1</v>
      </c>
      <c r="H14" s="41">
        <v>2</v>
      </c>
      <c r="I14" s="39">
        <v>2</v>
      </c>
      <c r="J14" s="38">
        <v>3</v>
      </c>
      <c r="K14" s="39">
        <v>2</v>
      </c>
      <c r="L14" s="40">
        <v>2</v>
      </c>
      <c r="M14" s="40">
        <v>2</v>
      </c>
      <c r="N14" s="42">
        <v>1</v>
      </c>
      <c r="O14" s="53">
        <v>2</v>
      </c>
      <c r="P14" s="54"/>
      <c r="Q14" s="55">
        <v>2</v>
      </c>
      <c r="R14" s="56">
        <v>2</v>
      </c>
      <c r="S14" s="57">
        <v>2</v>
      </c>
      <c r="T14" s="58">
        <v>2</v>
      </c>
      <c r="U14" s="59">
        <v>4</v>
      </c>
      <c r="V14" s="56"/>
      <c r="W14" s="55">
        <v>1</v>
      </c>
      <c r="X14" s="56">
        <v>4</v>
      </c>
      <c r="Y14" s="60">
        <v>4</v>
      </c>
      <c r="Z14" s="31"/>
      <c r="AA14" s="32"/>
      <c r="AB14" s="33"/>
      <c r="AC14" s="34"/>
      <c r="AD14" s="35"/>
      <c r="AE14" s="51">
        <v>19</v>
      </c>
      <c r="AF14" s="61">
        <v>23</v>
      </c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5" thickBot="1" x14ac:dyDescent="0.35">
      <c r="A15" s="37">
        <v>3</v>
      </c>
      <c r="B15" s="105">
        <v>2000150173</v>
      </c>
      <c r="C15" s="105" t="s">
        <v>49</v>
      </c>
      <c r="D15" s="38"/>
      <c r="E15" s="39"/>
      <c r="F15" s="39">
        <v>1</v>
      </c>
      <c r="G15" s="40"/>
      <c r="H15" s="41">
        <v>1</v>
      </c>
      <c r="I15" s="39">
        <v>2</v>
      </c>
      <c r="J15" s="38">
        <v>2</v>
      </c>
      <c r="K15" s="39">
        <v>3</v>
      </c>
      <c r="L15" s="40"/>
      <c r="M15" s="40"/>
      <c r="N15" s="42"/>
      <c r="O15" s="53">
        <v>1</v>
      </c>
      <c r="P15" s="54"/>
      <c r="Q15" s="55">
        <v>2</v>
      </c>
      <c r="R15" s="56">
        <v>1</v>
      </c>
      <c r="S15" s="57">
        <v>1</v>
      </c>
      <c r="T15" s="58">
        <v>2</v>
      </c>
      <c r="U15" s="59"/>
      <c r="V15" s="56">
        <v>3</v>
      </c>
      <c r="W15" s="55">
        <v>2</v>
      </c>
      <c r="X15" s="56">
        <v>3</v>
      </c>
      <c r="Y15" s="60"/>
      <c r="Z15" s="31"/>
      <c r="AA15" s="32"/>
      <c r="AB15" s="33"/>
      <c r="AC15" s="34"/>
      <c r="AD15" s="35"/>
      <c r="AE15" s="51">
        <v>9</v>
      </c>
      <c r="AF15" s="61">
        <v>15</v>
      </c>
    </row>
    <row r="16" spans="1:60" ht="15" thickBot="1" x14ac:dyDescent="0.35">
      <c r="A16" s="37">
        <v>4</v>
      </c>
      <c r="B16" s="105">
        <v>2000150174</v>
      </c>
      <c r="C16" s="105" t="s">
        <v>50</v>
      </c>
      <c r="D16" s="38">
        <v>2</v>
      </c>
      <c r="E16" s="39">
        <v>2</v>
      </c>
      <c r="F16" s="39">
        <v>2</v>
      </c>
      <c r="G16" s="40"/>
      <c r="H16" s="41">
        <v>2</v>
      </c>
      <c r="I16" s="39">
        <v>1</v>
      </c>
      <c r="J16" s="38">
        <v>4</v>
      </c>
      <c r="K16" s="39"/>
      <c r="L16" s="40"/>
      <c r="M16" s="40">
        <v>4</v>
      </c>
      <c r="N16" s="42">
        <v>4</v>
      </c>
      <c r="O16" s="53">
        <v>2</v>
      </c>
      <c r="P16" s="54"/>
      <c r="Q16" s="55">
        <v>2</v>
      </c>
      <c r="R16" s="56">
        <v>2</v>
      </c>
      <c r="S16" s="57"/>
      <c r="T16" s="58">
        <v>2</v>
      </c>
      <c r="U16" s="59"/>
      <c r="V16" s="56">
        <v>3</v>
      </c>
      <c r="W16" s="55">
        <v>3</v>
      </c>
      <c r="X16" s="56"/>
      <c r="Y16" s="60">
        <v>3</v>
      </c>
      <c r="Z16" s="31"/>
      <c r="AA16" s="32"/>
      <c r="AB16" s="33"/>
      <c r="AC16" s="34"/>
      <c r="AD16" s="35"/>
      <c r="AE16" s="51">
        <v>21</v>
      </c>
      <c r="AF16" s="61">
        <v>17</v>
      </c>
    </row>
    <row r="17" spans="1:32" ht="15" thickBot="1" x14ac:dyDescent="0.35">
      <c r="A17" s="37">
        <v>5</v>
      </c>
      <c r="B17" s="105">
        <v>2000150175</v>
      </c>
      <c r="C17" s="105" t="s">
        <v>51</v>
      </c>
      <c r="D17" s="38">
        <v>2</v>
      </c>
      <c r="E17" s="39"/>
      <c r="F17" s="39">
        <v>2</v>
      </c>
      <c r="G17" s="40"/>
      <c r="H17" s="41">
        <v>2</v>
      </c>
      <c r="I17" s="39"/>
      <c r="J17" s="38">
        <v>2</v>
      </c>
      <c r="K17" s="39">
        <v>1</v>
      </c>
      <c r="L17" s="40"/>
      <c r="M17" s="40"/>
      <c r="N17" s="42">
        <v>1</v>
      </c>
      <c r="O17" s="53">
        <v>1</v>
      </c>
      <c r="P17" s="54"/>
      <c r="Q17" s="55">
        <v>2</v>
      </c>
      <c r="R17" s="56">
        <v>2</v>
      </c>
      <c r="S17" s="57">
        <v>2</v>
      </c>
      <c r="T17" s="58"/>
      <c r="U17" s="59"/>
      <c r="V17" s="56"/>
      <c r="W17" s="55">
        <v>4</v>
      </c>
      <c r="X17" s="56">
        <v>4</v>
      </c>
      <c r="Y17" s="60">
        <v>3</v>
      </c>
      <c r="Z17" s="31"/>
      <c r="AA17" s="32"/>
      <c r="AB17" s="33"/>
      <c r="AC17" s="34"/>
      <c r="AD17" s="35"/>
      <c r="AE17" s="51">
        <v>10</v>
      </c>
      <c r="AF17" s="61">
        <v>18</v>
      </c>
    </row>
    <row r="18" spans="1:32" ht="15" thickBot="1" x14ac:dyDescent="0.35">
      <c r="A18" s="37">
        <v>6</v>
      </c>
      <c r="B18" s="105">
        <v>2000150176</v>
      </c>
      <c r="C18" s="105" t="s">
        <v>52</v>
      </c>
      <c r="D18" s="62">
        <v>1</v>
      </c>
      <c r="E18" s="39">
        <v>2</v>
      </c>
      <c r="F18" s="39">
        <v>2</v>
      </c>
      <c r="G18" s="40"/>
      <c r="H18" s="41">
        <v>2</v>
      </c>
      <c r="I18" s="39"/>
      <c r="J18" s="38">
        <v>3</v>
      </c>
      <c r="K18" s="39"/>
      <c r="L18" s="40">
        <v>2</v>
      </c>
      <c r="M18" s="40"/>
      <c r="N18" s="42"/>
      <c r="O18" s="53"/>
      <c r="P18" s="54"/>
      <c r="Q18" s="55">
        <v>1</v>
      </c>
      <c r="R18" s="56">
        <v>1</v>
      </c>
      <c r="S18" s="57"/>
      <c r="T18" s="58">
        <v>1</v>
      </c>
      <c r="U18" s="59"/>
      <c r="V18" s="56">
        <v>2</v>
      </c>
      <c r="W18" s="55">
        <v>1</v>
      </c>
      <c r="X18" s="56"/>
      <c r="Y18" s="60">
        <v>1</v>
      </c>
      <c r="Z18" s="31"/>
      <c r="AA18" s="32"/>
      <c r="AB18" s="33"/>
      <c r="AC18" s="34"/>
      <c r="AD18" s="35"/>
      <c r="AE18" s="51">
        <v>11</v>
      </c>
      <c r="AF18" s="61">
        <v>7</v>
      </c>
    </row>
    <row r="19" spans="1:32" ht="15" thickBot="1" x14ac:dyDescent="0.35">
      <c r="A19" s="37">
        <v>7</v>
      </c>
      <c r="B19" s="105">
        <v>2000150177</v>
      </c>
      <c r="C19" s="105" t="s">
        <v>53</v>
      </c>
      <c r="D19" s="62">
        <v>2</v>
      </c>
      <c r="E19" s="39">
        <v>2</v>
      </c>
      <c r="F19" s="39"/>
      <c r="G19" s="40">
        <v>2</v>
      </c>
      <c r="H19" s="41">
        <v>2</v>
      </c>
      <c r="I19" s="39">
        <v>2</v>
      </c>
      <c r="J19" s="38">
        <v>4</v>
      </c>
      <c r="K19" s="39"/>
      <c r="L19" s="40">
        <v>4</v>
      </c>
      <c r="M19" s="40"/>
      <c r="N19" s="42">
        <v>4</v>
      </c>
      <c r="O19" s="53"/>
      <c r="P19" s="54"/>
      <c r="Q19" s="55">
        <v>1</v>
      </c>
      <c r="R19" s="56">
        <v>1</v>
      </c>
      <c r="S19" s="57">
        <v>2</v>
      </c>
      <c r="T19" s="58">
        <v>2</v>
      </c>
      <c r="U19" s="59"/>
      <c r="V19" s="56"/>
      <c r="W19" s="55">
        <v>4</v>
      </c>
      <c r="X19" s="56">
        <v>4</v>
      </c>
      <c r="Y19" s="60">
        <v>4</v>
      </c>
      <c r="Z19" s="31"/>
      <c r="AA19" s="32"/>
      <c r="AB19" s="33"/>
      <c r="AC19" s="34"/>
      <c r="AD19" s="35"/>
      <c r="AE19" s="51">
        <v>22</v>
      </c>
      <c r="AF19" s="61">
        <v>18</v>
      </c>
    </row>
    <row r="20" spans="1:32" ht="15" thickBot="1" x14ac:dyDescent="0.35">
      <c r="A20" s="37">
        <v>8</v>
      </c>
      <c r="B20" s="105">
        <v>2000150178</v>
      </c>
      <c r="C20" s="105" t="s">
        <v>54</v>
      </c>
      <c r="D20" s="62">
        <v>2</v>
      </c>
      <c r="E20" s="39"/>
      <c r="F20" s="39"/>
      <c r="G20" s="40">
        <v>2</v>
      </c>
      <c r="H20" s="41">
        <v>2</v>
      </c>
      <c r="I20" s="39"/>
      <c r="J20" s="38">
        <v>2</v>
      </c>
      <c r="K20" s="39">
        <v>2</v>
      </c>
      <c r="L20" s="40"/>
      <c r="M20" s="40"/>
      <c r="N20" s="42">
        <v>1</v>
      </c>
      <c r="O20" s="53"/>
      <c r="P20" s="54"/>
      <c r="Q20" s="55">
        <v>1</v>
      </c>
      <c r="R20" s="56">
        <v>2</v>
      </c>
      <c r="S20" s="57">
        <v>2</v>
      </c>
      <c r="T20" s="58">
        <v>2</v>
      </c>
      <c r="U20" s="59"/>
      <c r="V20" s="56"/>
      <c r="W20" s="55">
        <v>4</v>
      </c>
      <c r="X20" s="56">
        <v>3</v>
      </c>
      <c r="Y20" s="60">
        <v>1</v>
      </c>
      <c r="Z20" s="31"/>
      <c r="AA20" s="32"/>
      <c r="AB20" s="33"/>
      <c r="AC20" s="34"/>
      <c r="AD20" s="35"/>
      <c r="AE20" s="51">
        <v>11</v>
      </c>
      <c r="AF20" s="61">
        <v>15</v>
      </c>
    </row>
    <row r="21" spans="1:32" ht="15" thickBot="1" x14ac:dyDescent="0.35">
      <c r="A21" s="37">
        <v>9</v>
      </c>
      <c r="B21" s="105">
        <v>2000150179</v>
      </c>
      <c r="C21" s="105" t="s">
        <v>55</v>
      </c>
      <c r="D21" s="62">
        <v>2</v>
      </c>
      <c r="E21" s="39">
        <v>2</v>
      </c>
      <c r="F21" s="39">
        <v>2</v>
      </c>
      <c r="G21" s="40">
        <v>2</v>
      </c>
      <c r="H21" s="41">
        <v>2</v>
      </c>
      <c r="I21" s="63">
        <v>1</v>
      </c>
      <c r="J21" s="38"/>
      <c r="K21" s="39"/>
      <c r="L21" s="40"/>
      <c r="M21" s="40"/>
      <c r="N21" s="42"/>
      <c r="O21" s="53">
        <v>1</v>
      </c>
      <c r="P21" s="54">
        <v>2</v>
      </c>
      <c r="Q21" s="55">
        <v>2</v>
      </c>
      <c r="R21" s="56">
        <v>2</v>
      </c>
      <c r="S21" s="57">
        <v>2</v>
      </c>
      <c r="T21" s="58">
        <v>2</v>
      </c>
      <c r="U21" s="59">
        <v>1</v>
      </c>
      <c r="V21" s="56"/>
      <c r="W21" s="55">
        <v>4</v>
      </c>
      <c r="X21" s="56"/>
      <c r="Y21" s="60">
        <v>4</v>
      </c>
      <c r="Z21" s="31"/>
      <c r="AA21" s="32"/>
      <c r="AB21" s="33"/>
      <c r="AC21" s="34"/>
      <c r="AD21" s="35"/>
      <c r="AE21" s="51">
        <v>23</v>
      </c>
      <c r="AF21" s="61">
        <v>20</v>
      </c>
    </row>
    <row r="22" spans="1:32" ht="15" thickBot="1" x14ac:dyDescent="0.35">
      <c r="A22" s="37">
        <v>10</v>
      </c>
      <c r="B22" s="105">
        <v>2000150180</v>
      </c>
      <c r="C22" s="105" t="s">
        <v>56</v>
      </c>
      <c r="D22" s="62">
        <v>2</v>
      </c>
      <c r="E22" s="39"/>
      <c r="F22" s="39">
        <v>2</v>
      </c>
      <c r="G22" s="40">
        <v>1</v>
      </c>
      <c r="H22" s="41">
        <v>2</v>
      </c>
      <c r="I22" s="63"/>
      <c r="J22" s="38">
        <v>4</v>
      </c>
      <c r="K22" s="39">
        <v>2</v>
      </c>
      <c r="L22" s="40">
        <v>2</v>
      </c>
      <c r="M22" s="40"/>
      <c r="N22" s="42"/>
      <c r="O22" s="53">
        <v>1</v>
      </c>
      <c r="P22" s="54">
        <v>2</v>
      </c>
      <c r="Q22" s="55">
        <v>1</v>
      </c>
      <c r="R22" s="56">
        <v>1</v>
      </c>
      <c r="S22" s="57">
        <v>1</v>
      </c>
      <c r="T22" s="58"/>
      <c r="U22" s="59"/>
      <c r="V22" s="56">
        <v>4</v>
      </c>
      <c r="W22" s="55">
        <v>2</v>
      </c>
      <c r="X22" s="56"/>
      <c r="Y22" s="60">
        <v>3</v>
      </c>
      <c r="Z22" s="31"/>
      <c r="AA22" s="32"/>
      <c r="AB22" s="33"/>
      <c r="AC22" s="34"/>
      <c r="AD22" s="35"/>
      <c r="AE22" s="51">
        <v>15</v>
      </c>
      <c r="AF22" s="61">
        <v>15</v>
      </c>
    </row>
    <row r="23" spans="1:32" ht="15" thickBot="1" x14ac:dyDescent="0.35">
      <c r="A23" s="37">
        <v>11</v>
      </c>
      <c r="B23" s="105">
        <v>2000150181</v>
      </c>
      <c r="C23" s="105" t="s">
        <v>57</v>
      </c>
      <c r="D23" s="62">
        <v>1</v>
      </c>
      <c r="E23" s="39"/>
      <c r="F23" s="39"/>
      <c r="G23" s="40">
        <v>1</v>
      </c>
      <c r="H23" s="41"/>
      <c r="I23" s="63">
        <v>1</v>
      </c>
      <c r="J23" s="38">
        <v>2</v>
      </c>
      <c r="K23" s="39"/>
      <c r="L23" s="40"/>
      <c r="M23" s="40"/>
      <c r="N23" s="42">
        <v>3</v>
      </c>
      <c r="O23" s="53">
        <v>1</v>
      </c>
      <c r="P23" s="54"/>
      <c r="Q23" s="55">
        <v>1</v>
      </c>
      <c r="R23" s="56">
        <v>2</v>
      </c>
      <c r="S23" s="57">
        <v>2</v>
      </c>
      <c r="T23" s="58">
        <v>2</v>
      </c>
      <c r="U23" s="59"/>
      <c r="V23" s="56">
        <v>1</v>
      </c>
      <c r="W23" s="55">
        <v>3</v>
      </c>
      <c r="X23" s="56">
        <v>3</v>
      </c>
      <c r="Y23" s="60"/>
      <c r="Z23" s="31"/>
      <c r="AA23" s="32"/>
      <c r="AB23" s="33"/>
      <c r="AC23" s="34"/>
      <c r="AD23" s="35"/>
      <c r="AE23" s="51">
        <v>8</v>
      </c>
      <c r="AF23" s="61">
        <v>15</v>
      </c>
    </row>
    <row r="24" spans="1:32" ht="15" thickBot="1" x14ac:dyDescent="0.35">
      <c r="A24" s="37">
        <v>12</v>
      </c>
      <c r="B24" s="105">
        <v>2000150182</v>
      </c>
      <c r="C24" s="105" t="s">
        <v>58</v>
      </c>
      <c r="D24" s="62">
        <v>2</v>
      </c>
      <c r="E24" s="39">
        <v>2</v>
      </c>
      <c r="F24" s="39">
        <v>2</v>
      </c>
      <c r="G24" s="40">
        <v>2</v>
      </c>
      <c r="H24" s="41">
        <v>2</v>
      </c>
      <c r="I24" s="63"/>
      <c r="J24" s="38">
        <v>3</v>
      </c>
      <c r="K24" s="39">
        <v>2</v>
      </c>
      <c r="L24" s="40">
        <v>3</v>
      </c>
      <c r="M24" s="40"/>
      <c r="N24" s="42"/>
      <c r="O24" s="53">
        <v>2</v>
      </c>
      <c r="P24" s="54"/>
      <c r="Q24" s="55">
        <v>1</v>
      </c>
      <c r="R24" s="56">
        <v>2</v>
      </c>
      <c r="S24" s="57">
        <v>2</v>
      </c>
      <c r="T24" s="58">
        <v>2</v>
      </c>
      <c r="U24" s="59"/>
      <c r="V24" s="56">
        <v>1</v>
      </c>
      <c r="W24" s="55"/>
      <c r="X24" s="56">
        <v>2</v>
      </c>
      <c r="Y24" s="60"/>
      <c r="Z24" s="31"/>
      <c r="AA24" s="32"/>
      <c r="AB24" s="33"/>
      <c r="AC24" s="34"/>
      <c r="AD24" s="35"/>
      <c r="AE24" s="51">
        <v>18</v>
      </c>
      <c r="AF24" s="61">
        <v>12</v>
      </c>
    </row>
    <row r="25" spans="1:32" ht="15" thickBot="1" x14ac:dyDescent="0.35">
      <c r="A25" s="37">
        <v>13</v>
      </c>
      <c r="B25" s="105">
        <v>2000150183</v>
      </c>
      <c r="C25" s="105" t="s">
        <v>59</v>
      </c>
      <c r="D25" s="62">
        <v>2</v>
      </c>
      <c r="E25" s="39"/>
      <c r="F25" s="39"/>
      <c r="G25" s="40">
        <v>2</v>
      </c>
      <c r="H25" s="41">
        <v>2</v>
      </c>
      <c r="I25" s="63"/>
      <c r="J25" s="38">
        <v>4</v>
      </c>
      <c r="K25" s="39"/>
      <c r="L25" s="40"/>
      <c r="M25" s="40"/>
      <c r="N25" s="42"/>
      <c r="O25" s="53">
        <v>2</v>
      </c>
      <c r="P25" s="54"/>
      <c r="Q25" s="55">
        <v>1</v>
      </c>
      <c r="R25" s="56">
        <v>2</v>
      </c>
      <c r="S25" s="57">
        <v>1</v>
      </c>
      <c r="T25" s="58">
        <v>2</v>
      </c>
      <c r="U25" s="59"/>
      <c r="V25" s="56">
        <v>2</v>
      </c>
      <c r="W25" s="55">
        <v>2</v>
      </c>
      <c r="X25" s="56"/>
      <c r="Y25" s="60">
        <v>2</v>
      </c>
      <c r="Z25" s="31"/>
      <c r="AA25" s="32"/>
      <c r="AB25" s="33"/>
      <c r="AC25" s="34"/>
      <c r="AD25" s="35"/>
      <c r="AE25" s="51">
        <v>10</v>
      </c>
      <c r="AF25" s="61">
        <v>14</v>
      </c>
    </row>
    <row r="26" spans="1:32" ht="15" thickBot="1" x14ac:dyDescent="0.35">
      <c r="A26" s="37">
        <v>14</v>
      </c>
      <c r="B26" s="105">
        <v>2000150184</v>
      </c>
      <c r="C26" s="105" t="s">
        <v>60</v>
      </c>
      <c r="D26" s="38">
        <v>2</v>
      </c>
      <c r="E26" s="39">
        <v>2</v>
      </c>
      <c r="F26" s="39">
        <v>2</v>
      </c>
      <c r="G26" s="40">
        <v>2</v>
      </c>
      <c r="H26" s="41">
        <v>2</v>
      </c>
      <c r="I26" s="63"/>
      <c r="J26" s="38">
        <v>4</v>
      </c>
      <c r="K26" s="39">
        <v>4</v>
      </c>
      <c r="L26" s="40">
        <v>4</v>
      </c>
      <c r="M26" s="40">
        <v>4</v>
      </c>
      <c r="N26" s="42"/>
      <c r="O26" s="53">
        <v>2</v>
      </c>
      <c r="P26" s="54">
        <v>1</v>
      </c>
      <c r="Q26" s="55"/>
      <c r="R26" s="56">
        <v>2</v>
      </c>
      <c r="S26" s="57">
        <v>2</v>
      </c>
      <c r="T26" s="58">
        <v>1</v>
      </c>
      <c r="U26" s="59">
        <v>4</v>
      </c>
      <c r="V26" s="56"/>
      <c r="W26" s="55">
        <v>2</v>
      </c>
      <c r="X26" s="56">
        <v>4</v>
      </c>
      <c r="Y26" s="60">
        <v>4</v>
      </c>
      <c r="Z26" s="31"/>
      <c r="AA26" s="32"/>
      <c r="AB26" s="33"/>
      <c r="AC26" s="34"/>
      <c r="AD26" s="35"/>
      <c r="AE26" s="51">
        <v>26</v>
      </c>
      <c r="AF26" s="61">
        <v>22</v>
      </c>
    </row>
    <row r="27" spans="1:32" ht="15" thickBot="1" x14ac:dyDescent="0.35">
      <c r="A27" s="37">
        <v>15</v>
      </c>
      <c r="B27" s="105">
        <v>2000150185</v>
      </c>
      <c r="C27" s="105" t="s">
        <v>61</v>
      </c>
      <c r="D27" s="38">
        <v>2</v>
      </c>
      <c r="E27" s="39"/>
      <c r="F27" s="39"/>
      <c r="G27" s="40"/>
      <c r="H27" s="41">
        <v>2</v>
      </c>
      <c r="I27" s="63"/>
      <c r="J27" s="38">
        <v>3</v>
      </c>
      <c r="K27" s="39">
        <v>2</v>
      </c>
      <c r="L27" s="40"/>
      <c r="M27" s="40">
        <v>2</v>
      </c>
      <c r="N27" s="42"/>
      <c r="O27" s="53"/>
      <c r="P27" s="54"/>
      <c r="Q27" s="55">
        <v>2</v>
      </c>
      <c r="R27" s="56">
        <v>2</v>
      </c>
      <c r="S27" s="57">
        <v>2</v>
      </c>
      <c r="T27" s="58"/>
      <c r="U27" s="59">
        <v>1</v>
      </c>
      <c r="V27" s="56"/>
      <c r="W27" s="55"/>
      <c r="X27" s="56"/>
      <c r="Y27" s="60"/>
      <c r="Z27" s="31"/>
      <c r="AA27" s="32"/>
      <c r="AB27" s="33"/>
      <c r="AC27" s="34"/>
      <c r="AD27" s="35"/>
      <c r="AE27" s="51">
        <v>11</v>
      </c>
      <c r="AF27" s="61">
        <v>7</v>
      </c>
    </row>
    <row r="28" spans="1:32" ht="15" thickBot="1" x14ac:dyDescent="0.35">
      <c r="A28" s="37">
        <v>16</v>
      </c>
      <c r="B28" s="105">
        <v>2000150186</v>
      </c>
      <c r="C28" s="105" t="s">
        <v>62</v>
      </c>
      <c r="D28" s="38">
        <v>2</v>
      </c>
      <c r="E28" s="39">
        <v>2</v>
      </c>
      <c r="F28" s="39">
        <v>2</v>
      </c>
      <c r="G28" s="40">
        <v>2</v>
      </c>
      <c r="H28" s="41">
        <v>2</v>
      </c>
      <c r="I28" s="63"/>
      <c r="J28" s="38">
        <v>4</v>
      </c>
      <c r="K28" s="39">
        <v>4</v>
      </c>
      <c r="L28" s="40">
        <v>1</v>
      </c>
      <c r="M28" s="40"/>
      <c r="N28" s="42"/>
      <c r="O28" s="53">
        <v>2</v>
      </c>
      <c r="P28" s="54">
        <v>2</v>
      </c>
      <c r="Q28" s="55">
        <v>2</v>
      </c>
      <c r="R28" s="56">
        <v>2</v>
      </c>
      <c r="S28" s="57">
        <v>2</v>
      </c>
      <c r="T28" s="58"/>
      <c r="U28" s="59">
        <v>1</v>
      </c>
      <c r="V28" s="56">
        <v>2</v>
      </c>
      <c r="W28" s="55"/>
      <c r="X28" s="56"/>
      <c r="Y28" s="60"/>
      <c r="Z28" s="31"/>
      <c r="AA28" s="32"/>
      <c r="AB28" s="33"/>
      <c r="AC28" s="34"/>
      <c r="AD28" s="35"/>
      <c r="AE28" s="51">
        <v>19</v>
      </c>
      <c r="AF28" s="61">
        <v>13</v>
      </c>
    </row>
    <row r="29" spans="1:32" ht="15" thickBot="1" x14ac:dyDescent="0.35">
      <c r="A29" s="37">
        <v>17</v>
      </c>
      <c r="B29" s="105">
        <v>2000150187</v>
      </c>
      <c r="C29" s="105" t="s">
        <v>63</v>
      </c>
      <c r="D29" s="38">
        <v>2</v>
      </c>
      <c r="E29" s="39">
        <v>2</v>
      </c>
      <c r="F29" s="39"/>
      <c r="G29" s="40">
        <v>2</v>
      </c>
      <c r="H29" s="41">
        <v>2</v>
      </c>
      <c r="I29" s="63"/>
      <c r="J29" s="38">
        <v>2</v>
      </c>
      <c r="K29" s="39"/>
      <c r="L29" s="40">
        <v>4</v>
      </c>
      <c r="M29" s="40">
        <v>3</v>
      </c>
      <c r="N29" s="42"/>
      <c r="O29" s="53">
        <v>2</v>
      </c>
      <c r="P29" s="54">
        <v>1</v>
      </c>
      <c r="Q29" s="55">
        <v>2</v>
      </c>
      <c r="R29" s="56">
        <v>2</v>
      </c>
      <c r="S29" s="57">
        <v>2</v>
      </c>
      <c r="T29" s="58">
        <v>2</v>
      </c>
      <c r="U29" s="59">
        <v>2</v>
      </c>
      <c r="V29" s="56"/>
      <c r="W29" s="55">
        <v>3</v>
      </c>
      <c r="X29" s="56">
        <v>3</v>
      </c>
      <c r="Y29" s="60"/>
      <c r="Z29" s="31"/>
      <c r="AA29" s="32"/>
      <c r="AB29" s="33"/>
      <c r="AC29" s="34"/>
      <c r="AD29" s="35"/>
      <c r="AE29" s="51">
        <v>17</v>
      </c>
      <c r="AF29" s="61">
        <v>19</v>
      </c>
    </row>
    <row r="30" spans="1:32" ht="15" thickBot="1" x14ac:dyDescent="0.35">
      <c r="A30" s="37">
        <v>18</v>
      </c>
      <c r="B30" s="105">
        <v>2000150188</v>
      </c>
      <c r="C30" s="105" t="s">
        <v>64</v>
      </c>
      <c r="D30" s="38">
        <v>2</v>
      </c>
      <c r="E30" s="39"/>
      <c r="F30" s="39">
        <v>2</v>
      </c>
      <c r="G30" s="40"/>
      <c r="H30" s="41">
        <v>2</v>
      </c>
      <c r="I30" s="63">
        <v>2</v>
      </c>
      <c r="J30" s="38">
        <v>3</v>
      </c>
      <c r="K30" s="39"/>
      <c r="L30" s="40">
        <v>1</v>
      </c>
      <c r="M30" s="40">
        <v>4</v>
      </c>
      <c r="N30" s="42"/>
      <c r="O30" s="53">
        <v>2</v>
      </c>
      <c r="P30" s="54">
        <v>2</v>
      </c>
      <c r="Q30" s="55">
        <v>2</v>
      </c>
      <c r="R30" s="56"/>
      <c r="S30" s="57">
        <v>2</v>
      </c>
      <c r="T30" s="58">
        <v>2</v>
      </c>
      <c r="U30" s="59">
        <v>3</v>
      </c>
      <c r="V30" s="56">
        <v>2</v>
      </c>
      <c r="W30" s="55"/>
      <c r="X30" s="56">
        <v>4</v>
      </c>
      <c r="Y30" s="60"/>
      <c r="Z30" s="31"/>
      <c r="AA30" s="32"/>
      <c r="AB30" s="33"/>
      <c r="AC30" s="34"/>
      <c r="AD30" s="35"/>
      <c r="AE30" s="51">
        <v>16</v>
      </c>
      <c r="AF30" s="61">
        <v>19</v>
      </c>
    </row>
    <row r="31" spans="1:32" ht="15" thickBot="1" x14ac:dyDescent="0.35">
      <c r="A31" s="37">
        <v>19</v>
      </c>
      <c r="B31" s="105">
        <v>2000150189</v>
      </c>
      <c r="C31" s="105" t="s">
        <v>65</v>
      </c>
      <c r="D31" s="38">
        <v>2</v>
      </c>
      <c r="E31" s="39"/>
      <c r="F31" s="39">
        <v>2</v>
      </c>
      <c r="G31" s="40"/>
      <c r="H31" s="41">
        <v>2</v>
      </c>
      <c r="I31" s="63"/>
      <c r="J31" s="38"/>
      <c r="K31" s="39"/>
      <c r="L31" s="40"/>
      <c r="M31" s="40"/>
      <c r="N31" s="42"/>
      <c r="O31" s="53">
        <v>2</v>
      </c>
      <c r="P31" s="54"/>
      <c r="Q31" s="55">
        <v>2</v>
      </c>
      <c r="R31" s="56"/>
      <c r="S31" s="57">
        <v>1</v>
      </c>
      <c r="T31" s="58"/>
      <c r="U31" s="59"/>
      <c r="V31" s="56"/>
      <c r="W31" s="55"/>
      <c r="X31" s="56">
        <v>2</v>
      </c>
      <c r="Y31" s="60"/>
      <c r="Z31" s="31"/>
      <c r="AA31" s="32"/>
      <c r="AB31" s="33"/>
      <c r="AC31" s="34"/>
      <c r="AD31" s="35"/>
      <c r="AE31" s="51">
        <v>6</v>
      </c>
      <c r="AF31" s="61">
        <v>7</v>
      </c>
    </row>
    <row r="32" spans="1:32" ht="15" thickBot="1" x14ac:dyDescent="0.35">
      <c r="A32" s="37">
        <v>20</v>
      </c>
      <c r="B32" s="105">
        <v>2000150190</v>
      </c>
      <c r="C32" s="105" t="s">
        <v>66</v>
      </c>
      <c r="D32" s="38"/>
      <c r="E32" s="39"/>
      <c r="F32" s="39"/>
      <c r="G32" s="40"/>
      <c r="H32" s="41"/>
      <c r="I32" s="63"/>
      <c r="J32" s="38"/>
      <c r="K32" s="39"/>
      <c r="L32" s="40"/>
      <c r="M32" s="40"/>
      <c r="N32" s="42"/>
      <c r="O32" s="53">
        <v>1</v>
      </c>
      <c r="P32" s="54"/>
      <c r="Q32" s="55">
        <v>1</v>
      </c>
      <c r="R32" s="56">
        <v>2</v>
      </c>
      <c r="S32" s="57">
        <v>1</v>
      </c>
      <c r="T32" s="58">
        <v>2</v>
      </c>
      <c r="U32" s="59"/>
      <c r="V32" s="56"/>
      <c r="W32" s="55">
        <v>2</v>
      </c>
      <c r="X32" s="56">
        <v>2</v>
      </c>
      <c r="Y32" s="60">
        <v>2</v>
      </c>
      <c r="Z32" s="31"/>
      <c r="AA32" s="32"/>
      <c r="AB32" s="33"/>
      <c r="AC32" s="34"/>
      <c r="AD32" s="35"/>
      <c r="AE32" s="51"/>
      <c r="AF32" s="61">
        <v>13</v>
      </c>
    </row>
    <row r="33" spans="1:32" ht="15" thickBot="1" x14ac:dyDescent="0.35">
      <c r="A33" s="37">
        <v>21</v>
      </c>
      <c r="B33" s="105">
        <v>2000150192</v>
      </c>
      <c r="C33" s="105" t="s">
        <v>67</v>
      </c>
      <c r="D33" s="38">
        <v>2</v>
      </c>
      <c r="E33" s="39">
        <v>2</v>
      </c>
      <c r="F33" s="39">
        <v>1</v>
      </c>
      <c r="G33" s="40"/>
      <c r="H33" s="41">
        <v>2</v>
      </c>
      <c r="I33" s="63"/>
      <c r="J33" s="38">
        <v>3</v>
      </c>
      <c r="K33" s="39">
        <v>3</v>
      </c>
      <c r="L33" s="40">
        <v>1</v>
      </c>
      <c r="M33" s="40"/>
      <c r="N33" s="42"/>
      <c r="O33" s="53">
        <v>2</v>
      </c>
      <c r="P33" s="54"/>
      <c r="Q33" s="55">
        <v>1</v>
      </c>
      <c r="R33" s="56">
        <v>1</v>
      </c>
      <c r="S33" s="57">
        <v>1</v>
      </c>
      <c r="T33" s="58"/>
      <c r="U33" s="59">
        <v>3</v>
      </c>
      <c r="V33" s="56"/>
      <c r="W33" s="55"/>
      <c r="X33" s="56">
        <v>4</v>
      </c>
      <c r="Y33" s="60">
        <v>2</v>
      </c>
      <c r="Z33" s="31"/>
      <c r="AA33" s="32"/>
      <c r="AB33" s="33"/>
      <c r="AC33" s="34"/>
      <c r="AD33" s="35"/>
      <c r="AE33" s="51">
        <v>14</v>
      </c>
      <c r="AF33" s="61">
        <v>14</v>
      </c>
    </row>
    <row r="34" spans="1:32" ht="15" thickBot="1" x14ac:dyDescent="0.35">
      <c r="A34" s="37">
        <v>22</v>
      </c>
      <c r="B34" s="105">
        <v>2000150193</v>
      </c>
      <c r="C34" s="105" t="s">
        <v>68</v>
      </c>
      <c r="D34" s="38">
        <v>2</v>
      </c>
      <c r="E34" s="39"/>
      <c r="F34" s="39">
        <v>2</v>
      </c>
      <c r="G34" s="40"/>
      <c r="H34" s="41">
        <v>2</v>
      </c>
      <c r="I34" s="63"/>
      <c r="J34" s="38">
        <v>1</v>
      </c>
      <c r="K34" s="39"/>
      <c r="L34" s="40">
        <v>2</v>
      </c>
      <c r="M34" s="40">
        <v>2</v>
      </c>
      <c r="N34" s="42"/>
      <c r="O34" s="53">
        <v>2</v>
      </c>
      <c r="P34" s="54"/>
      <c r="Q34" s="55">
        <v>2</v>
      </c>
      <c r="R34" s="56"/>
      <c r="S34" s="57">
        <v>1</v>
      </c>
      <c r="T34" s="58">
        <v>2</v>
      </c>
      <c r="U34" s="59"/>
      <c r="V34" s="56"/>
      <c r="W34" s="55"/>
      <c r="X34" s="56">
        <v>4</v>
      </c>
      <c r="Y34" s="60"/>
      <c r="Z34" s="31"/>
      <c r="AA34" s="32"/>
      <c r="AB34" s="33"/>
      <c r="AC34" s="34"/>
      <c r="AD34" s="35"/>
      <c r="AE34" s="51">
        <v>12</v>
      </c>
      <c r="AF34" s="61">
        <v>11</v>
      </c>
    </row>
    <row r="35" spans="1:32" ht="15" thickBot="1" x14ac:dyDescent="0.35">
      <c r="A35" s="37">
        <v>23</v>
      </c>
      <c r="B35" s="105">
        <v>2000150194</v>
      </c>
      <c r="C35" s="105" t="s">
        <v>69</v>
      </c>
      <c r="D35" s="38">
        <v>2</v>
      </c>
      <c r="E35" s="39"/>
      <c r="F35" s="39">
        <v>2</v>
      </c>
      <c r="G35" s="40">
        <v>2</v>
      </c>
      <c r="H35" s="41">
        <v>2</v>
      </c>
      <c r="I35" s="63">
        <v>2</v>
      </c>
      <c r="J35" s="38">
        <v>2</v>
      </c>
      <c r="K35" s="39">
        <v>2</v>
      </c>
      <c r="L35" s="40">
        <v>1</v>
      </c>
      <c r="M35" s="40"/>
      <c r="N35" s="42"/>
      <c r="O35" s="53">
        <v>1</v>
      </c>
      <c r="P35" s="54"/>
      <c r="Q35" s="55">
        <v>2</v>
      </c>
      <c r="R35" s="56">
        <v>2</v>
      </c>
      <c r="S35" s="57">
        <v>2</v>
      </c>
      <c r="T35" s="58">
        <v>2</v>
      </c>
      <c r="U35" s="59"/>
      <c r="V35" s="56"/>
      <c r="W35" s="55">
        <v>4</v>
      </c>
      <c r="X35" s="56">
        <v>3</v>
      </c>
      <c r="Y35" s="60">
        <v>2</v>
      </c>
      <c r="Z35" s="31"/>
      <c r="AA35" s="32"/>
      <c r="AB35" s="33"/>
      <c r="AC35" s="34"/>
      <c r="AD35" s="35"/>
      <c r="AE35" s="51">
        <v>15</v>
      </c>
      <c r="AF35" s="61">
        <v>18</v>
      </c>
    </row>
    <row r="36" spans="1:32" ht="15" thickBot="1" x14ac:dyDescent="0.35">
      <c r="A36" s="37">
        <v>24</v>
      </c>
      <c r="B36" s="105">
        <v>2000150195</v>
      </c>
      <c r="C36" s="105" t="s">
        <v>70</v>
      </c>
      <c r="D36" s="38">
        <v>2</v>
      </c>
      <c r="E36" s="39">
        <v>2</v>
      </c>
      <c r="F36" s="39">
        <v>2</v>
      </c>
      <c r="G36" s="40">
        <v>2</v>
      </c>
      <c r="H36" s="41"/>
      <c r="I36" s="63"/>
      <c r="J36" s="38">
        <v>4</v>
      </c>
      <c r="K36" s="39">
        <v>4</v>
      </c>
      <c r="L36" s="40">
        <v>4</v>
      </c>
      <c r="M36" s="40"/>
      <c r="N36" s="42"/>
      <c r="O36" s="53">
        <v>2</v>
      </c>
      <c r="P36" s="54"/>
      <c r="Q36" s="55">
        <v>2</v>
      </c>
      <c r="R36" s="56"/>
      <c r="S36" s="57">
        <v>2</v>
      </c>
      <c r="T36" s="58">
        <v>2</v>
      </c>
      <c r="U36" s="59"/>
      <c r="V36" s="56"/>
      <c r="W36" s="55">
        <v>4</v>
      </c>
      <c r="X36" s="56">
        <v>4</v>
      </c>
      <c r="Y36" s="60">
        <v>4</v>
      </c>
      <c r="Z36" s="31"/>
      <c r="AA36" s="32"/>
      <c r="AB36" s="33"/>
      <c r="AC36" s="34"/>
      <c r="AD36" s="35"/>
      <c r="AE36" s="51">
        <v>20</v>
      </c>
      <c r="AF36" s="61">
        <v>20</v>
      </c>
    </row>
    <row r="37" spans="1:32" ht="15" thickBot="1" x14ac:dyDescent="0.35">
      <c r="A37" s="37">
        <v>25</v>
      </c>
      <c r="B37" s="105">
        <v>2000150196</v>
      </c>
      <c r="C37" s="105" t="s">
        <v>71</v>
      </c>
      <c r="D37" s="38">
        <v>2</v>
      </c>
      <c r="E37" s="39"/>
      <c r="F37" s="39">
        <v>1</v>
      </c>
      <c r="G37" s="40">
        <v>2</v>
      </c>
      <c r="H37" s="41">
        <v>2</v>
      </c>
      <c r="I37" s="63">
        <v>2</v>
      </c>
      <c r="J37" s="38">
        <v>1</v>
      </c>
      <c r="K37" s="39"/>
      <c r="L37" s="40">
        <v>2</v>
      </c>
      <c r="M37" s="40">
        <v>1</v>
      </c>
      <c r="N37" s="42"/>
      <c r="O37" s="53">
        <v>2</v>
      </c>
      <c r="P37" s="54"/>
      <c r="Q37" s="55">
        <v>1</v>
      </c>
      <c r="R37" s="56"/>
      <c r="S37" s="57">
        <v>2</v>
      </c>
      <c r="T37" s="58">
        <v>2</v>
      </c>
      <c r="U37" s="59">
        <v>3</v>
      </c>
      <c r="V37" s="56"/>
      <c r="W37" s="55"/>
      <c r="X37" s="56">
        <v>1</v>
      </c>
      <c r="Y37" s="60">
        <v>1</v>
      </c>
      <c r="Z37" s="31"/>
      <c r="AA37" s="32"/>
      <c r="AB37" s="33"/>
      <c r="AC37" s="34"/>
      <c r="AD37" s="35"/>
      <c r="AE37" s="51">
        <v>13</v>
      </c>
      <c r="AF37" s="61">
        <v>12</v>
      </c>
    </row>
    <row r="38" spans="1:32" ht="15" thickBot="1" x14ac:dyDescent="0.35">
      <c r="A38" s="37">
        <v>26</v>
      </c>
      <c r="B38" s="105">
        <v>2000150197</v>
      </c>
      <c r="C38" s="105" t="s">
        <v>72</v>
      </c>
      <c r="D38" s="38">
        <v>2</v>
      </c>
      <c r="E38" s="39"/>
      <c r="F38" s="39">
        <v>1</v>
      </c>
      <c r="G38" s="40">
        <v>2</v>
      </c>
      <c r="H38" s="41">
        <v>2</v>
      </c>
      <c r="I38" s="63">
        <v>1</v>
      </c>
      <c r="J38" s="38"/>
      <c r="K38" s="39">
        <v>1</v>
      </c>
      <c r="L38" s="40">
        <v>2</v>
      </c>
      <c r="M38" s="40">
        <v>2</v>
      </c>
      <c r="N38" s="42"/>
      <c r="O38" s="53">
        <v>2</v>
      </c>
      <c r="P38" s="54"/>
      <c r="Q38" s="55">
        <v>2</v>
      </c>
      <c r="R38" s="56">
        <v>1</v>
      </c>
      <c r="S38" s="57"/>
      <c r="T38" s="58"/>
      <c r="U38" s="59">
        <v>1</v>
      </c>
      <c r="V38" s="56"/>
      <c r="W38" s="55">
        <v>1</v>
      </c>
      <c r="X38" s="56">
        <v>1</v>
      </c>
      <c r="Y38" s="60"/>
      <c r="Z38" s="31"/>
      <c r="AA38" s="32"/>
      <c r="AB38" s="33"/>
      <c r="AC38" s="34"/>
      <c r="AD38" s="35"/>
      <c r="AE38" s="51">
        <v>13</v>
      </c>
      <c r="AF38" s="61">
        <v>8</v>
      </c>
    </row>
    <row r="39" spans="1:32" ht="15" thickBot="1" x14ac:dyDescent="0.35">
      <c r="A39" s="37">
        <v>27</v>
      </c>
      <c r="B39" s="105">
        <v>2000150199</v>
      </c>
      <c r="C39" s="105" t="s">
        <v>73</v>
      </c>
      <c r="D39" s="38">
        <v>2</v>
      </c>
      <c r="E39" s="39">
        <v>2</v>
      </c>
      <c r="F39" s="39"/>
      <c r="G39" s="40">
        <v>1</v>
      </c>
      <c r="H39" s="41"/>
      <c r="I39" s="63">
        <v>1</v>
      </c>
      <c r="J39" s="38">
        <v>2</v>
      </c>
      <c r="K39" s="39">
        <v>1</v>
      </c>
      <c r="L39" s="40">
        <v>1</v>
      </c>
      <c r="M39" s="40"/>
      <c r="N39" s="42">
        <v>2</v>
      </c>
      <c r="O39" s="53">
        <v>1</v>
      </c>
      <c r="P39" s="54"/>
      <c r="Q39" s="55">
        <v>1</v>
      </c>
      <c r="R39" s="56">
        <v>1</v>
      </c>
      <c r="S39" s="57">
        <v>2</v>
      </c>
      <c r="T39" s="58"/>
      <c r="U39" s="59"/>
      <c r="V39" s="56">
        <v>1</v>
      </c>
      <c r="W39" s="55">
        <v>2</v>
      </c>
      <c r="X39" s="56"/>
      <c r="Y39" s="60"/>
      <c r="Z39" s="31"/>
      <c r="AA39" s="32"/>
      <c r="AB39" s="33"/>
      <c r="AC39" s="34"/>
      <c r="AD39" s="35"/>
      <c r="AE39" s="51">
        <v>12</v>
      </c>
      <c r="AF39" s="61">
        <v>8</v>
      </c>
    </row>
    <row r="40" spans="1:32" ht="15" thickBot="1" x14ac:dyDescent="0.35">
      <c r="A40" s="37">
        <v>28</v>
      </c>
      <c r="B40" s="105">
        <v>2000150200</v>
      </c>
      <c r="C40" s="105" t="s">
        <v>74</v>
      </c>
      <c r="D40" s="38">
        <v>2</v>
      </c>
      <c r="E40" s="39"/>
      <c r="F40" s="39"/>
      <c r="G40" s="40">
        <v>2</v>
      </c>
      <c r="H40" s="41">
        <v>2</v>
      </c>
      <c r="I40" s="63">
        <v>2</v>
      </c>
      <c r="J40" s="38">
        <v>4</v>
      </c>
      <c r="K40" s="39">
        <v>4</v>
      </c>
      <c r="L40" s="40">
        <v>1</v>
      </c>
      <c r="M40" s="40"/>
      <c r="N40" s="42"/>
      <c r="O40" s="53">
        <v>2</v>
      </c>
      <c r="P40" s="54"/>
      <c r="Q40" s="55">
        <v>2</v>
      </c>
      <c r="R40" s="56">
        <v>2</v>
      </c>
      <c r="S40" s="57"/>
      <c r="T40" s="58">
        <v>2</v>
      </c>
      <c r="U40" s="59"/>
      <c r="V40" s="56">
        <v>4</v>
      </c>
      <c r="W40" s="55"/>
      <c r="X40" s="56">
        <v>4</v>
      </c>
      <c r="Y40" s="60">
        <v>2</v>
      </c>
      <c r="Z40" s="31"/>
      <c r="AA40" s="32"/>
      <c r="AB40" s="33"/>
      <c r="AC40" s="34"/>
      <c r="AD40" s="35"/>
      <c r="AE40" s="51">
        <v>17</v>
      </c>
      <c r="AF40" s="61">
        <v>18</v>
      </c>
    </row>
    <row r="41" spans="1:32" ht="15" thickBot="1" x14ac:dyDescent="0.35">
      <c r="A41" s="37">
        <v>29</v>
      </c>
      <c r="B41" s="105">
        <v>2000150201</v>
      </c>
      <c r="C41" s="105" t="s">
        <v>75</v>
      </c>
      <c r="D41" s="38"/>
      <c r="E41" s="39">
        <v>2</v>
      </c>
      <c r="F41" s="39"/>
      <c r="G41" s="40">
        <v>2</v>
      </c>
      <c r="H41" s="41">
        <v>2</v>
      </c>
      <c r="I41" s="63">
        <v>1</v>
      </c>
      <c r="J41" s="38">
        <v>4</v>
      </c>
      <c r="K41" s="39">
        <v>4</v>
      </c>
      <c r="L41" s="40">
        <v>4</v>
      </c>
      <c r="M41" s="40"/>
      <c r="N41" s="42"/>
      <c r="O41" s="53"/>
      <c r="P41" s="54">
        <v>2</v>
      </c>
      <c r="Q41" s="55">
        <v>2</v>
      </c>
      <c r="R41" s="56"/>
      <c r="S41" s="57">
        <v>2</v>
      </c>
      <c r="T41" s="58">
        <v>2</v>
      </c>
      <c r="U41" s="59"/>
      <c r="V41" s="56"/>
      <c r="W41" s="55">
        <v>4</v>
      </c>
      <c r="X41" s="56">
        <v>4</v>
      </c>
      <c r="Y41" s="60">
        <v>4</v>
      </c>
      <c r="Z41" s="31"/>
      <c r="AA41" s="32"/>
      <c r="AB41" s="33"/>
      <c r="AC41" s="34"/>
      <c r="AD41" s="35"/>
      <c r="AE41" s="51">
        <v>19</v>
      </c>
      <c r="AF41" s="61">
        <v>20</v>
      </c>
    </row>
    <row r="42" spans="1:32" ht="15" thickBot="1" x14ac:dyDescent="0.35">
      <c r="A42" s="37">
        <v>30</v>
      </c>
      <c r="B42" s="105">
        <v>2000150202</v>
      </c>
      <c r="C42" s="105" t="s">
        <v>76</v>
      </c>
      <c r="D42" s="38"/>
      <c r="E42" s="39">
        <v>2</v>
      </c>
      <c r="F42" s="39">
        <v>1</v>
      </c>
      <c r="G42" s="40"/>
      <c r="H42" s="41">
        <v>1</v>
      </c>
      <c r="I42" s="63"/>
      <c r="J42" s="38">
        <v>1</v>
      </c>
      <c r="K42" s="39"/>
      <c r="L42" s="40"/>
      <c r="M42" s="40">
        <v>2</v>
      </c>
      <c r="N42" s="42"/>
      <c r="O42" s="53"/>
      <c r="P42" s="54"/>
      <c r="Q42" s="55">
        <v>1</v>
      </c>
      <c r="R42" s="56">
        <v>2</v>
      </c>
      <c r="S42" s="57">
        <v>2</v>
      </c>
      <c r="T42" s="58">
        <v>2</v>
      </c>
      <c r="U42" s="59"/>
      <c r="V42" s="56"/>
      <c r="W42" s="55"/>
      <c r="X42" s="56">
        <v>4</v>
      </c>
      <c r="Y42" s="60">
        <v>4</v>
      </c>
      <c r="Z42" s="31"/>
      <c r="AA42" s="32"/>
      <c r="AB42" s="33"/>
      <c r="AC42" s="34"/>
      <c r="AD42" s="35"/>
      <c r="AE42" s="51">
        <v>7</v>
      </c>
      <c r="AF42" s="61">
        <v>15</v>
      </c>
    </row>
    <row r="43" spans="1:32" ht="15" thickBot="1" x14ac:dyDescent="0.35">
      <c r="A43" s="37">
        <v>31</v>
      </c>
      <c r="B43" s="105">
        <v>2000150203</v>
      </c>
      <c r="C43" s="105" t="s">
        <v>77</v>
      </c>
      <c r="D43" s="38">
        <v>2</v>
      </c>
      <c r="E43" s="39">
        <v>1</v>
      </c>
      <c r="F43" s="39">
        <v>2</v>
      </c>
      <c r="G43" s="40">
        <v>2</v>
      </c>
      <c r="H43" s="41">
        <v>2</v>
      </c>
      <c r="I43" s="63"/>
      <c r="J43" s="38">
        <v>3</v>
      </c>
      <c r="K43" s="39">
        <v>1</v>
      </c>
      <c r="L43" s="40"/>
      <c r="M43" s="40"/>
      <c r="N43" s="42">
        <v>2</v>
      </c>
      <c r="O43" s="53"/>
      <c r="P43" s="54">
        <v>2</v>
      </c>
      <c r="Q43" s="55"/>
      <c r="R43" s="56">
        <v>2</v>
      </c>
      <c r="S43" s="57">
        <v>2</v>
      </c>
      <c r="T43" s="58">
        <v>2</v>
      </c>
      <c r="U43" s="59"/>
      <c r="V43" s="56"/>
      <c r="W43" s="55">
        <v>1</v>
      </c>
      <c r="X43" s="56">
        <v>2</v>
      </c>
      <c r="Y43" s="60"/>
      <c r="Z43" s="31"/>
      <c r="AA43" s="32"/>
      <c r="AB43" s="33"/>
      <c r="AC43" s="34"/>
      <c r="AD43" s="35"/>
      <c r="AE43" s="51">
        <v>15</v>
      </c>
      <c r="AF43" s="61">
        <v>11</v>
      </c>
    </row>
    <row r="44" spans="1:32" ht="15" thickBot="1" x14ac:dyDescent="0.35">
      <c r="A44" s="37">
        <v>32</v>
      </c>
      <c r="B44" s="105">
        <v>2000150204</v>
      </c>
      <c r="C44" s="105" t="s">
        <v>78</v>
      </c>
      <c r="D44" s="38">
        <v>2</v>
      </c>
      <c r="E44" s="39"/>
      <c r="F44" s="39">
        <v>2</v>
      </c>
      <c r="G44" s="40">
        <v>2</v>
      </c>
      <c r="H44" s="41">
        <v>2</v>
      </c>
      <c r="I44" s="63"/>
      <c r="J44" s="38">
        <v>3</v>
      </c>
      <c r="K44" s="39">
        <v>2</v>
      </c>
      <c r="L44" s="40">
        <v>3</v>
      </c>
      <c r="M44" s="40"/>
      <c r="N44" s="42"/>
      <c r="O44" s="53">
        <v>1</v>
      </c>
      <c r="P44" s="54"/>
      <c r="Q44" s="55"/>
      <c r="R44" s="56"/>
      <c r="S44" s="57"/>
      <c r="T44" s="58"/>
      <c r="U44" s="59">
        <v>1</v>
      </c>
      <c r="V44" s="56">
        <v>1</v>
      </c>
      <c r="W44" s="55">
        <v>2</v>
      </c>
      <c r="X44" s="56"/>
      <c r="Y44" s="60"/>
      <c r="Z44" s="31"/>
      <c r="AA44" s="32"/>
      <c r="AB44" s="33"/>
      <c r="AC44" s="34"/>
      <c r="AD44" s="35"/>
      <c r="AE44" s="51">
        <v>16</v>
      </c>
      <c r="AF44" s="61">
        <v>5</v>
      </c>
    </row>
    <row r="45" spans="1:32" ht="15" thickBot="1" x14ac:dyDescent="0.35">
      <c r="A45" s="37">
        <v>33</v>
      </c>
      <c r="B45" s="105">
        <v>2000150205</v>
      </c>
      <c r="C45" s="105" t="s">
        <v>79</v>
      </c>
      <c r="D45" s="38">
        <v>2</v>
      </c>
      <c r="E45" s="39"/>
      <c r="F45" s="39">
        <v>2</v>
      </c>
      <c r="G45" s="40">
        <v>1</v>
      </c>
      <c r="H45" s="41">
        <v>2</v>
      </c>
      <c r="I45" s="63">
        <v>2</v>
      </c>
      <c r="J45" s="38">
        <v>4</v>
      </c>
      <c r="K45" s="39">
        <v>4</v>
      </c>
      <c r="L45" s="40">
        <v>1</v>
      </c>
      <c r="M45" s="40">
        <v>4</v>
      </c>
      <c r="N45" s="42"/>
      <c r="O45" s="53"/>
      <c r="P45" s="54"/>
      <c r="Q45" s="55">
        <v>1</v>
      </c>
      <c r="R45" s="56">
        <v>2</v>
      </c>
      <c r="S45" s="57">
        <v>1</v>
      </c>
      <c r="T45" s="58">
        <v>2</v>
      </c>
      <c r="U45" s="59"/>
      <c r="V45" s="56">
        <v>3</v>
      </c>
      <c r="W45" s="55">
        <v>3</v>
      </c>
      <c r="X45" s="56">
        <v>3</v>
      </c>
      <c r="Y45" s="60"/>
      <c r="Z45" s="31"/>
      <c r="AA45" s="32"/>
      <c r="AB45" s="33"/>
      <c r="AC45" s="34"/>
      <c r="AD45" s="35"/>
      <c r="AE45" s="51">
        <v>22</v>
      </c>
      <c r="AF45" s="61">
        <v>15</v>
      </c>
    </row>
    <row r="46" spans="1:32" ht="15" thickBot="1" x14ac:dyDescent="0.35">
      <c r="A46" s="37">
        <v>34</v>
      </c>
      <c r="B46" s="105">
        <v>2000150206</v>
      </c>
      <c r="C46" s="105" t="s">
        <v>80</v>
      </c>
      <c r="D46" s="38">
        <v>2</v>
      </c>
      <c r="E46" s="39">
        <v>2</v>
      </c>
      <c r="F46" s="39"/>
      <c r="G46" s="40">
        <v>2</v>
      </c>
      <c r="H46" s="41">
        <v>2</v>
      </c>
      <c r="I46" s="63">
        <v>1</v>
      </c>
      <c r="J46" s="38">
        <v>4</v>
      </c>
      <c r="K46" s="39"/>
      <c r="L46" s="40">
        <v>1</v>
      </c>
      <c r="M46" s="40"/>
      <c r="N46" s="42"/>
      <c r="O46" s="53">
        <v>1</v>
      </c>
      <c r="P46" s="54"/>
      <c r="Q46" s="55">
        <v>2</v>
      </c>
      <c r="R46" s="56">
        <v>2</v>
      </c>
      <c r="S46" s="57"/>
      <c r="T46" s="58"/>
      <c r="U46" s="59"/>
      <c r="V46" s="56"/>
      <c r="W46" s="55">
        <v>2</v>
      </c>
      <c r="X46" s="56">
        <v>4</v>
      </c>
      <c r="Y46" s="60"/>
      <c r="Z46" s="31"/>
      <c r="AA46" s="32"/>
      <c r="AB46" s="33"/>
      <c r="AC46" s="34"/>
      <c r="AD46" s="35"/>
      <c r="AE46" s="51">
        <v>14</v>
      </c>
      <c r="AF46" s="61">
        <v>11</v>
      </c>
    </row>
    <row r="47" spans="1:32" ht="15" thickBot="1" x14ac:dyDescent="0.35">
      <c r="A47" s="37">
        <v>35</v>
      </c>
      <c r="B47" s="105">
        <v>2000150208</v>
      </c>
      <c r="C47" s="105" t="s">
        <v>81</v>
      </c>
      <c r="D47" s="38"/>
      <c r="E47" s="39">
        <v>1</v>
      </c>
      <c r="F47" s="39"/>
      <c r="G47" s="40">
        <v>2</v>
      </c>
      <c r="H47" s="41">
        <v>1</v>
      </c>
      <c r="I47" s="63"/>
      <c r="J47" s="38">
        <v>2</v>
      </c>
      <c r="K47" s="39">
        <v>1</v>
      </c>
      <c r="L47" s="40">
        <v>1</v>
      </c>
      <c r="M47" s="40"/>
      <c r="N47" s="42"/>
      <c r="O47" s="53"/>
      <c r="P47" s="54"/>
      <c r="Q47" s="55">
        <v>1</v>
      </c>
      <c r="R47" s="56">
        <v>2</v>
      </c>
      <c r="S47" s="57"/>
      <c r="T47" s="58">
        <v>2</v>
      </c>
      <c r="U47" s="59"/>
      <c r="V47" s="56"/>
      <c r="W47" s="55">
        <v>3</v>
      </c>
      <c r="X47" s="56">
        <v>3</v>
      </c>
      <c r="Y47" s="60"/>
      <c r="Z47" s="31"/>
      <c r="AA47" s="32"/>
      <c r="AB47" s="33"/>
      <c r="AC47" s="34"/>
      <c r="AD47" s="35"/>
      <c r="AE47" s="51">
        <v>8</v>
      </c>
      <c r="AF47" s="64">
        <v>11</v>
      </c>
    </row>
    <row r="48" spans="1:32" ht="15" thickBot="1" x14ac:dyDescent="0.35">
      <c r="A48" s="37">
        <v>36</v>
      </c>
      <c r="B48" s="105">
        <v>2000150209</v>
      </c>
      <c r="C48" s="105" t="s">
        <v>82</v>
      </c>
      <c r="D48" s="38">
        <v>1</v>
      </c>
      <c r="E48" s="39">
        <v>2</v>
      </c>
      <c r="F48" s="39">
        <v>2</v>
      </c>
      <c r="G48" s="40">
        <v>2</v>
      </c>
      <c r="H48" s="41">
        <v>1</v>
      </c>
      <c r="I48" s="63"/>
      <c r="J48" s="38">
        <v>4</v>
      </c>
      <c r="K48" s="39">
        <v>2</v>
      </c>
      <c r="L48" s="40">
        <v>3</v>
      </c>
      <c r="M48" s="40"/>
      <c r="N48" s="42"/>
      <c r="O48" s="53">
        <v>2</v>
      </c>
      <c r="P48" s="54">
        <v>2</v>
      </c>
      <c r="Q48" s="55"/>
      <c r="R48" s="56">
        <v>2</v>
      </c>
      <c r="S48" s="57">
        <v>2</v>
      </c>
      <c r="T48" s="58">
        <v>2</v>
      </c>
      <c r="U48" s="59"/>
      <c r="V48" s="56"/>
      <c r="W48" s="55">
        <v>4</v>
      </c>
      <c r="X48" s="56">
        <v>4</v>
      </c>
      <c r="Y48" s="60">
        <v>3</v>
      </c>
      <c r="Z48" s="31"/>
      <c r="AA48" s="32"/>
      <c r="AB48" s="33"/>
      <c r="AC48" s="34"/>
      <c r="AD48" s="35"/>
      <c r="AE48" s="51">
        <v>17</v>
      </c>
      <c r="AF48" s="61">
        <v>21</v>
      </c>
    </row>
    <row r="49" spans="1:32" ht="15" thickBot="1" x14ac:dyDescent="0.35">
      <c r="A49" s="37">
        <v>37</v>
      </c>
      <c r="B49" s="105">
        <v>2000150211</v>
      </c>
      <c r="C49" s="105" t="s">
        <v>83</v>
      </c>
      <c r="D49" s="38">
        <v>2</v>
      </c>
      <c r="E49" s="39"/>
      <c r="F49" s="39">
        <v>2</v>
      </c>
      <c r="G49" s="40">
        <v>2</v>
      </c>
      <c r="H49" s="41"/>
      <c r="I49" s="63"/>
      <c r="J49" s="38">
        <v>4</v>
      </c>
      <c r="K49" s="39">
        <v>1</v>
      </c>
      <c r="L49" s="40">
        <v>1</v>
      </c>
      <c r="M49" s="40"/>
      <c r="N49" s="42"/>
      <c r="O49" s="53"/>
      <c r="P49" s="54">
        <v>2</v>
      </c>
      <c r="Q49" s="55"/>
      <c r="R49" s="56">
        <v>2</v>
      </c>
      <c r="S49" s="57"/>
      <c r="T49" s="58"/>
      <c r="U49" s="59"/>
      <c r="V49" s="56"/>
      <c r="W49" s="55">
        <v>4</v>
      </c>
      <c r="X49" s="56">
        <v>1</v>
      </c>
      <c r="Y49" s="60">
        <v>3</v>
      </c>
      <c r="Z49" s="31"/>
      <c r="AA49" s="32"/>
      <c r="AB49" s="33"/>
      <c r="AC49" s="34"/>
      <c r="AD49" s="35"/>
      <c r="AE49" s="51">
        <v>12</v>
      </c>
      <c r="AF49" s="61">
        <v>12</v>
      </c>
    </row>
    <row r="50" spans="1:32" ht="15" thickBot="1" x14ac:dyDescent="0.35">
      <c r="A50" s="37">
        <v>38</v>
      </c>
      <c r="B50" s="105">
        <v>2000150212</v>
      </c>
      <c r="C50" s="105" t="s">
        <v>129</v>
      </c>
      <c r="D50" s="38">
        <v>2</v>
      </c>
      <c r="E50" s="39"/>
      <c r="F50" s="39">
        <v>2</v>
      </c>
      <c r="G50" s="40">
        <v>1</v>
      </c>
      <c r="H50" s="41">
        <v>2</v>
      </c>
      <c r="I50" s="63">
        <v>2</v>
      </c>
      <c r="J50" s="38">
        <v>3</v>
      </c>
      <c r="K50" s="39">
        <v>1</v>
      </c>
      <c r="L50" s="40"/>
      <c r="M50" s="40">
        <v>4</v>
      </c>
      <c r="N50" s="42"/>
      <c r="O50" s="53">
        <v>1</v>
      </c>
      <c r="P50" s="54">
        <v>2</v>
      </c>
      <c r="Q50" s="55"/>
      <c r="R50" s="56">
        <v>2</v>
      </c>
      <c r="S50" s="57">
        <v>2</v>
      </c>
      <c r="T50" s="58">
        <v>2</v>
      </c>
      <c r="U50" s="59">
        <v>1</v>
      </c>
      <c r="V50" s="56"/>
      <c r="W50" s="55">
        <v>3</v>
      </c>
      <c r="X50" s="56"/>
      <c r="Y50" s="60">
        <v>3</v>
      </c>
      <c r="Z50" s="31"/>
      <c r="AA50" s="32"/>
      <c r="AB50" s="33"/>
      <c r="AC50" s="34"/>
      <c r="AD50" s="35"/>
      <c r="AE50" s="51">
        <v>17</v>
      </c>
      <c r="AF50" s="61">
        <v>16</v>
      </c>
    </row>
    <row r="51" spans="1:32" ht="15" thickBot="1" x14ac:dyDescent="0.35">
      <c r="A51" s="37">
        <v>39</v>
      </c>
      <c r="B51" s="105">
        <v>2000150213</v>
      </c>
      <c r="C51" s="105" t="s">
        <v>84</v>
      </c>
      <c r="D51" s="38">
        <v>2</v>
      </c>
      <c r="E51" s="39"/>
      <c r="F51" s="39">
        <v>2</v>
      </c>
      <c r="G51" s="40"/>
      <c r="H51" s="41">
        <v>2</v>
      </c>
      <c r="I51" s="63">
        <v>1</v>
      </c>
      <c r="J51" s="38">
        <v>3</v>
      </c>
      <c r="K51" s="39">
        <v>1</v>
      </c>
      <c r="L51" s="40"/>
      <c r="M51" s="40">
        <v>2</v>
      </c>
      <c r="N51" s="42"/>
      <c r="O51" s="53"/>
      <c r="P51" s="54"/>
      <c r="Q51" s="55">
        <v>1</v>
      </c>
      <c r="R51" s="56">
        <v>2</v>
      </c>
      <c r="S51" s="57"/>
      <c r="T51" s="58">
        <v>2</v>
      </c>
      <c r="U51" s="59"/>
      <c r="V51" s="56"/>
      <c r="W51" s="55"/>
      <c r="X51" s="56">
        <v>3</v>
      </c>
      <c r="Y51" s="60">
        <v>3</v>
      </c>
      <c r="Z51" s="31"/>
      <c r="AA51" s="32"/>
      <c r="AB51" s="33"/>
      <c r="AC51" s="34"/>
      <c r="AD51" s="35"/>
      <c r="AE51" s="51">
        <v>13</v>
      </c>
      <c r="AF51" s="61">
        <v>11</v>
      </c>
    </row>
    <row r="52" spans="1:32" ht="15" thickBot="1" x14ac:dyDescent="0.35">
      <c r="A52" s="37">
        <v>40</v>
      </c>
      <c r="B52" s="105">
        <v>2000150214</v>
      </c>
      <c r="C52" s="105" t="s">
        <v>85</v>
      </c>
      <c r="D52" s="38">
        <v>2</v>
      </c>
      <c r="E52" s="39">
        <v>2</v>
      </c>
      <c r="F52" s="39">
        <v>2</v>
      </c>
      <c r="G52" s="40">
        <v>2</v>
      </c>
      <c r="H52" s="41">
        <v>2</v>
      </c>
      <c r="I52" s="63">
        <v>2</v>
      </c>
      <c r="J52" s="38">
        <v>4</v>
      </c>
      <c r="K52" s="39">
        <v>1</v>
      </c>
      <c r="L52" s="40">
        <v>1</v>
      </c>
      <c r="M52" s="40"/>
      <c r="N52" s="42"/>
      <c r="O52" s="53">
        <v>2</v>
      </c>
      <c r="P52" s="54">
        <v>2</v>
      </c>
      <c r="Q52" s="55">
        <v>2</v>
      </c>
      <c r="R52" s="56">
        <v>2</v>
      </c>
      <c r="S52" s="57">
        <v>2</v>
      </c>
      <c r="T52" s="58">
        <v>2</v>
      </c>
      <c r="U52" s="59"/>
      <c r="V52" s="56">
        <v>2</v>
      </c>
      <c r="W52" s="55">
        <v>3</v>
      </c>
      <c r="X52" s="56">
        <v>4</v>
      </c>
      <c r="Y52" s="60">
        <v>1</v>
      </c>
      <c r="Z52" s="31"/>
      <c r="AA52" s="32"/>
      <c r="AB52" s="33"/>
      <c r="AC52" s="34"/>
      <c r="AD52" s="35"/>
      <c r="AE52" s="51">
        <v>18</v>
      </c>
      <c r="AF52" s="61">
        <v>22</v>
      </c>
    </row>
    <row r="53" spans="1:32" ht="15" thickBot="1" x14ac:dyDescent="0.35">
      <c r="A53" s="37">
        <v>41</v>
      </c>
      <c r="B53" s="105">
        <v>2000150216</v>
      </c>
      <c r="C53" s="105" t="s">
        <v>86</v>
      </c>
      <c r="D53" s="38">
        <v>1</v>
      </c>
      <c r="E53" s="39"/>
      <c r="F53" s="39">
        <v>1</v>
      </c>
      <c r="G53" s="40">
        <v>1</v>
      </c>
      <c r="H53" s="41">
        <v>2</v>
      </c>
      <c r="I53" s="63"/>
      <c r="J53" s="38">
        <v>1</v>
      </c>
      <c r="K53" s="39">
        <v>2</v>
      </c>
      <c r="L53" s="40"/>
      <c r="M53" s="40"/>
      <c r="N53" s="42"/>
      <c r="O53" s="53"/>
      <c r="P53" s="54"/>
      <c r="Q53" s="55"/>
      <c r="R53" s="56"/>
      <c r="S53" s="57"/>
      <c r="T53" s="58"/>
      <c r="U53" s="59"/>
      <c r="V53" s="56">
        <v>2</v>
      </c>
      <c r="W53" s="55">
        <v>1</v>
      </c>
      <c r="X53" s="56">
        <v>3</v>
      </c>
      <c r="Y53" s="60"/>
      <c r="Z53" s="31"/>
      <c r="AA53" s="32"/>
      <c r="AB53" s="33"/>
      <c r="AC53" s="34"/>
      <c r="AD53" s="35"/>
      <c r="AE53" s="51">
        <v>8</v>
      </c>
      <c r="AF53" s="61">
        <v>6</v>
      </c>
    </row>
    <row r="54" spans="1:32" ht="15" thickBot="1" x14ac:dyDescent="0.35">
      <c r="A54" s="37">
        <v>42</v>
      </c>
      <c r="B54" s="105">
        <v>2000150217</v>
      </c>
      <c r="C54" s="105" t="s">
        <v>87</v>
      </c>
      <c r="D54" s="38"/>
      <c r="E54" s="39"/>
      <c r="F54" s="39">
        <v>2</v>
      </c>
      <c r="G54" s="40">
        <v>1</v>
      </c>
      <c r="H54" s="41">
        <v>1</v>
      </c>
      <c r="I54" s="63"/>
      <c r="J54" s="38">
        <v>2</v>
      </c>
      <c r="K54" s="39">
        <v>2</v>
      </c>
      <c r="L54" s="40">
        <v>1</v>
      </c>
      <c r="M54" s="40"/>
      <c r="N54" s="42"/>
      <c r="O54" s="53">
        <v>2</v>
      </c>
      <c r="P54" s="54"/>
      <c r="Q54" s="55">
        <v>2</v>
      </c>
      <c r="R54" s="56"/>
      <c r="S54" s="57"/>
      <c r="T54" s="58"/>
      <c r="U54" s="59">
        <v>2</v>
      </c>
      <c r="V54" s="56">
        <v>1</v>
      </c>
      <c r="W54" s="55"/>
      <c r="X54" s="56"/>
      <c r="Y54" s="60"/>
      <c r="Z54" s="31"/>
      <c r="AA54" s="32"/>
      <c r="AB54" s="33"/>
      <c r="AC54" s="34"/>
      <c r="AD54" s="35"/>
      <c r="AE54" s="51">
        <v>9</v>
      </c>
      <c r="AF54" s="61">
        <v>7</v>
      </c>
    </row>
    <row r="55" spans="1:32" ht="15" thickBot="1" x14ac:dyDescent="0.35">
      <c r="A55" s="37">
        <v>43</v>
      </c>
      <c r="B55" s="105">
        <v>2000150218</v>
      </c>
      <c r="C55" s="105" t="s">
        <v>88</v>
      </c>
      <c r="D55" s="38">
        <v>2</v>
      </c>
      <c r="E55" s="39">
        <v>2</v>
      </c>
      <c r="F55" s="39">
        <v>2</v>
      </c>
      <c r="G55" s="40"/>
      <c r="H55" s="41">
        <v>2</v>
      </c>
      <c r="I55" s="63">
        <v>2</v>
      </c>
      <c r="J55" s="38">
        <v>4</v>
      </c>
      <c r="K55" s="39">
        <v>1</v>
      </c>
      <c r="L55" s="40"/>
      <c r="M55" s="40"/>
      <c r="N55" s="42">
        <v>1</v>
      </c>
      <c r="O55" s="53">
        <v>2</v>
      </c>
      <c r="P55" s="54"/>
      <c r="Q55" s="55">
        <v>2</v>
      </c>
      <c r="R55" s="56">
        <v>2</v>
      </c>
      <c r="S55" s="57">
        <v>2</v>
      </c>
      <c r="T55" s="58">
        <v>2</v>
      </c>
      <c r="U55" s="59"/>
      <c r="V55" s="56"/>
      <c r="W55" s="55">
        <v>4</v>
      </c>
      <c r="X55" s="56">
        <v>4</v>
      </c>
      <c r="Y55" s="60">
        <v>4</v>
      </c>
      <c r="Z55" s="31"/>
      <c r="AA55" s="32"/>
      <c r="AB55" s="33"/>
      <c r="AC55" s="34"/>
      <c r="AD55" s="35"/>
      <c r="AE55" s="51">
        <v>16</v>
      </c>
      <c r="AF55" s="61">
        <v>22</v>
      </c>
    </row>
    <row r="56" spans="1:32" ht="15" thickBot="1" x14ac:dyDescent="0.35">
      <c r="A56" s="37">
        <v>44</v>
      </c>
      <c r="B56" s="105">
        <v>2000150219</v>
      </c>
      <c r="C56" s="105" t="s">
        <v>89</v>
      </c>
      <c r="D56" s="38">
        <v>2</v>
      </c>
      <c r="E56" s="39"/>
      <c r="F56" s="39">
        <v>2</v>
      </c>
      <c r="G56" s="40"/>
      <c r="H56" s="41">
        <v>1</v>
      </c>
      <c r="I56" s="63">
        <v>2</v>
      </c>
      <c r="J56" s="38">
        <v>3</v>
      </c>
      <c r="K56" s="39">
        <v>1</v>
      </c>
      <c r="L56" s="40"/>
      <c r="M56" s="40">
        <v>1</v>
      </c>
      <c r="N56" s="42"/>
      <c r="O56" s="53">
        <v>1</v>
      </c>
      <c r="P56" s="54"/>
      <c r="Q56" s="55">
        <v>2</v>
      </c>
      <c r="R56" s="56">
        <v>2</v>
      </c>
      <c r="S56" s="57">
        <v>1</v>
      </c>
      <c r="T56" s="58"/>
      <c r="U56" s="59">
        <v>1</v>
      </c>
      <c r="V56" s="56"/>
      <c r="W56" s="55"/>
      <c r="X56" s="56"/>
      <c r="Y56" s="60">
        <v>3</v>
      </c>
      <c r="Z56" s="31"/>
      <c r="AA56" s="32"/>
      <c r="AB56" s="33"/>
      <c r="AC56" s="34"/>
      <c r="AD56" s="35"/>
      <c r="AE56" s="51">
        <v>12</v>
      </c>
      <c r="AF56" s="61">
        <v>10</v>
      </c>
    </row>
    <row r="57" spans="1:32" ht="15" thickBot="1" x14ac:dyDescent="0.35">
      <c r="A57" s="37">
        <v>45</v>
      </c>
      <c r="B57" s="105">
        <v>2000150220</v>
      </c>
      <c r="C57" s="105" t="s">
        <v>90</v>
      </c>
      <c r="D57" s="38">
        <v>2</v>
      </c>
      <c r="E57" s="39">
        <v>2</v>
      </c>
      <c r="F57" s="39"/>
      <c r="G57" s="40">
        <v>2</v>
      </c>
      <c r="H57" s="41"/>
      <c r="I57" s="63">
        <v>1</v>
      </c>
      <c r="J57" s="38"/>
      <c r="K57" s="39">
        <v>2</v>
      </c>
      <c r="L57" s="40"/>
      <c r="M57" s="40"/>
      <c r="N57" s="42"/>
      <c r="O57" s="53"/>
      <c r="P57" s="54"/>
      <c r="Q57" s="55">
        <v>1</v>
      </c>
      <c r="R57" s="56">
        <v>2</v>
      </c>
      <c r="S57" s="57">
        <v>1</v>
      </c>
      <c r="T57" s="58"/>
      <c r="U57" s="59"/>
      <c r="V57" s="56"/>
      <c r="W57" s="55">
        <v>2</v>
      </c>
      <c r="X57" s="56">
        <v>2</v>
      </c>
      <c r="Y57" s="60">
        <v>2</v>
      </c>
      <c r="Z57" s="31"/>
      <c r="AA57" s="32"/>
      <c r="AB57" s="33"/>
      <c r="AC57" s="34"/>
      <c r="AD57" s="35"/>
      <c r="AE57" s="51">
        <v>9</v>
      </c>
      <c r="AF57" s="61">
        <v>10</v>
      </c>
    </row>
    <row r="58" spans="1:32" ht="15" thickBot="1" x14ac:dyDescent="0.35">
      <c r="A58" s="37">
        <v>46</v>
      </c>
      <c r="B58" s="105">
        <v>2000150221</v>
      </c>
      <c r="C58" s="105" t="s">
        <v>91</v>
      </c>
      <c r="D58" s="38">
        <v>2</v>
      </c>
      <c r="E58" s="39">
        <v>2</v>
      </c>
      <c r="F58" s="39"/>
      <c r="G58" s="40">
        <v>2</v>
      </c>
      <c r="H58" s="41"/>
      <c r="I58" s="63">
        <v>1</v>
      </c>
      <c r="J58" s="38"/>
      <c r="K58" s="39"/>
      <c r="L58" s="40"/>
      <c r="M58" s="40">
        <v>2</v>
      </c>
      <c r="N58" s="42"/>
      <c r="O58" s="53">
        <v>1</v>
      </c>
      <c r="P58" s="54"/>
      <c r="Q58" s="55">
        <v>1</v>
      </c>
      <c r="R58" s="56">
        <v>1</v>
      </c>
      <c r="S58" s="57"/>
      <c r="T58" s="58"/>
      <c r="U58" s="59">
        <v>1</v>
      </c>
      <c r="V58" s="56">
        <v>1</v>
      </c>
      <c r="W58" s="55"/>
      <c r="X58" s="56"/>
      <c r="Y58" s="60"/>
      <c r="Z58" s="31"/>
      <c r="AA58" s="32"/>
      <c r="AB58" s="33"/>
      <c r="AC58" s="34"/>
      <c r="AD58" s="35"/>
      <c r="AE58" s="51">
        <v>9</v>
      </c>
      <c r="AF58" s="61">
        <v>4</v>
      </c>
    </row>
    <row r="59" spans="1:32" ht="15" thickBot="1" x14ac:dyDescent="0.35">
      <c r="A59" s="37">
        <v>47</v>
      </c>
      <c r="B59" s="105">
        <v>2000150222</v>
      </c>
      <c r="C59" s="105" t="s">
        <v>92</v>
      </c>
      <c r="D59" s="38">
        <v>2</v>
      </c>
      <c r="E59" s="39"/>
      <c r="F59" s="39">
        <v>2</v>
      </c>
      <c r="G59" s="40">
        <v>2</v>
      </c>
      <c r="H59" s="41">
        <v>2</v>
      </c>
      <c r="I59" s="63">
        <v>2</v>
      </c>
      <c r="J59" s="38">
        <v>4</v>
      </c>
      <c r="K59" s="39">
        <v>2</v>
      </c>
      <c r="L59" s="40">
        <v>4</v>
      </c>
      <c r="M59" s="40">
        <v>4</v>
      </c>
      <c r="N59" s="42"/>
      <c r="O59" s="53">
        <v>1</v>
      </c>
      <c r="P59" s="54">
        <v>2</v>
      </c>
      <c r="Q59" s="55">
        <v>2</v>
      </c>
      <c r="R59" s="56">
        <v>2</v>
      </c>
      <c r="S59" s="57">
        <v>2</v>
      </c>
      <c r="T59" s="58"/>
      <c r="U59" s="59"/>
      <c r="V59" s="56"/>
      <c r="W59" s="55">
        <v>4</v>
      </c>
      <c r="X59" s="56">
        <v>4</v>
      </c>
      <c r="Y59" s="60">
        <v>4</v>
      </c>
      <c r="Z59" s="31"/>
      <c r="AA59" s="32"/>
      <c r="AB59" s="33"/>
      <c r="AC59" s="34"/>
      <c r="AD59" s="35"/>
      <c r="AE59" s="51">
        <v>24</v>
      </c>
      <c r="AF59" s="61">
        <v>21</v>
      </c>
    </row>
    <row r="60" spans="1:32" ht="15" thickBot="1" x14ac:dyDescent="0.35">
      <c r="A60" s="37">
        <v>48</v>
      </c>
      <c r="B60" s="105">
        <v>2000150223</v>
      </c>
      <c r="C60" s="105" t="s">
        <v>93</v>
      </c>
      <c r="D60" s="38">
        <v>2</v>
      </c>
      <c r="E60" s="39">
        <v>2</v>
      </c>
      <c r="F60" s="39">
        <v>2</v>
      </c>
      <c r="G60" s="40">
        <v>2</v>
      </c>
      <c r="H60" s="41">
        <v>2</v>
      </c>
      <c r="I60" s="63">
        <v>2</v>
      </c>
      <c r="J60" s="38">
        <v>3</v>
      </c>
      <c r="K60" s="39">
        <v>4</v>
      </c>
      <c r="L60" s="40">
        <v>1</v>
      </c>
      <c r="M60" s="40">
        <v>4</v>
      </c>
      <c r="N60" s="42">
        <v>1</v>
      </c>
      <c r="O60" s="53">
        <v>2</v>
      </c>
      <c r="P60" s="54">
        <v>2</v>
      </c>
      <c r="Q60" s="55">
        <v>2</v>
      </c>
      <c r="R60" s="56"/>
      <c r="S60" s="57">
        <v>2</v>
      </c>
      <c r="T60" s="58">
        <v>1</v>
      </c>
      <c r="U60" s="59">
        <v>1</v>
      </c>
      <c r="V60" s="56">
        <v>1</v>
      </c>
      <c r="W60" s="55">
        <v>2</v>
      </c>
      <c r="X60" s="56">
        <v>2</v>
      </c>
      <c r="Y60" s="60">
        <v>3</v>
      </c>
      <c r="Z60" s="31"/>
      <c r="AA60" s="32"/>
      <c r="AB60" s="33"/>
      <c r="AC60" s="34"/>
      <c r="AD60" s="35"/>
      <c r="AE60" s="51">
        <v>25</v>
      </c>
      <c r="AF60" s="61">
        <v>18</v>
      </c>
    </row>
    <row r="61" spans="1:32" ht="15" thickBot="1" x14ac:dyDescent="0.35">
      <c r="A61" s="37">
        <v>49</v>
      </c>
      <c r="B61" s="105">
        <v>2000150224</v>
      </c>
      <c r="C61" s="105" t="s">
        <v>94</v>
      </c>
      <c r="D61" s="38"/>
      <c r="E61" s="39"/>
      <c r="F61" s="39">
        <v>2</v>
      </c>
      <c r="G61" s="40">
        <v>2</v>
      </c>
      <c r="H61" s="41">
        <v>2</v>
      </c>
      <c r="I61" s="63">
        <v>2</v>
      </c>
      <c r="J61" s="38"/>
      <c r="K61" s="39">
        <v>4</v>
      </c>
      <c r="L61" s="40"/>
      <c r="M61" s="40">
        <v>4</v>
      </c>
      <c r="N61" s="42"/>
      <c r="O61" s="53">
        <v>2</v>
      </c>
      <c r="P61" s="54"/>
      <c r="Q61" s="55">
        <v>2</v>
      </c>
      <c r="R61" s="56">
        <v>2</v>
      </c>
      <c r="S61" s="57">
        <v>2</v>
      </c>
      <c r="T61" s="58"/>
      <c r="U61" s="59"/>
      <c r="V61" s="56">
        <v>1</v>
      </c>
      <c r="W61" s="55">
        <v>4</v>
      </c>
      <c r="X61" s="56">
        <v>4</v>
      </c>
      <c r="Y61" s="60"/>
      <c r="Z61" s="31"/>
      <c r="AA61" s="32"/>
      <c r="AB61" s="33"/>
      <c r="AC61" s="34"/>
      <c r="AD61" s="35"/>
      <c r="AE61" s="51">
        <v>16</v>
      </c>
      <c r="AF61" s="61">
        <v>17</v>
      </c>
    </row>
    <row r="62" spans="1:32" ht="15" thickBot="1" x14ac:dyDescent="0.35">
      <c r="A62" s="37">
        <v>50</v>
      </c>
      <c r="B62" s="105">
        <v>2000150225</v>
      </c>
      <c r="C62" s="105" t="s">
        <v>95</v>
      </c>
      <c r="D62" s="38">
        <v>2</v>
      </c>
      <c r="E62" s="39"/>
      <c r="F62" s="39"/>
      <c r="G62" s="40"/>
      <c r="H62" s="41"/>
      <c r="I62" s="63"/>
      <c r="J62" s="38">
        <v>3</v>
      </c>
      <c r="K62" s="39">
        <v>2</v>
      </c>
      <c r="L62" s="40"/>
      <c r="M62" s="40"/>
      <c r="N62" s="42"/>
      <c r="O62" s="53">
        <v>1</v>
      </c>
      <c r="P62" s="54"/>
      <c r="Q62" s="55">
        <v>1</v>
      </c>
      <c r="R62" s="56">
        <v>2</v>
      </c>
      <c r="S62" s="57"/>
      <c r="T62" s="58"/>
      <c r="U62" s="59"/>
      <c r="V62" s="56">
        <v>1</v>
      </c>
      <c r="W62" s="55">
        <v>2</v>
      </c>
      <c r="X62" s="56"/>
      <c r="Y62" s="60"/>
      <c r="Z62" s="31"/>
      <c r="AA62" s="32"/>
      <c r="AB62" s="33"/>
      <c r="AC62" s="34"/>
      <c r="AD62" s="35"/>
      <c r="AE62" s="51">
        <v>7</v>
      </c>
      <c r="AF62" s="61">
        <v>7</v>
      </c>
    </row>
    <row r="63" spans="1:32" ht="15" thickBot="1" x14ac:dyDescent="0.35">
      <c r="A63" s="37">
        <v>51</v>
      </c>
      <c r="B63" s="105">
        <v>2000150226</v>
      </c>
      <c r="C63" s="105" t="s">
        <v>96</v>
      </c>
      <c r="D63" s="38">
        <v>2</v>
      </c>
      <c r="E63" s="39"/>
      <c r="F63" s="39">
        <v>2</v>
      </c>
      <c r="G63" s="40"/>
      <c r="H63" s="41">
        <v>1</v>
      </c>
      <c r="I63" s="63">
        <v>1</v>
      </c>
      <c r="J63" s="38">
        <v>2</v>
      </c>
      <c r="K63" s="39"/>
      <c r="L63" s="40">
        <v>1</v>
      </c>
      <c r="M63" s="40"/>
      <c r="N63" s="42"/>
      <c r="O63" s="53"/>
      <c r="P63" s="54"/>
      <c r="Q63" s="55"/>
      <c r="R63" s="56"/>
      <c r="S63" s="57"/>
      <c r="T63" s="58"/>
      <c r="U63" s="59"/>
      <c r="V63" s="56"/>
      <c r="W63" s="55"/>
      <c r="X63" s="56"/>
      <c r="Y63" s="60"/>
      <c r="Z63" s="31"/>
      <c r="AA63" s="32"/>
      <c r="AB63" s="33"/>
      <c r="AC63" s="34"/>
      <c r="AD63" s="35"/>
      <c r="AE63" s="51">
        <v>9</v>
      </c>
      <c r="AF63" s="61">
        <v>8</v>
      </c>
    </row>
    <row r="64" spans="1:32" ht="15" thickBot="1" x14ac:dyDescent="0.35">
      <c r="A64" s="37">
        <v>52</v>
      </c>
      <c r="B64" s="105">
        <v>2000150227</v>
      </c>
      <c r="C64" s="105" t="s">
        <v>97</v>
      </c>
      <c r="D64" s="38">
        <v>2</v>
      </c>
      <c r="E64" s="39"/>
      <c r="F64" s="39">
        <v>2</v>
      </c>
      <c r="G64" s="40">
        <v>2</v>
      </c>
      <c r="H64" s="41">
        <v>2</v>
      </c>
      <c r="I64" s="63"/>
      <c r="J64" s="38">
        <v>2</v>
      </c>
      <c r="K64" s="39">
        <v>2</v>
      </c>
      <c r="L64" s="40"/>
      <c r="M64" s="40"/>
      <c r="N64" s="42">
        <v>1</v>
      </c>
      <c r="O64" s="53"/>
      <c r="P64" s="54">
        <v>1</v>
      </c>
      <c r="Q64" s="55">
        <v>1</v>
      </c>
      <c r="R64" s="56">
        <v>2</v>
      </c>
      <c r="S64" s="57"/>
      <c r="T64" s="58"/>
      <c r="U64" s="59"/>
      <c r="V64" s="56"/>
      <c r="W64" s="55">
        <v>2</v>
      </c>
      <c r="X64" s="56">
        <v>2</v>
      </c>
      <c r="Y64" s="60"/>
      <c r="Z64" s="31"/>
      <c r="AA64" s="32"/>
      <c r="AB64" s="33"/>
      <c r="AC64" s="34"/>
      <c r="AD64" s="35"/>
      <c r="AE64" s="51">
        <v>13</v>
      </c>
      <c r="AF64" s="61">
        <v>8</v>
      </c>
    </row>
    <row r="65" spans="1:32" ht="15" thickBot="1" x14ac:dyDescent="0.35">
      <c r="A65" s="37">
        <v>53</v>
      </c>
      <c r="B65" s="105">
        <v>2000150228</v>
      </c>
      <c r="C65" s="105" t="s">
        <v>98</v>
      </c>
      <c r="D65" s="38">
        <v>2</v>
      </c>
      <c r="E65" s="39"/>
      <c r="F65" s="39">
        <v>2</v>
      </c>
      <c r="G65" s="40">
        <v>2</v>
      </c>
      <c r="H65" s="41">
        <v>2</v>
      </c>
      <c r="I65" s="63"/>
      <c r="J65" s="38">
        <v>4</v>
      </c>
      <c r="K65" s="39">
        <v>3</v>
      </c>
      <c r="L65" s="40"/>
      <c r="M65" s="40"/>
      <c r="N65" s="42">
        <v>3</v>
      </c>
      <c r="O65" s="53">
        <v>2</v>
      </c>
      <c r="P65" s="54"/>
      <c r="Q65" s="55"/>
      <c r="R65" s="56">
        <v>2</v>
      </c>
      <c r="S65" s="57">
        <v>2</v>
      </c>
      <c r="T65" s="58"/>
      <c r="U65" s="59">
        <v>1</v>
      </c>
      <c r="V65" s="56">
        <v>1</v>
      </c>
      <c r="W65" s="55"/>
      <c r="X65" s="56"/>
      <c r="Y65" s="60"/>
      <c r="Z65" s="31"/>
      <c r="AA65" s="32"/>
      <c r="AB65" s="33"/>
      <c r="AC65" s="34"/>
      <c r="AD65" s="35"/>
      <c r="AE65" s="51">
        <v>18</v>
      </c>
      <c r="AF65" s="61">
        <v>15</v>
      </c>
    </row>
    <row r="66" spans="1:32" ht="15" thickBot="1" x14ac:dyDescent="0.35">
      <c r="A66" s="37">
        <v>54</v>
      </c>
      <c r="B66" s="105">
        <v>2000150229</v>
      </c>
      <c r="C66" s="105" t="s">
        <v>99</v>
      </c>
      <c r="D66" s="38">
        <v>2</v>
      </c>
      <c r="E66" s="39">
        <v>2</v>
      </c>
      <c r="F66" s="39">
        <v>2</v>
      </c>
      <c r="G66" s="40">
        <v>1</v>
      </c>
      <c r="H66" s="41">
        <v>2</v>
      </c>
      <c r="I66" s="63"/>
      <c r="J66" s="38">
        <v>3</v>
      </c>
      <c r="K66" s="39">
        <v>3</v>
      </c>
      <c r="L66" s="40">
        <v>1</v>
      </c>
      <c r="M66" s="40"/>
      <c r="N66" s="42"/>
      <c r="O66" s="53"/>
      <c r="P66" s="54"/>
      <c r="Q66" s="55">
        <v>2</v>
      </c>
      <c r="R66" s="56">
        <v>2</v>
      </c>
      <c r="S66" s="57">
        <v>2</v>
      </c>
      <c r="T66" s="58"/>
      <c r="U66" s="59"/>
      <c r="V66" s="56"/>
      <c r="W66" s="55">
        <v>4</v>
      </c>
      <c r="X66" s="56">
        <v>3</v>
      </c>
      <c r="Y66" s="60">
        <v>2</v>
      </c>
      <c r="Z66" s="31"/>
      <c r="AA66" s="32"/>
      <c r="AB66" s="33"/>
      <c r="AC66" s="34"/>
      <c r="AD66" s="35"/>
      <c r="AE66" s="51">
        <v>16</v>
      </c>
      <c r="AF66" s="61">
        <v>17</v>
      </c>
    </row>
    <row r="67" spans="1:32" ht="15" thickBot="1" x14ac:dyDescent="0.35">
      <c r="A67" s="37">
        <v>55</v>
      </c>
      <c r="B67" s="105">
        <v>2000150230</v>
      </c>
      <c r="C67" s="105" t="s">
        <v>100</v>
      </c>
      <c r="D67" s="38">
        <v>2</v>
      </c>
      <c r="E67" s="39">
        <v>2</v>
      </c>
      <c r="F67" s="39">
        <v>2</v>
      </c>
      <c r="G67" s="40">
        <v>2</v>
      </c>
      <c r="H67" s="41">
        <v>2</v>
      </c>
      <c r="I67" s="63">
        <v>2</v>
      </c>
      <c r="J67" s="38">
        <v>4</v>
      </c>
      <c r="K67" s="39"/>
      <c r="L67" s="40">
        <v>3</v>
      </c>
      <c r="M67" s="40">
        <v>4</v>
      </c>
      <c r="N67" s="42">
        <v>1</v>
      </c>
      <c r="O67" s="53">
        <v>2</v>
      </c>
      <c r="P67" s="54"/>
      <c r="Q67" s="55">
        <v>1</v>
      </c>
      <c r="R67" s="56">
        <v>2</v>
      </c>
      <c r="S67" s="57">
        <v>2</v>
      </c>
      <c r="T67" s="58">
        <v>2</v>
      </c>
      <c r="U67" s="59">
        <v>1</v>
      </c>
      <c r="V67" s="56"/>
      <c r="W67" s="55">
        <v>3</v>
      </c>
      <c r="X67" s="56">
        <v>3</v>
      </c>
      <c r="Y67" s="60">
        <v>1</v>
      </c>
      <c r="Z67" s="31"/>
      <c r="AA67" s="32"/>
      <c r="AB67" s="33"/>
      <c r="AC67" s="34"/>
      <c r="AD67" s="35"/>
      <c r="AE67" s="51">
        <v>24</v>
      </c>
      <c r="AF67" s="61">
        <v>14</v>
      </c>
    </row>
    <row r="68" spans="1:32" ht="15" thickBot="1" x14ac:dyDescent="0.35">
      <c r="A68" s="37">
        <v>56</v>
      </c>
      <c r="B68" s="105">
        <v>2000150231</v>
      </c>
      <c r="C68" s="105" t="s">
        <v>101</v>
      </c>
      <c r="D68" s="38">
        <v>1</v>
      </c>
      <c r="E68" s="39"/>
      <c r="F68" s="39">
        <v>1</v>
      </c>
      <c r="G68" s="40">
        <v>1</v>
      </c>
      <c r="H68" s="41">
        <v>2</v>
      </c>
      <c r="I68" s="63"/>
      <c r="J68" s="38"/>
      <c r="K68" s="39"/>
      <c r="L68" s="40"/>
      <c r="M68" s="40">
        <v>2</v>
      </c>
      <c r="N68" s="42"/>
      <c r="O68" s="53">
        <v>4</v>
      </c>
      <c r="P68" s="54"/>
      <c r="Q68" s="55">
        <v>1</v>
      </c>
      <c r="R68" s="56">
        <v>2</v>
      </c>
      <c r="S68" s="57">
        <v>2</v>
      </c>
      <c r="T68" s="58"/>
      <c r="U68" s="59"/>
      <c r="V68" s="56">
        <v>2</v>
      </c>
      <c r="W68" s="55"/>
      <c r="X68" s="56">
        <v>2</v>
      </c>
      <c r="Y68" s="60">
        <v>3</v>
      </c>
      <c r="Z68" s="31"/>
      <c r="AA68" s="32"/>
      <c r="AB68" s="33"/>
      <c r="AC68" s="34"/>
      <c r="AD68" s="35"/>
      <c r="AE68" s="51">
        <v>7</v>
      </c>
      <c r="AF68" s="61">
        <v>4</v>
      </c>
    </row>
    <row r="69" spans="1:32" ht="15" thickBot="1" x14ac:dyDescent="0.35">
      <c r="A69" s="37">
        <v>57</v>
      </c>
      <c r="B69" s="105">
        <v>2000150232</v>
      </c>
      <c r="C69" s="105" t="s">
        <v>102</v>
      </c>
      <c r="D69" s="38">
        <v>2</v>
      </c>
      <c r="E69" s="39">
        <v>2</v>
      </c>
      <c r="F69" s="39">
        <v>2</v>
      </c>
      <c r="G69" s="40">
        <v>2</v>
      </c>
      <c r="H69" s="41">
        <v>2</v>
      </c>
      <c r="I69" s="63"/>
      <c r="J69" s="38">
        <v>3</v>
      </c>
      <c r="K69" s="39">
        <v>4</v>
      </c>
      <c r="L69" s="40">
        <v>1</v>
      </c>
      <c r="M69" s="40">
        <v>4</v>
      </c>
      <c r="N69" s="42"/>
      <c r="O69" s="53"/>
      <c r="P69" s="54"/>
      <c r="Q69" s="55"/>
      <c r="R69" s="56"/>
      <c r="S69" s="57"/>
      <c r="T69" s="58">
        <v>1</v>
      </c>
      <c r="U69" s="59"/>
      <c r="V69" s="56">
        <v>1</v>
      </c>
      <c r="W69" s="55">
        <v>2</v>
      </c>
      <c r="X69" s="56"/>
      <c r="Y69" s="60"/>
      <c r="Z69" s="31"/>
      <c r="AA69" s="32"/>
      <c r="AB69" s="33"/>
      <c r="AC69" s="34"/>
      <c r="AD69" s="35"/>
      <c r="AE69" s="51">
        <v>22</v>
      </c>
      <c r="AF69" s="61">
        <v>21</v>
      </c>
    </row>
    <row r="70" spans="1:32" ht="15" thickBot="1" x14ac:dyDescent="0.35">
      <c r="A70" s="37">
        <v>58</v>
      </c>
      <c r="B70" s="105">
        <v>2000150233</v>
      </c>
      <c r="C70" s="105" t="s">
        <v>103</v>
      </c>
      <c r="D70" s="38">
        <v>2</v>
      </c>
      <c r="E70" s="39">
        <v>2</v>
      </c>
      <c r="F70" s="39">
        <v>2</v>
      </c>
      <c r="G70" s="40"/>
      <c r="H70" s="41">
        <v>2</v>
      </c>
      <c r="I70" s="63"/>
      <c r="J70" s="38">
        <v>4</v>
      </c>
      <c r="K70" s="39">
        <v>4</v>
      </c>
      <c r="L70" s="40"/>
      <c r="M70" s="40">
        <v>4</v>
      </c>
      <c r="N70" s="42"/>
      <c r="O70" s="53"/>
      <c r="P70" s="54"/>
      <c r="Q70" s="55">
        <v>2</v>
      </c>
      <c r="R70" s="56">
        <v>2</v>
      </c>
      <c r="S70" s="57">
        <v>2</v>
      </c>
      <c r="T70" s="58">
        <v>2</v>
      </c>
      <c r="U70" s="59">
        <v>2</v>
      </c>
      <c r="V70" s="56"/>
      <c r="W70" s="55">
        <v>3</v>
      </c>
      <c r="X70" s="56">
        <v>4</v>
      </c>
      <c r="Y70" s="60">
        <v>2</v>
      </c>
      <c r="Z70" s="31"/>
      <c r="AA70" s="32"/>
      <c r="AB70" s="33"/>
      <c r="AC70" s="34"/>
      <c r="AD70" s="35"/>
      <c r="AE70" s="51">
        <v>20</v>
      </c>
      <c r="AF70" s="61">
        <v>19</v>
      </c>
    </row>
    <row r="71" spans="1:32" ht="15" thickBot="1" x14ac:dyDescent="0.35">
      <c r="A71" s="37">
        <v>59</v>
      </c>
      <c r="B71" s="105">
        <v>2000150234</v>
      </c>
      <c r="C71" s="105" t="s">
        <v>104</v>
      </c>
      <c r="D71" s="38">
        <v>2</v>
      </c>
      <c r="E71" s="39"/>
      <c r="F71" s="39">
        <v>2</v>
      </c>
      <c r="G71" s="40">
        <v>2</v>
      </c>
      <c r="H71" s="41">
        <v>2</v>
      </c>
      <c r="I71" s="63"/>
      <c r="J71" s="38">
        <v>4</v>
      </c>
      <c r="K71" s="39"/>
      <c r="L71" s="40">
        <v>4</v>
      </c>
      <c r="M71" s="40">
        <v>4</v>
      </c>
      <c r="N71" s="42"/>
      <c r="O71" s="53">
        <v>2</v>
      </c>
      <c r="P71" s="54">
        <v>2</v>
      </c>
      <c r="Q71" s="55"/>
      <c r="R71" s="56"/>
      <c r="S71" s="57">
        <v>2</v>
      </c>
      <c r="T71" s="58">
        <v>2</v>
      </c>
      <c r="U71" s="59"/>
      <c r="V71" s="56">
        <v>3</v>
      </c>
      <c r="W71" s="55">
        <v>4</v>
      </c>
      <c r="X71" s="56"/>
      <c r="Y71" s="60">
        <v>4</v>
      </c>
      <c r="Z71" s="31"/>
      <c r="AA71" s="32"/>
      <c r="AB71" s="33"/>
      <c r="AC71" s="34"/>
      <c r="AD71" s="35"/>
      <c r="AE71" s="51">
        <v>20</v>
      </c>
      <c r="AF71" s="61">
        <v>19</v>
      </c>
    </row>
    <row r="72" spans="1:32" ht="15" thickBot="1" x14ac:dyDescent="0.35">
      <c r="A72" s="37">
        <v>60</v>
      </c>
      <c r="B72" s="105">
        <v>2000150235</v>
      </c>
      <c r="C72" s="105" t="s">
        <v>105</v>
      </c>
      <c r="D72" s="38">
        <v>1</v>
      </c>
      <c r="E72" s="39"/>
      <c r="F72" s="39">
        <v>1</v>
      </c>
      <c r="G72" s="40">
        <v>2</v>
      </c>
      <c r="H72" s="41">
        <v>1</v>
      </c>
      <c r="I72" s="63"/>
      <c r="J72" s="38">
        <v>2</v>
      </c>
      <c r="K72" s="39">
        <v>2</v>
      </c>
      <c r="L72" s="40"/>
      <c r="M72" s="40"/>
      <c r="N72" s="42"/>
      <c r="O72" s="53">
        <v>2</v>
      </c>
      <c r="P72" s="54"/>
      <c r="Q72" s="55">
        <v>2</v>
      </c>
      <c r="R72" s="56"/>
      <c r="S72" s="57">
        <v>2</v>
      </c>
      <c r="T72" s="58"/>
      <c r="U72" s="59"/>
      <c r="V72" s="56"/>
      <c r="W72" s="55">
        <v>1</v>
      </c>
      <c r="X72" s="56"/>
      <c r="Y72" s="60">
        <v>3</v>
      </c>
      <c r="Z72" s="31"/>
      <c r="AA72" s="32"/>
      <c r="AB72" s="33"/>
      <c r="AC72" s="34"/>
      <c r="AD72" s="35"/>
      <c r="AE72" s="51">
        <v>6</v>
      </c>
      <c r="AF72" s="61">
        <v>10</v>
      </c>
    </row>
    <row r="73" spans="1:32" ht="15" thickBot="1" x14ac:dyDescent="0.35">
      <c r="A73" s="37">
        <v>61</v>
      </c>
      <c r="B73" s="105">
        <v>2000150236</v>
      </c>
      <c r="C73" s="105" t="s">
        <v>106</v>
      </c>
      <c r="D73" s="38">
        <v>2</v>
      </c>
      <c r="E73" s="39"/>
      <c r="F73" s="39">
        <v>2</v>
      </c>
      <c r="G73" s="40"/>
      <c r="H73" s="41">
        <v>2</v>
      </c>
      <c r="I73" s="63">
        <v>2</v>
      </c>
      <c r="J73" s="38">
        <v>4</v>
      </c>
      <c r="K73" s="39">
        <v>2</v>
      </c>
      <c r="L73" s="40"/>
      <c r="M73" s="40">
        <v>4</v>
      </c>
      <c r="N73" s="42"/>
      <c r="O73" s="53">
        <v>2</v>
      </c>
      <c r="P73" s="54"/>
      <c r="Q73" s="55">
        <v>2</v>
      </c>
      <c r="R73" s="56"/>
      <c r="S73" s="57">
        <v>2</v>
      </c>
      <c r="T73" s="58"/>
      <c r="U73" s="59"/>
      <c r="V73" s="56"/>
      <c r="W73" s="55"/>
      <c r="X73" s="56"/>
      <c r="Y73" s="60"/>
      <c r="Z73" s="31"/>
      <c r="AA73" s="32"/>
      <c r="AB73" s="33"/>
      <c r="AC73" s="34"/>
      <c r="AD73" s="35"/>
      <c r="AE73" s="51">
        <v>18</v>
      </c>
      <c r="AF73" s="61">
        <v>6</v>
      </c>
    </row>
    <row r="74" spans="1:32" ht="15" thickBot="1" x14ac:dyDescent="0.35">
      <c r="A74" s="37">
        <v>62</v>
      </c>
      <c r="B74" s="105">
        <v>2000150238</v>
      </c>
      <c r="C74" s="105" t="s">
        <v>107</v>
      </c>
      <c r="D74" s="38">
        <v>2</v>
      </c>
      <c r="E74" s="39">
        <v>2</v>
      </c>
      <c r="F74" s="39">
        <v>2</v>
      </c>
      <c r="G74" s="40">
        <v>1</v>
      </c>
      <c r="H74" s="41">
        <v>1</v>
      </c>
      <c r="I74" s="63"/>
      <c r="J74" s="38">
        <v>4</v>
      </c>
      <c r="K74" s="39">
        <v>1</v>
      </c>
      <c r="L74" s="40">
        <v>1</v>
      </c>
      <c r="M74" s="40"/>
      <c r="N74" s="42"/>
      <c r="O74" s="53">
        <v>2</v>
      </c>
      <c r="P74" s="54"/>
      <c r="Q74" s="55">
        <v>2</v>
      </c>
      <c r="R74" s="56"/>
      <c r="S74" s="57">
        <v>2</v>
      </c>
      <c r="T74" s="58"/>
      <c r="U74" s="59"/>
      <c r="V74" s="56"/>
      <c r="W74" s="55">
        <v>2</v>
      </c>
      <c r="X74" s="56"/>
      <c r="Y74" s="60"/>
      <c r="Z74" s="31"/>
      <c r="AA74" s="32"/>
      <c r="AB74" s="33"/>
      <c r="AC74" s="34"/>
      <c r="AD74" s="35"/>
      <c r="AE74" s="51">
        <v>14</v>
      </c>
      <c r="AF74" s="61">
        <v>7</v>
      </c>
    </row>
    <row r="75" spans="1:32" ht="15" thickBot="1" x14ac:dyDescent="0.35">
      <c r="A75" s="37">
        <v>63</v>
      </c>
      <c r="B75" s="105">
        <v>2000150239</v>
      </c>
      <c r="C75" s="105" t="s">
        <v>108</v>
      </c>
      <c r="D75" s="38">
        <v>2</v>
      </c>
      <c r="E75" s="39">
        <v>2</v>
      </c>
      <c r="F75" s="39">
        <v>2</v>
      </c>
      <c r="G75" s="40">
        <v>2</v>
      </c>
      <c r="H75" s="41">
        <v>2</v>
      </c>
      <c r="I75" s="63"/>
      <c r="J75" s="38">
        <v>4</v>
      </c>
      <c r="K75" s="39">
        <v>2</v>
      </c>
      <c r="L75" s="40">
        <v>1</v>
      </c>
      <c r="M75" s="40"/>
      <c r="N75" s="42"/>
      <c r="O75" s="53">
        <v>1</v>
      </c>
      <c r="P75" s="54">
        <v>2</v>
      </c>
      <c r="Q75" s="55">
        <v>1</v>
      </c>
      <c r="R75" s="56">
        <v>2</v>
      </c>
      <c r="S75" s="57"/>
      <c r="T75" s="58">
        <v>1</v>
      </c>
      <c r="U75" s="59"/>
      <c r="V75" s="56">
        <v>1</v>
      </c>
      <c r="W75" s="55">
        <v>3</v>
      </c>
      <c r="X75" s="56">
        <v>3</v>
      </c>
      <c r="Y75" s="60">
        <v>2</v>
      </c>
      <c r="Z75" s="31"/>
      <c r="AA75" s="32"/>
      <c r="AB75" s="33"/>
      <c r="AC75" s="34"/>
      <c r="AD75" s="35"/>
      <c r="AE75" s="51">
        <v>17</v>
      </c>
      <c r="AF75" s="61">
        <v>16</v>
      </c>
    </row>
    <row r="76" spans="1:32" ht="15" thickBot="1" x14ac:dyDescent="0.35">
      <c r="A76" s="37">
        <v>64</v>
      </c>
      <c r="B76" s="105">
        <v>2000150240</v>
      </c>
      <c r="C76" s="105" t="s">
        <v>109</v>
      </c>
      <c r="D76" s="38">
        <v>2</v>
      </c>
      <c r="E76" s="39"/>
      <c r="F76" s="39">
        <v>2</v>
      </c>
      <c r="G76" s="40"/>
      <c r="H76" s="41">
        <v>2</v>
      </c>
      <c r="I76" s="63">
        <v>2</v>
      </c>
      <c r="J76" s="38">
        <v>1</v>
      </c>
      <c r="K76" s="39"/>
      <c r="L76" s="40"/>
      <c r="M76" s="40"/>
      <c r="N76" s="42"/>
      <c r="O76" s="53">
        <v>2</v>
      </c>
      <c r="P76" s="54"/>
      <c r="Q76" s="55">
        <v>2</v>
      </c>
      <c r="R76" s="56">
        <v>2</v>
      </c>
      <c r="S76" s="57">
        <v>2</v>
      </c>
      <c r="T76" s="58"/>
      <c r="U76" s="59">
        <v>1</v>
      </c>
      <c r="V76" s="56">
        <v>2</v>
      </c>
      <c r="W76" s="55"/>
      <c r="X76" s="56">
        <v>3</v>
      </c>
      <c r="Y76" s="60"/>
      <c r="Z76" s="31"/>
      <c r="AA76" s="32"/>
      <c r="AB76" s="33"/>
      <c r="AC76" s="34"/>
      <c r="AD76" s="35"/>
      <c r="AE76" s="51">
        <v>9</v>
      </c>
      <c r="AF76" s="61">
        <v>14</v>
      </c>
    </row>
    <row r="77" spans="1:32" ht="16.2" thickBot="1" x14ac:dyDescent="0.35">
      <c r="A77" s="65">
        <v>65</v>
      </c>
      <c r="B77" s="105">
        <v>2100150665</v>
      </c>
      <c r="C77" s="105" t="s">
        <v>110</v>
      </c>
      <c r="D77" s="38">
        <v>2</v>
      </c>
      <c r="E77" s="39"/>
      <c r="F77" s="39"/>
      <c r="G77" s="40">
        <v>2</v>
      </c>
      <c r="H77" s="41">
        <v>2</v>
      </c>
      <c r="I77" s="63">
        <v>1</v>
      </c>
      <c r="J77" s="38">
        <v>4</v>
      </c>
      <c r="K77" s="39"/>
      <c r="L77" s="40">
        <v>4</v>
      </c>
      <c r="M77" s="40">
        <v>4</v>
      </c>
      <c r="N77" s="42"/>
      <c r="O77" s="53"/>
      <c r="P77" s="54"/>
      <c r="Q77" s="55">
        <v>2</v>
      </c>
      <c r="R77" s="56">
        <v>2</v>
      </c>
      <c r="S77" s="57">
        <v>1</v>
      </c>
      <c r="T77" s="58">
        <v>2</v>
      </c>
      <c r="U77" s="59"/>
      <c r="V77" s="56"/>
      <c r="W77" s="55">
        <v>3</v>
      </c>
      <c r="X77" s="56">
        <v>3</v>
      </c>
      <c r="Y77" s="60">
        <v>3</v>
      </c>
      <c r="Z77" s="31"/>
      <c r="AA77" s="32"/>
      <c r="AB77" s="33"/>
      <c r="AC77" s="34"/>
      <c r="AD77" s="35"/>
      <c r="AE77" s="51">
        <v>19</v>
      </c>
      <c r="AF77" s="61">
        <v>16</v>
      </c>
    </row>
    <row r="78" spans="1:32" ht="16.2" thickBot="1" x14ac:dyDescent="0.35">
      <c r="A78" s="65">
        <v>66</v>
      </c>
      <c r="B78" s="105">
        <v>2100150666</v>
      </c>
      <c r="C78" s="105" t="s">
        <v>111</v>
      </c>
      <c r="D78" s="38">
        <v>2</v>
      </c>
      <c r="E78" s="39">
        <v>2</v>
      </c>
      <c r="F78" s="39">
        <v>2</v>
      </c>
      <c r="G78" s="40">
        <v>2</v>
      </c>
      <c r="H78" s="41">
        <v>2</v>
      </c>
      <c r="I78" s="63">
        <v>2</v>
      </c>
      <c r="J78" s="38">
        <v>3</v>
      </c>
      <c r="K78" s="39">
        <v>2</v>
      </c>
      <c r="L78" s="40">
        <v>1</v>
      </c>
      <c r="M78" s="40"/>
      <c r="N78" s="42">
        <v>1</v>
      </c>
      <c r="O78" s="53">
        <v>1</v>
      </c>
      <c r="P78" s="54"/>
      <c r="Q78" s="55">
        <v>1</v>
      </c>
      <c r="R78" s="56">
        <v>2</v>
      </c>
      <c r="S78" s="57">
        <v>2</v>
      </c>
      <c r="T78" s="58"/>
      <c r="U78" s="59">
        <v>2</v>
      </c>
      <c r="V78" s="56">
        <v>1</v>
      </c>
      <c r="W78" s="55">
        <v>2</v>
      </c>
      <c r="X78" s="56">
        <v>2</v>
      </c>
      <c r="Y78" s="60"/>
      <c r="Z78" s="31"/>
      <c r="AA78" s="32"/>
      <c r="AB78" s="33"/>
      <c r="AC78" s="34"/>
      <c r="AD78" s="35"/>
      <c r="AE78" s="51">
        <v>19</v>
      </c>
      <c r="AF78" s="61">
        <v>13</v>
      </c>
    </row>
    <row r="79" spans="1:32" ht="16.2" thickBot="1" x14ac:dyDescent="0.35">
      <c r="A79" s="66">
        <v>68</v>
      </c>
      <c r="B79" s="105">
        <v>2100150667</v>
      </c>
      <c r="C79" s="105" t="s">
        <v>112</v>
      </c>
      <c r="D79" s="38">
        <v>2</v>
      </c>
      <c r="E79" s="39"/>
      <c r="F79" s="39"/>
      <c r="G79" s="40"/>
      <c r="H79" s="41"/>
      <c r="I79" s="63">
        <v>1</v>
      </c>
      <c r="J79" s="38">
        <v>3</v>
      </c>
      <c r="K79" s="39">
        <v>2</v>
      </c>
      <c r="L79" s="40">
        <v>2</v>
      </c>
      <c r="M79" s="40"/>
      <c r="N79" s="42"/>
      <c r="O79" s="53">
        <v>2</v>
      </c>
      <c r="P79" s="54"/>
      <c r="Q79" s="55"/>
      <c r="R79" s="56">
        <v>2</v>
      </c>
      <c r="S79" s="57">
        <v>2</v>
      </c>
      <c r="T79" s="58"/>
      <c r="U79" s="59"/>
      <c r="V79" s="56">
        <v>1</v>
      </c>
      <c r="W79" s="55">
        <v>4</v>
      </c>
      <c r="X79" s="56">
        <v>2</v>
      </c>
      <c r="Y79" s="60">
        <v>4</v>
      </c>
      <c r="Z79" s="31"/>
      <c r="AA79" s="32"/>
      <c r="AB79" s="33"/>
      <c r="AC79" s="34"/>
      <c r="AD79" s="35"/>
      <c r="AE79" s="51">
        <v>10</v>
      </c>
      <c r="AF79" s="61">
        <v>17</v>
      </c>
    </row>
    <row r="80" spans="1:32" ht="16.2" thickBot="1" x14ac:dyDescent="0.35">
      <c r="A80" s="66">
        <v>70</v>
      </c>
      <c r="B80" s="105">
        <v>2100150671</v>
      </c>
      <c r="C80" s="105" t="s">
        <v>113</v>
      </c>
      <c r="D80" s="38">
        <v>2</v>
      </c>
      <c r="E80" s="39"/>
      <c r="F80" s="39">
        <v>1</v>
      </c>
      <c r="G80" s="40"/>
      <c r="H80" s="41">
        <v>1</v>
      </c>
      <c r="I80" s="63">
        <v>1</v>
      </c>
      <c r="J80" s="38"/>
      <c r="K80" s="39"/>
      <c r="L80" s="40"/>
      <c r="M80" s="40"/>
      <c r="N80" s="42"/>
      <c r="O80" s="53">
        <v>2</v>
      </c>
      <c r="P80" s="54"/>
      <c r="Q80" s="55">
        <v>2</v>
      </c>
      <c r="R80" s="56">
        <v>2</v>
      </c>
      <c r="S80" s="57"/>
      <c r="T80" s="58"/>
      <c r="U80" s="59"/>
      <c r="V80" s="56"/>
      <c r="W80" s="55">
        <v>1</v>
      </c>
      <c r="X80" s="56">
        <v>2</v>
      </c>
      <c r="Y80" s="60"/>
      <c r="Z80" s="31"/>
      <c r="AA80" s="32"/>
      <c r="AB80" s="33"/>
      <c r="AC80" s="34"/>
      <c r="AD80" s="35"/>
      <c r="AE80" s="51">
        <v>5</v>
      </c>
      <c r="AF80" s="61">
        <v>9</v>
      </c>
    </row>
    <row r="81" spans="1:32" ht="16.2" thickBot="1" x14ac:dyDescent="0.35">
      <c r="A81" s="66" t="s">
        <v>122</v>
      </c>
      <c r="B81" s="105">
        <v>2100150664</v>
      </c>
      <c r="C81" s="105" t="s">
        <v>114</v>
      </c>
      <c r="D81" s="38"/>
      <c r="E81" s="39"/>
      <c r="F81" s="39"/>
      <c r="G81" s="40"/>
      <c r="H81" s="41"/>
      <c r="I81" s="63"/>
      <c r="J81" s="38"/>
      <c r="K81" s="39"/>
      <c r="L81" s="40"/>
      <c r="M81" s="40"/>
      <c r="N81" s="42"/>
      <c r="O81" s="53"/>
      <c r="P81" s="54"/>
      <c r="Q81" s="55"/>
      <c r="R81" s="56"/>
      <c r="S81" s="57"/>
      <c r="T81" s="58"/>
      <c r="U81" s="59"/>
      <c r="V81" s="56"/>
      <c r="W81" s="55"/>
      <c r="X81" s="56"/>
      <c r="Y81" s="60"/>
      <c r="Z81" s="31"/>
      <c r="AA81" s="32"/>
      <c r="AB81" s="33"/>
      <c r="AC81" s="34"/>
      <c r="AD81" s="35"/>
      <c r="AE81" s="51"/>
      <c r="AF81" s="61"/>
    </row>
    <row r="82" spans="1:32" ht="16.2" thickBot="1" x14ac:dyDescent="0.35">
      <c r="A82" s="66" t="s">
        <v>123</v>
      </c>
      <c r="B82" s="105">
        <v>2100150670</v>
      </c>
      <c r="C82" s="105" t="s">
        <v>115</v>
      </c>
      <c r="D82" s="38"/>
      <c r="E82" s="39"/>
      <c r="F82" s="39"/>
      <c r="G82" s="40"/>
      <c r="H82" s="41"/>
      <c r="I82" s="63"/>
      <c r="J82" s="38"/>
      <c r="K82" s="39"/>
      <c r="L82" s="40"/>
      <c r="M82" s="40"/>
      <c r="N82" s="42"/>
      <c r="O82" s="53"/>
      <c r="P82" s="54"/>
      <c r="Q82" s="55"/>
      <c r="R82" s="56"/>
      <c r="S82" s="57"/>
      <c r="T82" s="58"/>
      <c r="U82" s="59"/>
      <c r="V82" s="56"/>
      <c r="W82" s="55"/>
      <c r="X82" s="56"/>
      <c r="Y82" s="60"/>
      <c r="Z82" s="31"/>
      <c r="AA82" s="32"/>
      <c r="AB82" s="33"/>
      <c r="AC82" s="34"/>
      <c r="AD82" s="35"/>
      <c r="AE82" s="51"/>
      <c r="AF82" s="61"/>
    </row>
    <row r="83" spans="1:32" ht="16.2" thickBot="1" x14ac:dyDescent="0.35">
      <c r="A83" s="66" t="s">
        <v>124</v>
      </c>
      <c r="B83" s="67">
        <v>1900150471</v>
      </c>
      <c r="C83" s="106" t="s">
        <v>117</v>
      </c>
      <c r="D83" s="38">
        <v>1</v>
      </c>
      <c r="E83" s="39"/>
      <c r="F83" s="39"/>
      <c r="G83" s="40"/>
      <c r="H83" s="41"/>
      <c r="I83" s="63"/>
      <c r="J83" s="38"/>
      <c r="K83" s="39"/>
      <c r="L83" s="40"/>
      <c r="M83" s="40"/>
      <c r="N83" s="42"/>
      <c r="O83" s="53"/>
      <c r="P83" s="54"/>
      <c r="Q83" s="55"/>
      <c r="R83" s="56"/>
      <c r="S83" s="57"/>
      <c r="T83" s="58"/>
      <c r="U83" s="59"/>
      <c r="V83" s="56"/>
      <c r="W83" s="55"/>
      <c r="X83" s="56"/>
      <c r="Y83" s="60"/>
      <c r="Z83" s="31"/>
      <c r="AA83" s="32"/>
      <c r="AB83" s="33"/>
      <c r="AC83" s="34"/>
      <c r="AD83" s="35"/>
      <c r="AE83" s="51">
        <v>1</v>
      </c>
      <c r="AF83" s="61">
        <v>0</v>
      </c>
    </row>
    <row r="84" spans="1:32" ht="16.2" thickBot="1" x14ac:dyDescent="0.35">
      <c r="A84" s="66" t="s">
        <v>125</v>
      </c>
      <c r="B84" s="67">
        <v>2000150198</v>
      </c>
      <c r="C84" s="106" t="s">
        <v>118</v>
      </c>
      <c r="D84" s="38">
        <v>1</v>
      </c>
      <c r="E84" s="39"/>
      <c r="F84" s="39"/>
      <c r="G84" s="40"/>
      <c r="H84" s="41">
        <v>1</v>
      </c>
      <c r="I84" s="63">
        <v>1</v>
      </c>
      <c r="J84" s="38"/>
      <c r="K84" s="39"/>
      <c r="L84" s="40"/>
      <c r="M84" s="40"/>
      <c r="N84" s="42"/>
      <c r="O84" s="53">
        <v>1</v>
      </c>
      <c r="P84" s="54"/>
      <c r="Q84" s="55">
        <v>1</v>
      </c>
      <c r="R84" s="56"/>
      <c r="S84" s="57"/>
      <c r="T84" s="58"/>
      <c r="U84" s="59">
        <v>1</v>
      </c>
      <c r="V84" s="56"/>
      <c r="W84" s="55">
        <v>1</v>
      </c>
      <c r="X84" s="56"/>
      <c r="Y84" s="60"/>
      <c r="Z84" s="31"/>
      <c r="AA84" s="32"/>
      <c r="AB84" s="33"/>
      <c r="AC84" s="34"/>
      <c r="AD84" s="35"/>
      <c r="AE84" s="51">
        <v>3</v>
      </c>
      <c r="AF84" s="61">
        <v>4</v>
      </c>
    </row>
    <row r="85" spans="1:32" ht="16.2" thickBot="1" x14ac:dyDescent="0.35">
      <c r="A85" s="66" t="s">
        <v>126</v>
      </c>
      <c r="B85" s="68">
        <v>2000150210</v>
      </c>
      <c r="C85" s="106" t="s">
        <v>119</v>
      </c>
      <c r="D85" s="38"/>
      <c r="E85" s="39"/>
      <c r="F85" s="39"/>
      <c r="G85" s="40"/>
      <c r="H85" s="41"/>
      <c r="I85" s="63"/>
      <c r="J85" s="38"/>
      <c r="K85" s="39"/>
      <c r="L85" s="40">
        <v>1</v>
      </c>
      <c r="M85" s="40"/>
      <c r="N85" s="42"/>
      <c r="O85" s="53">
        <v>1</v>
      </c>
      <c r="P85" s="54"/>
      <c r="Q85" s="55">
        <v>1</v>
      </c>
      <c r="R85" s="56"/>
      <c r="S85" s="57">
        <v>1</v>
      </c>
      <c r="T85" s="58">
        <v>1</v>
      </c>
      <c r="U85" s="59">
        <v>1</v>
      </c>
      <c r="V85" s="56"/>
      <c r="W85" s="55"/>
      <c r="X85" s="56"/>
      <c r="Y85" s="60"/>
      <c r="Z85" s="31"/>
      <c r="AA85" s="32"/>
      <c r="AB85" s="33"/>
      <c r="AC85" s="34"/>
      <c r="AD85" s="35"/>
      <c r="AE85" s="51">
        <v>1</v>
      </c>
      <c r="AF85" s="61">
        <v>6</v>
      </c>
    </row>
    <row r="86" spans="1:32" ht="16.2" thickBot="1" x14ac:dyDescent="0.35">
      <c r="A86" s="66" t="s">
        <v>127</v>
      </c>
      <c r="B86" s="68">
        <v>2000150215</v>
      </c>
      <c r="C86" s="106" t="s">
        <v>120</v>
      </c>
      <c r="D86" s="38">
        <v>1</v>
      </c>
      <c r="E86" s="39">
        <v>2</v>
      </c>
      <c r="F86" s="39"/>
      <c r="G86" s="40"/>
      <c r="H86" s="41">
        <v>2</v>
      </c>
      <c r="I86" s="63"/>
      <c r="J86" s="38">
        <v>1</v>
      </c>
      <c r="K86" s="39"/>
      <c r="L86" s="40"/>
      <c r="M86" s="40"/>
      <c r="N86" s="42">
        <v>1</v>
      </c>
      <c r="O86" s="53">
        <v>2</v>
      </c>
      <c r="P86" s="54"/>
      <c r="Q86" s="55">
        <v>2</v>
      </c>
      <c r="R86" s="56"/>
      <c r="S86" s="57">
        <v>1</v>
      </c>
      <c r="T86" s="58">
        <v>1</v>
      </c>
      <c r="U86" s="59">
        <v>1</v>
      </c>
      <c r="V86" s="56"/>
      <c r="W86" s="55"/>
      <c r="X86" s="56"/>
      <c r="Y86" s="60">
        <v>1</v>
      </c>
      <c r="Z86" s="31"/>
      <c r="AA86" s="32"/>
      <c r="AB86" s="33"/>
      <c r="AC86" s="34"/>
      <c r="AD86" s="35"/>
      <c r="AE86" s="51">
        <v>6</v>
      </c>
      <c r="AF86" s="61">
        <v>8</v>
      </c>
    </row>
    <row r="87" spans="1:32" ht="14.4" hidden="1" thickBot="1" x14ac:dyDescent="0.3">
      <c r="A87" s="69"/>
      <c r="B87" s="69"/>
      <c r="C87" s="69"/>
      <c r="D87" s="70"/>
      <c r="E87" s="71"/>
      <c r="F87" s="71"/>
      <c r="G87" s="71"/>
      <c r="H87" s="72"/>
      <c r="I87" s="73"/>
      <c r="J87" s="70"/>
      <c r="K87" s="71"/>
      <c r="L87" s="71"/>
      <c r="M87" s="71"/>
      <c r="N87" s="74"/>
      <c r="O87" s="70"/>
      <c r="P87" s="71"/>
      <c r="Q87" s="71"/>
      <c r="R87" s="71"/>
      <c r="S87" s="74"/>
      <c r="T87" s="73"/>
      <c r="U87" s="70"/>
      <c r="V87" s="71"/>
      <c r="W87" s="71"/>
      <c r="X87" s="71"/>
      <c r="Y87" s="73"/>
      <c r="Z87" s="38"/>
      <c r="AA87" s="75"/>
      <c r="AB87" s="54"/>
      <c r="AC87" s="55"/>
      <c r="AD87" s="56"/>
      <c r="AE87" s="61">
        <f t="shared" ref="AE87:AE94" si="0">SUM(D87:N87)</f>
        <v>0</v>
      </c>
      <c r="AF87" s="61">
        <f t="shared" ref="AF87:AF94" si="1">SUM(O87:Y87)</f>
        <v>0</v>
      </c>
    </row>
    <row r="88" spans="1:32" ht="14.4" hidden="1" thickBot="1" x14ac:dyDescent="0.3">
      <c r="A88" s="69"/>
      <c r="B88" s="69"/>
      <c r="C88" s="69"/>
      <c r="D88" s="70"/>
      <c r="E88" s="71"/>
      <c r="F88" s="71"/>
      <c r="G88" s="71"/>
      <c r="H88" s="72"/>
      <c r="I88" s="73"/>
      <c r="J88" s="70"/>
      <c r="K88" s="71"/>
      <c r="L88" s="71"/>
      <c r="M88" s="71"/>
      <c r="N88" s="74"/>
      <c r="O88" s="70"/>
      <c r="P88" s="71"/>
      <c r="Q88" s="71"/>
      <c r="R88" s="71"/>
      <c r="S88" s="74"/>
      <c r="T88" s="73"/>
      <c r="U88" s="70"/>
      <c r="V88" s="71"/>
      <c r="W88" s="71"/>
      <c r="X88" s="71"/>
      <c r="Y88" s="73"/>
      <c r="Z88" s="38"/>
      <c r="AA88" s="75"/>
      <c r="AB88" s="54"/>
      <c r="AC88" s="55"/>
      <c r="AD88" s="56"/>
      <c r="AE88" s="61">
        <f t="shared" si="0"/>
        <v>0</v>
      </c>
      <c r="AF88" s="61">
        <f t="shared" si="1"/>
        <v>0</v>
      </c>
    </row>
    <row r="89" spans="1:32" ht="14.4" hidden="1" thickBot="1" x14ac:dyDescent="0.3">
      <c r="A89" s="69"/>
      <c r="B89" s="69"/>
      <c r="C89" s="69"/>
      <c r="D89" s="70"/>
      <c r="E89" s="71"/>
      <c r="F89" s="71"/>
      <c r="G89" s="71"/>
      <c r="H89" s="72"/>
      <c r="I89" s="73"/>
      <c r="J89" s="70"/>
      <c r="K89" s="71"/>
      <c r="L89" s="71"/>
      <c r="M89" s="71"/>
      <c r="N89" s="74"/>
      <c r="O89" s="70"/>
      <c r="P89" s="71"/>
      <c r="Q89" s="71"/>
      <c r="R89" s="71"/>
      <c r="S89" s="74"/>
      <c r="T89" s="73"/>
      <c r="U89" s="70"/>
      <c r="V89" s="71"/>
      <c r="W89" s="71"/>
      <c r="X89" s="71"/>
      <c r="Y89" s="73"/>
      <c r="Z89" s="38"/>
      <c r="AA89" s="75"/>
      <c r="AB89" s="54"/>
      <c r="AC89" s="55"/>
      <c r="AD89" s="56"/>
      <c r="AE89" s="61">
        <f t="shared" si="0"/>
        <v>0</v>
      </c>
      <c r="AF89" s="61">
        <f t="shared" si="1"/>
        <v>0</v>
      </c>
    </row>
    <row r="90" spans="1:32" ht="14.4" hidden="1" thickBot="1" x14ac:dyDescent="0.3">
      <c r="A90" s="69"/>
      <c r="B90" s="69"/>
      <c r="C90" s="69"/>
      <c r="D90" s="70"/>
      <c r="E90" s="71"/>
      <c r="F90" s="71"/>
      <c r="G90" s="71"/>
      <c r="H90" s="72"/>
      <c r="I90" s="73"/>
      <c r="J90" s="70"/>
      <c r="K90" s="71"/>
      <c r="L90" s="71"/>
      <c r="M90" s="71"/>
      <c r="N90" s="74"/>
      <c r="O90" s="70"/>
      <c r="P90" s="71"/>
      <c r="Q90" s="71"/>
      <c r="R90" s="71"/>
      <c r="S90" s="74"/>
      <c r="T90" s="73"/>
      <c r="U90" s="70"/>
      <c r="V90" s="71"/>
      <c r="W90" s="71"/>
      <c r="X90" s="71"/>
      <c r="Y90" s="73"/>
      <c r="Z90" s="38"/>
      <c r="AA90" s="75"/>
      <c r="AB90" s="54"/>
      <c r="AC90" s="55"/>
      <c r="AD90" s="56"/>
      <c r="AE90" s="61">
        <f t="shared" si="0"/>
        <v>0</v>
      </c>
      <c r="AF90" s="61">
        <f t="shared" si="1"/>
        <v>0</v>
      </c>
    </row>
    <row r="91" spans="1:32" ht="14.4" hidden="1" thickBot="1" x14ac:dyDescent="0.3">
      <c r="A91" s="69"/>
      <c r="B91" s="69"/>
      <c r="C91" s="69"/>
      <c r="D91" s="70"/>
      <c r="E91" s="71"/>
      <c r="F91" s="71"/>
      <c r="G91" s="71"/>
      <c r="H91" s="72"/>
      <c r="I91" s="73"/>
      <c r="J91" s="70"/>
      <c r="K91" s="71"/>
      <c r="L91" s="71"/>
      <c r="M91" s="71"/>
      <c r="N91" s="74"/>
      <c r="O91" s="70"/>
      <c r="P91" s="71"/>
      <c r="Q91" s="71"/>
      <c r="R91" s="71"/>
      <c r="S91" s="74"/>
      <c r="T91" s="73"/>
      <c r="U91" s="70"/>
      <c r="V91" s="71"/>
      <c r="W91" s="71"/>
      <c r="X91" s="71"/>
      <c r="Y91" s="73"/>
      <c r="Z91" s="38"/>
      <c r="AA91" s="75"/>
      <c r="AB91" s="54"/>
      <c r="AC91" s="55"/>
      <c r="AD91" s="56"/>
      <c r="AE91" s="61">
        <f t="shared" si="0"/>
        <v>0</v>
      </c>
      <c r="AF91" s="61">
        <f t="shared" si="1"/>
        <v>0</v>
      </c>
    </row>
    <row r="92" spans="1:32" ht="14.4" hidden="1" thickBot="1" x14ac:dyDescent="0.3">
      <c r="A92" s="69"/>
      <c r="B92" s="69"/>
      <c r="C92" s="69"/>
      <c r="D92" s="70"/>
      <c r="E92" s="71"/>
      <c r="F92" s="71"/>
      <c r="G92" s="71"/>
      <c r="H92" s="72"/>
      <c r="I92" s="73"/>
      <c r="J92" s="70"/>
      <c r="K92" s="71"/>
      <c r="L92" s="71"/>
      <c r="M92" s="71"/>
      <c r="N92" s="74"/>
      <c r="O92" s="70"/>
      <c r="P92" s="71"/>
      <c r="Q92" s="71"/>
      <c r="R92" s="71"/>
      <c r="S92" s="74"/>
      <c r="T92" s="73"/>
      <c r="U92" s="70"/>
      <c r="V92" s="71"/>
      <c r="W92" s="71"/>
      <c r="X92" s="71"/>
      <c r="Y92" s="73"/>
      <c r="Z92" s="38"/>
      <c r="AA92" s="75"/>
      <c r="AB92" s="54"/>
      <c r="AC92" s="55"/>
      <c r="AD92" s="56"/>
      <c r="AE92" s="61">
        <f t="shared" si="0"/>
        <v>0</v>
      </c>
      <c r="AF92" s="61">
        <f t="shared" si="1"/>
        <v>0</v>
      </c>
    </row>
    <row r="93" spans="1:32" ht="14.4" hidden="1" thickBot="1" x14ac:dyDescent="0.3">
      <c r="A93" s="69"/>
      <c r="B93" s="69"/>
      <c r="C93" s="69"/>
      <c r="D93" s="70"/>
      <c r="E93" s="71"/>
      <c r="F93" s="71"/>
      <c r="G93" s="71"/>
      <c r="H93" s="72"/>
      <c r="I93" s="73"/>
      <c r="J93" s="70"/>
      <c r="K93" s="71"/>
      <c r="L93" s="71"/>
      <c r="M93" s="71"/>
      <c r="N93" s="74"/>
      <c r="O93" s="70"/>
      <c r="P93" s="71"/>
      <c r="Q93" s="71"/>
      <c r="R93" s="71"/>
      <c r="S93" s="74"/>
      <c r="T93" s="73"/>
      <c r="U93" s="70"/>
      <c r="V93" s="71"/>
      <c r="W93" s="71"/>
      <c r="X93" s="71"/>
      <c r="Y93" s="73"/>
      <c r="Z93" s="38"/>
      <c r="AA93" s="75"/>
      <c r="AB93" s="54"/>
      <c r="AC93" s="55"/>
      <c r="AD93" s="56"/>
      <c r="AE93" s="61">
        <f t="shared" si="0"/>
        <v>0</v>
      </c>
      <c r="AF93" s="61">
        <f t="shared" si="1"/>
        <v>0</v>
      </c>
    </row>
    <row r="94" spans="1:32" ht="14.4" hidden="1" thickBot="1" x14ac:dyDescent="0.3">
      <c r="A94" s="76"/>
      <c r="B94" s="76"/>
      <c r="C94" s="76"/>
      <c r="D94" s="77"/>
      <c r="E94" s="78"/>
      <c r="F94" s="78"/>
      <c r="G94" s="78"/>
      <c r="H94" s="79"/>
      <c r="I94" s="80"/>
      <c r="J94" s="77"/>
      <c r="K94" s="78"/>
      <c r="L94" s="78"/>
      <c r="M94" s="78"/>
      <c r="N94" s="81"/>
      <c r="O94" s="77"/>
      <c r="P94" s="78"/>
      <c r="Q94" s="78"/>
      <c r="R94" s="78"/>
      <c r="S94" s="81"/>
      <c r="T94" s="80"/>
      <c r="U94" s="77"/>
      <c r="V94" s="78"/>
      <c r="W94" s="78"/>
      <c r="X94" s="78"/>
      <c r="Y94" s="80"/>
      <c r="Z94" s="82"/>
      <c r="AA94" s="83"/>
      <c r="AB94" s="84"/>
      <c r="AC94" s="85"/>
      <c r="AD94" s="86"/>
      <c r="AE94" s="61">
        <f t="shared" si="0"/>
        <v>0</v>
      </c>
      <c r="AF94" s="61">
        <f t="shared" si="1"/>
        <v>0</v>
      </c>
    </row>
    <row r="95" spans="1:32" ht="14.4" thickBot="1" x14ac:dyDescent="0.3">
      <c r="A95" s="107" t="s">
        <v>128</v>
      </c>
      <c r="B95" s="107">
        <v>2000150237</v>
      </c>
      <c r="C95" s="187" t="s">
        <v>121</v>
      </c>
      <c r="D95" s="108"/>
      <c r="E95" s="108">
        <v>2</v>
      </c>
      <c r="F95" s="108">
        <v>2</v>
      </c>
      <c r="G95" s="108"/>
      <c r="H95" s="108"/>
      <c r="I95" s="108"/>
      <c r="J95" s="108">
        <v>1</v>
      </c>
      <c r="K95" s="108"/>
      <c r="L95" s="108"/>
      <c r="M95" s="108"/>
      <c r="N95" s="108">
        <v>1</v>
      </c>
      <c r="O95" s="109">
        <v>1</v>
      </c>
      <c r="P95" s="108"/>
      <c r="Q95" s="108">
        <v>1</v>
      </c>
      <c r="R95" s="108"/>
      <c r="S95" s="108"/>
      <c r="T95" s="108">
        <v>1</v>
      </c>
      <c r="U95" s="108">
        <v>1</v>
      </c>
      <c r="V95" s="108"/>
      <c r="W95" s="108"/>
      <c r="X95" s="108">
        <v>1</v>
      </c>
      <c r="Y95" s="110">
        <v>1</v>
      </c>
      <c r="Z95" s="111"/>
      <c r="AA95" s="112"/>
      <c r="AB95" s="113"/>
      <c r="AC95" s="114"/>
      <c r="AD95" s="115"/>
      <c r="AE95" s="116">
        <v>6</v>
      </c>
      <c r="AF95" s="116">
        <v>6</v>
      </c>
    </row>
    <row r="96" spans="1:32" ht="26.25" customHeight="1" thickBot="1" x14ac:dyDescent="0.3">
      <c r="A96" s="87"/>
      <c r="O96" s="126" t="s">
        <v>34</v>
      </c>
      <c r="P96" s="127"/>
      <c r="Q96" s="127"/>
      <c r="R96" s="127"/>
      <c r="S96" s="127"/>
      <c r="T96" s="127"/>
      <c r="U96" s="127"/>
      <c r="V96" s="127"/>
      <c r="W96" s="127"/>
      <c r="X96" s="127"/>
      <c r="Y96" s="130">
        <v>0.4</v>
      </c>
      <c r="Z96" s="132">
        <f>$Y$96*Z12</f>
        <v>0</v>
      </c>
      <c r="AA96" s="132">
        <f>$Y$96*AA12</f>
        <v>0</v>
      </c>
      <c r="AB96" s="132">
        <f>$Y$96*AB12</f>
        <v>0</v>
      </c>
      <c r="AC96" s="132">
        <f>$Y$96*AC12</f>
        <v>0</v>
      </c>
      <c r="AD96" s="132">
        <f>$Y$96*AD12</f>
        <v>0</v>
      </c>
      <c r="AE96" s="134"/>
      <c r="AF96" s="134"/>
    </row>
    <row r="97" spans="1:32" ht="19.5" customHeight="1" thickBot="1" x14ac:dyDescent="0.3">
      <c r="A97" s="87"/>
      <c r="O97" s="128"/>
      <c r="P97" s="129"/>
      <c r="Q97" s="129"/>
      <c r="R97" s="129"/>
      <c r="S97" s="129"/>
      <c r="T97" s="129"/>
      <c r="U97" s="129"/>
      <c r="V97" s="129"/>
      <c r="W97" s="129"/>
      <c r="X97" s="129"/>
      <c r="Y97" s="131"/>
      <c r="Z97" s="133"/>
      <c r="AA97" s="133"/>
      <c r="AB97" s="133"/>
      <c r="AC97" s="133"/>
      <c r="AD97" s="133"/>
      <c r="AE97" s="135"/>
      <c r="AF97" s="135"/>
    </row>
    <row r="98" spans="1:32" ht="14.4" thickBot="1" x14ac:dyDescent="0.3">
      <c r="A98" s="87"/>
      <c r="O98" s="164" t="s">
        <v>35</v>
      </c>
      <c r="P98" s="165"/>
      <c r="Q98" s="165"/>
      <c r="R98" s="165"/>
      <c r="S98" s="165"/>
      <c r="T98" s="165"/>
      <c r="U98" s="165"/>
      <c r="V98" s="165"/>
      <c r="W98" s="165"/>
      <c r="X98" s="165"/>
      <c r="Y98" s="166"/>
      <c r="Z98" s="170">
        <f>COUNTIF(Z13:Z94,"&gt;=" &amp;Z96)</f>
        <v>0</v>
      </c>
      <c r="AA98" s="172">
        <f>COUNTIF(AA13:AA94,"&gt;=" &amp;AA96)</f>
        <v>0</v>
      </c>
      <c r="AB98" s="170">
        <f>COUNTIF(AB13:AB94,"&gt;=" &amp;AB96)</f>
        <v>0</v>
      </c>
      <c r="AC98" s="174">
        <f>COUNTIF(AC13:AC94,"&gt;=" &amp;AC96)</f>
        <v>0</v>
      </c>
      <c r="AD98" s="174">
        <f>COUNTIF(AD13:AD94,"&gt;=" &amp;AD96)</f>
        <v>0</v>
      </c>
      <c r="AE98" s="135"/>
      <c r="AF98" s="135"/>
    </row>
    <row r="99" spans="1:32" ht="22.5" customHeight="1" thickBot="1" x14ac:dyDescent="0.3">
      <c r="B99" s="156" t="s">
        <v>36</v>
      </c>
      <c r="C99" s="157"/>
      <c r="D99" s="157"/>
      <c r="E99" s="158"/>
      <c r="F99" s="159" t="s">
        <v>37</v>
      </c>
      <c r="G99" s="160"/>
      <c r="H99" s="161"/>
      <c r="I99" s="162" t="s">
        <v>38</v>
      </c>
      <c r="J99" s="163"/>
      <c r="O99" s="167"/>
      <c r="P99" s="168"/>
      <c r="Q99" s="168"/>
      <c r="R99" s="168"/>
      <c r="S99" s="168"/>
      <c r="T99" s="168"/>
      <c r="U99" s="168"/>
      <c r="V99" s="168"/>
      <c r="W99" s="168"/>
      <c r="X99" s="168"/>
      <c r="Y99" s="169"/>
      <c r="Z99" s="171"/>
      <c r="AA99" s="173"/>
      <c r="AB99" s="171"/>
      <c r="AC99" s="175"/>
      <c r="AD99" s="175"/>
      <c r="AE99" s="135"/>
      <c r="AF99" s="135"/>
    </row>
    <row r="100" spans="1:32" ht="15" thickBot="1" x14ac:dyDescent="0.35">
      <c r="B100" s="176" t="s">
        <v>39</v>
      </c>
      <c r="C100" s="179" t="s">
        <v>40</v>
      </c>
      <c r="D100" s="180"/>
      <c r="E100" s="88">
        <v>20</v>
      </c>
      <c r="F100" s="181">
        <f>COUNTA(C13:C94)-COUNTIFS(C13:C94,0)</f>
        <v>74</v>
      </c>
      <c r="G100" s="182"/>
      <c r="H100" s="89">
        <f>E100*F100/100</f>
        <v>14.8</v>
      </c>
      <c r="I100" s="147">
        <v>1</v>
      </c>
      <c r="J100" s="148"/>
      <c r="O100" s="90" t="s">
        <v>41</v>
      </c>
    </row>
    <row r="101" spans="1:32" ht="14.4" thickBot="1" x14ac:dyDescent="0.3">
      <c r="B101" s="177"/>
      <c r="C101" s="149" t="s">
        <v>40</v>
      </c>
      <c r="D101" s="150"/>
      <c r="E101" s="88">
        <v>30</v>
      </c>
      <c r="F101" s="183"/>
      <c r="G101" s="184"/>
      <c r="H101" s="91">
        <f>E101*F100/100</f>
        <v>22.2</v>
      </c>
      <c r="I101" s="151">
        <v>2</v>
      </c>
      <c r="J101" s="152"/>
    </row>
    <row r="102" spans="1:32" ht="14.4" thickBot="1" x14ac:dyDescent="0.3">
      <c r="B102" s="178"/>
      <c r="C102" s="149" t="s">
        <v>40</v>
      </c>
      <c r="D102" s="150"/>
      <c r="E102" s="92">
        <v>40</v>
      </c>
      <c r="F102" s="185"/>
      <c r="G102" s="186"/>
      <c r="H102" s="93">
        <f>E102*F100/100</f>
        <v>29.6</v>
      </c>
      <c r="I102" s="153">
        <v>3</v>
      </c>
      <c r="J102" s="154"/>
    </row>
    <row r="103" spans="1:32" ht="20.25" customHeight="1" x14ac:dyDescent="0.25">
      <c r="B103" s="90"/>
      <c r="C103" s="90"/>
      <c r="D103" s="90"/>
      <c r="E103" s="90"/>
      <c r="F103" s="90"/>
      <c r="G103" s="90"/>
      <c r="H103" s="155"/>
      <c r="I103" s="155"/>
      <c r="J103" s="155"/>
    </row>
    <row r="104" spans="1:32" ht="15" customHeight="1" thickBot="1" x14ac:dyDescent="0.3">
      <c r="B104" s="90"/>
      <c r="C104" s="90"/>
      <c r="D104" s="90"/>
      <c r="E104" s="90"/>
      <c r="F104" s="90"/>
      <c r="G104" s="90"/>
      <c r="H104" s="155"/>
      <c r="I104" s="155"/>
      <c r="J104" s="155"/>
    </row>
    <row r="105" spans="1:32" ht="15.6" x14ac:dyDescent="0.25">
      <c r="B105" s="90"/>
      <c r="C105" s="94" t="s">
        <v>42</v>
      </c>
      <c r="D105" s="95" t="s">
        <v>27</v>
      </c>
      <c r="E105" s="95" t="s">
        <v>28</v>
      </c>
      <c r="F105" s="95" t="s">
        <v>30</v>
      </c>
      <c r="G105" s="95" t="s">
        <v>31</v>
      </c>
      <c r="H105" s="96" t="s">
        <v>43</v>
      </c>
      <c r="I105" s="97"/>
      <c r="J105" s="90"/>
    </row>
    <row r="106" spans="1:32" ht="16.2" thickBot="1" x14ac:dyDescent="0.3">
      <c r="B106" s="90"/>
      <c r="C106" s="98" t="s">
        <v>44</v>
      </c>
      <c r="D106" s="99">
        <f>IF(Z98&gt;=$H102,3,IF(Z98&gt;=$H101,2,IF(Z98&gt;=$H100,1,0)))</f>
        <v>0</v>
      </c>
      <c r="E106" s="99">
        <f>IF(AA98&gt;=$H102,3,IF(AA98&gt;=$H101,2,IF(AA98&gt;=$H100,1,0)))</f>
        <v>0</v>
      </c>
      <c r="F106" s="99">
        <f>IF(AB98&gt;=$H102,3,IF(AB98&gt;=$H101,2,IF(AB98&gt;=$H100,1,0)))</f>
        <v>0</v>
      </c>
      <c r="G106" s="99">
        <f>IF(AC98&gt;=$H102,3,IF(AC98&gt;=$H101,2,IF(AC98&gt;=$H100,1,0)))</f>
        <v>0</v>
      </c>
      <c r="H106" s="100">
        <f>IF(AD98&gt;=$H102,3,IF(AD98&gt;=$H101,2,IF(AD98&gt;=$H100,1,0)))</f>
        <v>0</v>
      </c>
      <c r="I106" s="101"/>
      <c r="J106" s="90"/>
      <c r="X106" s="1" t="s">
        <v>45</v>
      </c>
    </row>
    <row r="109" spans="1:32" ht="24" customHeight="1" x14ac:dyDescent="0.25"/>
    <row r="110" spans="1:32" ht="23.25" customHeight="1" x14ac:dyDescent="0.25"/>
    <row r="111" spans="1:32" x14ac:dyDescent="0.25">
      <c r="T111" s="6"/>
    </row>
    <row r="115" spans="6:32" ht="24.75" customHeight="1" x14ac:dyDescent="0.25"/>
    <row r="116" spans="6:32" ht="22.8" x14ac:dyDescent="0.4">
      <c r="Y116" s="102"/>
      <c r="Z116" s="103"/>
      <c r="AA116" s="103"/>
      <c r="AB116" s="103"/>
      <c r="AC116" s="102"/>
      <c r="AD116" s="102"/>
      <c r="AE116" s="102"/>
      <c r="AF116" s="103"/>
    </row>
    <row r="117" spans="6:32" ht="18" x14ac:dyDescent="0.35">
      <c r="F117" s="1" t="s">
        <v>46</v>
      </c>
      <c r="Y117" s="103"/>
      <c r="Z117" s="103"/>
      <c r="AA117" s="103"/>
      <c r="AB117" s="103"/>
      <c r="AC117" s="104"/>
      <c r="AD117" s="103"/>
      <c r="AE117" s="103"/>
      <c r="AF117" s="103"/>
    </row>
  </sheetData>
  <sheetProtection formatCells="0" formatColumns="0" formatRows="0" insertColumns="0" insertRows="0" insertHyperlinks="0" deleteColumns="0" deleteRows="0" sort="0" autoFilter="0" pivotTables="0"/>
  <mergeCells count="45">
    <mergeCell ref="H103:J103"/>
    <mergeCell ref="H104:J104"/>
    <mergeCell ref="AE98:AE99"/>
    <mergeCell ref="AF98:AF99"/>
    <mergeCell ref="B99:E99"/>
    <mergeCell ref="F99:H99"/>
    <mergeCell ref="I99:J99"/>
    <mergeCell ref="O98:Y99"/>
    <mergeCell ref="Z98:Z99"/>
    <mergeCell ref="AA98:AA99"/>
    <mergeCell ref="AB98:AB99"/>
    <mergeCell ref="AC98:AC99"/>
    <mergeCell ref="AD98:AD99"/>
    <mergeCell ref="B100:B102"/>
    <mergeCell ref="C100:D100"/>
    <mergeCell ref="F100:G102"/>
    <mergeCell ref="I100:J100"/>
    <mergeCell ref="C101:D101"/>
    <mergeCell ref="I101:J101"/>
    <mergeCell ref="C102:D102"/>
    <mergeCell ref="I102:J102"/>
    <mergeCell ref="AE9:AF11"/>
    <mergeCell ref="O96:X97"/>
    <mergeCell ref="Y96:Y97"/>
    <mergeCell ref="Z96:Z97"/>
    <mergeCell ref="AA96:AA97"/>
    <mergeCell ref="AB96:AB97"/>
    <mergeCell ref="AC96:AC97"/>
    <mergeCell ref="AD96:AD97"/>
    <mergeCell ref="AE96:AE97"/>
    <mergeCell ref="AF96:AF97"/>
    <mergeCell ref="AA8:AA11"/>
    <mergeCell ref="AB8:AB11"/>
    <mergeCell ref="AC8:AC11"/>
    <mergeCell ref="AD8:AD11"/>
    <mergeCell ref="Z8:Z11"/>
    <mergeCell ref="D9:I9"/>
    <mergeCell ref="J9:N9"/>
    <mergeCell ref="O9:T9"/>
    <mergeCell ref="U9:Y9"/>
    <mergeCell ref="A8:A12"/>
    <mergeCell ref="B8:B12"/>
    <mergeCell ref="C8:C12"/>
    <mergeCell ref="D8:N8"/>
    <mergeCell ref="O8:Y8"/>
  </mergeCells>
  <pageMargins left="0.45" right="0.45" top="0.5" bottom="0.5" header="0.05" footer="0.05"/>
  <pageSetup paperSize="9" scale="70" fitToHeight="5" orientation="landscape" r:id="rId1"/>
  <rowBreaks count="1" manualBreakCount="1">
    <brk id="47" max="31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CO_Attainment for Unit Tests</vt:lpstr>
      <vt:lpstr>'CO_Attainment for Unit Tests'!Print_Area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SUREKHA GAIKWAD</dc:creator>
  <cp:lastModifiedBy>Onkar Shahapurkar</cp:lastModifiedBy>
  <cp:lastPrinted>2023-03-20T10:33:05Z</cp:lastPrinted>
  <dcterms:created xsi:type="dcterms:W3CDTF">2023-03-15T08:34:15Z</dcterms:created>
  <dcterms:modified xsi:type="dcterms:W3CDTF">2023-05-02T07:58:45Z</dcterms:modified>
</cp:coreProperties>
</file>