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<sst xmlns="http://schemas.openxmlformats.org/spreadsheetml/2006/main" count="16" uniqueCount="14">
  <si>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y</t>
  </si>
  <si>
    <t xml:space="preserve">norm x</t>
  </si>
  <si>
    <t xml:space="preserve"> pred y</t>
  </si>
  <si>
    <t xml:space="preserve">theta0</t>
  </si>
  <si>
    <t xml:space="preserve">theta1</t>
  </si>
  <si>
    <t xml:space="preserve">pred y</t>
  </si>
  <si>
    <t xml:space="preserve"> error</t>
  </si>
  <si>
    <t xml:space="preserve">Error * x</t>
  </si>
  <si>
    <t xml:space="preserve">error</t>
  </si>
  <si>
    <t xml:space="preserve">error * x</t>
  </si>
  <si>
    <t xml:space="preserve">grad0</t>
  </si>
  <si>
    <t xml:space="preserve">grad</t>
  </si>
  <si>
    <t xml:space="preserve">grad1</t>
  </si>
  <si>
    <t xml:space="preserve">thetas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</si>
</sst>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D7D7"/>
        <bgColor rgb="FFDEE6EF"/>
      </patternFill>
    </fill>
    <fill>
      <patternFill patternType="solid">
        <fgColor rgb="FFDEE6EF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B4C7DC"/>
        <bgColor rgb="FFCCCCFF"/>
      </patternFill>
    </fill>
    <fill>
      <patternFill patternType="solid">
        <fgColor rgb="FFFFFFA6"/>
        <bgColor rgb="FFFFFFD7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2" activeCellId="0" sqref="L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13.07"/>
    <col collapsed="false" customWidth="true" hidden="false" outlineLevel="0" max="4" min="4" style="0" width="17.24"/>
    <col collapsed="false" customWidth="true" hidden="false" outlineLevel="0" max="6" min="6" style="0" width="14.19"/>
    <col collapsed="false" customWidth="true" hidden="false" outlineLevel="0" max="10" min="10" style="0" width="19.61"/>
  </cols>
  <sheetData>
    <row r="1" customFormat="false" ht="12.8" hidden="false" customHeight="false" outlineLevel="0" collapsed="false">
      <c r="A1" s="1" t="n">
        <v>240000</v>
      </c>
      <c r="B1" s="2" t="n">
        <v>3650</v>
      </c>
      <c r="C1" s="3"/>
      <c r="D1" s="3" t="n">
        <f aca="false">(A1-A28)/A30</f>
        <v>0.639949839015021</v>
      </c>
      <c r="E1" s="3"/>
      <c r="F1" s="4" t="n">
        <v>0</v>
      </c>
      <c r="G1" s="5" t="n">
        <v>0</v>
      </c>
      <c r="H1" s="6" t="n">
        <v>0</v>
      </c>
      <c r="I1" s="3" t="n">
        <f aca="false">F1-B1</f>
        <v>-3650</v>
      </c>
      <c r="J1" s="3" t="n">
        <f aca="false">I1*D1</f>
        <v>-2335.81691240483</v>
      </c>
      <c r="K1" s="3"/>
      <c r="L1" s="7" t="n">
        <v>633.183333333333</v>
      </c>
      <c r="M1" s="3" t="n">
        <v>-26.2698583646935</v>
      </c>
      <c r="N1" s="8" t="n">
        <f aca="false">D1*M1+L1</f>
        <v>616.3719417019</v>
      </c>
      <c r="O1" s="9"/>
      <c r="P1" s="10" t="n">
        <f aca="false">N1-B1</f>
        <v>-3033.6280582981</v>
      </c>
      <c r="Q1" s="11" t="n">
        <f aca="false">P1*D1</f>
        <v>-1941.36978753932</v>
      </c>
    </row>
    <row r="2" customFormat="false" ht="12.8" hidden="false" customHeight="false" outlineLevel="0" collapsed="false">
      <c r="A2" s="12" t="n">
        <v>139800</v>
      </c>
      <c r="B2" s="13" t="n">
        <v>3800</v>
      </c>
      <c r="D2" s="0" t="n">
        <f aca="false">(A2-A28)/A30</f>
        <v>0.17841350339243</v>
      </c>
      <c r="F2" s="10" t="n">
        <v>0</v>
      </c>
      <c r="G2" s="14" t="n">
        <v>0</v>
      </c>
      <c r="H2" s="15" t="n">
        <v>0</v>
      </c>
      <c r="I2" s="11" t="n">
        <f aca="false">F2-B2</f>
        <v>-3800</v>
      </c>
      <c r="J2" s="11" t="n">
        <f aca="false">I2*D2</f>
        <v>-677.971312891235</v>
      </c>
      <c r="L2" s="7" t="n">
        <v>633.183333333333</v>
      </c>
      <c r="M2" s="3" t="n">
        <v>-26.2698583646935</v>
      </c>
      <c r="N2" s="8" t="n">
        <f aca="false">D2*M2+L2</f>
        <v>628.496435868865</v>
      </c>
      <c r="O2" s="16"/>
      <c r="P2" s="10" t="n">
        <f aca="false">N2-B2</f>
        <v>-3171.50356413113</v>
      </c>
      <c r="Q2" s="11" t="n">
        <f aca="false">P2*D2</f>
        <v>-565.839061898215</v>
      </c>
    </row>
    <row r="3" customFormat="false" ht="12.8" hidden="false" customHeight="false" outlineLevel="0" collapsed="false">
      <c r="A3" s="12" t="n">
        <v>150500</v>
      </c>
      <c r="B3" s="13" t="n">
        <v>4400</v>
      </c>
      <c r="D3" s="0" t="n">
        <f aca="false">(A3-A28)/A30</f>
        <v>0.227699319671489</v>
      </c>
      <c r="F3" s="10" t="n">
        <v>0</v>
      </c>
      <c r="G3" s="14" t="n">
        <v>0</v>
      </c>
      <c r="H3" s="15" t="n">
        <v>0</v>
      </c>
      <c r="I3" s="11" t="n">
        <f aca="false">F3-B3</f>
        <v>-4400</v>
      </c>
      <c r="J3" s="11" t="n">
        <f aca="false">I3*D3</f>
        <v>-1001.87700655455</v>
      </c>
      <c r="L3" s="7" t="n">
        <v>633.183333333333</v>
      </c>
      <c r="M3" s="3" t="n">
        <v>-26.2698583646935</v>
      </c>
      <c r="N3" s="8" t="n">
        <f aca="false">D3*M3+L3</f>
        <v>627.201704455826</v>
      </c>
      <c r="O3" s="16"/>
      <c r="P3" s="10" t="n">
        <f aca="false">N3-B3</f>
        <v>-3772.79829554417</v>
      </c>
      <c r="Q3" s="11" t="n">
        <f aca="false">P3*D3</f>
        <v>-859.063605153163</v>
      </c>
    </row>
    <row r="4" customFormat="false" ht="12.8" hidden="false" customHeight="false" outlineLevel="0" collapsed="false">
      <c r="A4" s="12" t="n">
        <v>185530</v>
      </c>
      <c r="B4" s="13" t="n">
        <v>4450</v>
      </c>
      <c r="D4" s="0" t="n">
        <f aca="false">(A4-A28)/A30</f>
        <v>0.389052791097231</v>
      </c>
      <c r="F4" s="10" t="n">
        <v>0</v>
      </c>
      <c r="G4" s="14" t="n">
        <v>0</v>
      </c>
      <c r="H4" s="15" t="n">
        <v>0</v>
      </c>
      <c r="I4" s="11" t="n">
        <f aca="false">F4-B4</f>
        <v>-4450</v>
      </c>
      <c r="J4" s="11" t="n">
        <f aca="false">I4*D4</f>
        <v>-1731.28492038268</v>
      </c>
      <c r="L4" s="7" t="n">
        <v>633.183333333333</v>
      </c>
      <c r="M4" s="3" t="n">
        <v>-26.2698583646935</v>
      </c>
      <c r="N4" s="8" t="n">
        <f aca="false">D4*M4+L4</f>
        <v>622.96297161482</v>
      </c>
      <c r="O4" s="16"/>
      <c r="P4" s="10" t="n">
        <f aca="false">N4-B4</f>
        <v>-3827.03702838518</v>
      </c>
      <c r="Q4" s="11" t="n">
        <f aca="false">P4*D4</f>
        <v>-1488.91943752571</v>
      </c>
    </row>
    <row r="5" customFormat="false" ht="12.8" hidden="false" customHeight="false" outlineLevel="0" collapsed="false">
      <c r="A5" s="12" t="n">
        <v>176000</v>
      </c>
      <c r="B5" s="13" t="n">
        <v>5250</v>
      </c>
      <c r="D5" s="0" t="n">
        <f aca="false">(A5-A28)/A30</f>
        <v>0.34515617155149</v>
      </c>
      <c r="F5" s="10" t="n">
        <v>0</v>
      </c>
      <c r="G5" s="14" t="n">
        <v>0</v>
      </c>
      <c r="H5" s="15" t="n">
        <v>0</v>
      </c>
      <c r="I5" s="11" t="n">
        <f aca="false">F5-B5</f>
        <v>-5250</v>
      </c>
      <c r="J5" s="11" t="n">
        <f aca="false">I5*D5</f>
        <v>-1812.06990064532</v>
      </c>
      <c r="L5" s="7" t="n">
        <v>633.183333333333</v>
      </c>
      <c r="M5" s="3" t="n">
        <v>-26.2698583646935</v>
      </c>
      <c r="N5" s="8" t="n">
        <f aca="false">D5*M5+L5</f>
        <v>624.116129592976</v>
      </c>
      <c r="O5" s="16"/>
      <c r="P5" s="10" t="n">
        <f aca="false">N5-B5</f>
        <v>-4625.88387040702</v>
      </c>
      <c r="Q5" s="11" t="n">
        <f aca="false">P5*D5</f>
        <v>-1596.65236675148</v>
      </c>
    </row>
    <row r="6" customFormat="false" ht="12.8" hidden="false" customHeight="false" outlineLevel="0" collapsed="false">
      <c r="A6" s="12" t="n">
        <v>114800</v>
      </c>
      <c r="B6" s="13" t="n">
        <v>5350</v>
      </c>
      <c r="D6" s="0" t="n">
        <f aca="false">(A6-A28)/A30</f>
        <v>0.0632597270394885</v>
      </c>
      <c r="F6" s="10" t="n">
        <v>0</v>
      </c>
      <c r="G6" s="14" t="n">
        <v>0</v>
      </c>
      <c r="H6" s="15" t="n">
        <v>0</v>
      </c>
      <c r="I6" s="11" t="n">
        <f aca="false">F6-B6</f>
        <v>-5350</v>
      </c>
      <c r="J6" s="11" t="n">
        <f aca="false">I6*D6</f>
        <v>-338.439539661264</v>
      </c>
      <c r="L6" s="7" t="n">
        <v>633.183333333333</v>
      </c>
      <c r="M6" s="3" t="n">
        <v>-26.2698583646935</v>
      </c>
      <c r="N6" s="8" t="n">
        <f aca="false">D6*M6+L6</f>
        <v>631.521509263817</v>
      </c>
      <c r="O6" s="16"/>
      <c r="P6" s="10" t="n">
        <f aca="false">N6-B6</f>
        <v>-4718.47849073618</v>
      </c>
      <c r="Q6" s="11" t="n">
        <f aca="false">P6*D6</f>
        <v>-298.489661365669</v>
      </c>
    </row>
    <row r="7" customFormat="false" ht="12.8" hidden="false" customHeight="false" outlineLevel="0" collapsed="false">
      <c r="A7" s="12" t="n">
        <v>166800</v>
      </c>
      <c r="B7" s="13" t="n">
        <v>5800</v>
      </c>
      <c r="D7" s="0" t="n">
        <f aca="false">(A7-A28)/A30</f>
        <v>0.302779581853607</v>
      </c>
      <c r="F7" s="10" t="n">
        <v>0</v>
      </c>
      <c r="G7" s="14" t="n">
        <v>0</v>
      </c>
      <c r="H7" s="15" t="n">
        <v>0</v>
      </c>
      <c r="I7" s="11" t="n">
        <f aca="false">F7-B7</f>
        <v>-5800</v>
      </c>
      <c r="J7" s="11" t="n">
        <f aca="false">I7*D7</f>
        <v>-1756.12157475092</v>
      </c>
      <c r="L7" s="7" t="n">
        <v>633.183333333333</v>
      </c>
      <c r="M7" s="3" t="n">
        <v>-26.2698583646935</v>
      </c>
      <c r="N7" s="8" t="n">
        <f aca="false">D7*M7+L7</f>
        <v>625.229356602318</v>
      </c>
      <c r="O7" s="16"/>
      <c r="P7" s="10" t="n">
        <f aca="false">N7-B7</f>
        <v>-5174.77064339768</v>
      </c>
      <c r="Q7" s="11" t="n">
        <f aca="false">P7*D7</f>
        <v>-1566.81489159627</v>
      </c>
    </row>
    <row r="8" customFormat="false" ht="12.8" hidden="false" customHeight="false" outlineLevel="0" collapsed="false">
      <c r="A8" s="12" t="n">
        <v>89000</v>
      </c>
      <c r="B8" s="13" t="n">
        <v>5990</v>
      </c>
      <c r="D8" s="0" t="n">
        <f aca="false">(A8-A28)/A30</f>
        <v>-0.0555789701567473</v>
      </c>
      <c r="F8" s="10" t="n">
        <v>0</v>
      </c>
      <c r="G8" s="14" t="n">
        <v>0</v>
      </c>
      <c r="H8" s="15" t="n">
        <v>0</v>
      </c>
      <c r="I8" s="11" t="n">
        <f aca="false">F8-B8</f>
        <v>-5990</v>
      </c>
      <c r="J8" s="11" t="n">
        <f aca="false">I8*D8</f>
        <v>332.918031238916</v>
      </c>
      <c r="L8" s="7" t="n">
        <v>633.183333333333</v>
      </c>
      <c r="M8" s="3" t="n">
        <v>-26.2698583646935</v>
      </c>
      <c r="N8" s="8" t="n">
        <f aca="false">D8*M8+L8</f>
        <v>634.643385007407</v>
      </c>
      <c r="O8" s="16"/>
      <c r="P8" s="10" t="n">
        <f aca="false">N8-B8</f>
        <v>-5355.35661499259</v>
      </c>
      <c r="Q8" s="11" t="n">
        <f aca="false">P8*D8</f>
        <v>297.645205483413</v>
      </c>
    </row>
    <row r="9" customFormat="false" ht="12.8" hidden="false" customHeight="false" outlineLevel="0" collapsed="false">
      <c r="A9" s="12" t="n">
        <v>144500</v>
      </c>
      <c r="B9" s="13" t="n">
        <v>5999</v>
      </c>
      <c r="D9" s="0" t="n">
        <f aca="false">(A9-A28)/A30</f>
        <v>0.200062413346783</v>
      </c>
      <c r="F9" s="10" t="n">
        <v>0</v>
      </c>
      <c r="G9" s="14" t="n">
        <v>0</v>
      </c>
      <c r="H9" s="15" t="n">
        <v>0</v>
      </c>
      <c r="I9" s="11" t="n">
        <f aca="false">F9-B9</f>
        <v>-5999</v>
      </c>
      <c r="J9" s="11" t="n">
        <f aca="false">I9*D9</f>
        <v>-1200.17441766735</v>
      </c>
      <c r="L9" s="7" t="n">
        <v>633.183333333333</v>
      </c>
      <c r="M9" s="3" t="n">
        <v>-26.2698583646935</v>
      </c>
      <c r="N9" s="8" t="n">
        <f aca="false">D9*M9+L9</f>
        <v>627.927722070615</v>
      </c>
      <c r="O9" s="16"/>
      <c r="P9" s="10" t="n">
        <f aca="false">N9-B9</f>
        <v>-5371.07227792939</v>
      </c>
      <c r="Q9" s="11" t="n">
        <f aca="false">P9*D9</f>
        <v>-1074.54968218256</v>
      </c>
    </row>
    <row r="10" customFormat="false" ht="12.8" hidden="false" customHeight="false" outlineLevel="0" collapsed="false">
      <c r="A10" s="12" t="n">
        <v>84000</v>
      </c>
      <c r="B10" s="13" t="n">
        <v>6200</v>
      </c>
      <c r="D10" s="0" t="n">
        <f aca="false">(A10-A28)/A30</f>
        <v>-0.0786097254273357</v>
      </c>
      <c r="F10" s="10" t="n">
        <v>0</v>
      </c>
      <c r="G10" s="14" t="n">
        <v>0</v>
      </c>
      <c r="H10" s="15" t="n">
        <v>0</v>
      </c>
      <c r="I10" s="11" t="n">
        <f aca="false">F10-B10</f>
        <v>-6200</v>
      </c>
      <c r="J10" s="11" t="n">
        <f aca="false">I10*D10</f>
        <v>487.380297649481</v>
      </c>
      <c r="L10" s="7" t="n">
        <v>633.183333333333</v>
      </c>
      <c r="M10" s="3" t="n">
        <v>-26.2698583646935</v>
      </c>
      <c r="N10" s="8" t="n">
        <f aca="false">D10*M10+L10</f>
        <v>635.248399686397</v>
      </c>
      <c r="O10" s="16"/>
      <c r="P10" s="10" t="n">
        <f aca="false">N10-B10</f>
        <v>-5564.7516003136</v>
      </c>
      <c r="Q10" s="11" t="n">
        <f aca="false">P10*D10</f>
        <v>437.443595371979</v>
      </c>
    </row>
    <row r="11" customFormat="false" ht="12.8" hidden="false" customHeight="false" outlineLevel="0" collapsed="false">
      <c r="A11" s="12" t="n">
        <v>82029</v>
      </c>
      <c r="B11" s="13" t="n">
        <v>6390</v>
      </c>
      <c r="D11" s="0" t="n">
        <f aca="false">(A11-A28)/A30</f>
        <v>-0.0876884491550016</v>
      </c>
      <c r="F11" s="10" t="n">
        <v>0</v>
      </c>
      <c r="G11" s="14" t="n">
        <v>0</v>
      </c>
      <c r="H11" s="15" t="n">
        <v>0</v>
      </c>
      <c r="I11" s="11" t="n">
        <f aca="false">F11-B11</f>
        <v>-6390</v>
      </c>
      <c r="J11" s="11" t="n">
        <f aca="false">I11*D11</f>
        <v>560.32919010046</v>
      </c>
      <c r="L11" s="7" t="n">
        <v>633.183333333333</v>
      </c>
      <c r="M11" s="3" t="n">
        <v>-26.2698583646935</v>
      </c>
      <c r="N11" s="8" t="n">
        <f aca="false">D11*M11+L11</f>
        <v>635.486896472855</v>
      </c>
      <c r="O11" s="16"/>
      <c r="P11" s="10" t="n">
        <f aca="false">N11-B11</f>
        <v>-5754.51310352715</v>
      </c>
      <c r="Q11" s="11" t="n">
        <f aca="false">P11*D11</f>
        <v>504.60432969043</v>
      </c>
    </row>
    <row r="12" customFormat="false" ht="12.8" hidden="false" customHeight="false" outlineLevel="0" collapsed="false">
      <c r="A12" s="12" t="n">
        <v>63060</v>
      </c>
      <c r="B12" s="13" t="n">
        <v>6390</v>
      </c>
      <c r="D12" s="0" t="n">
        <f aca="false">(A12-A28)/A30</f>
        <v>-0.17506252850056</v>
      </c>
      <c r="F12" s="10" t="n">
        <v>0</v>
      </c>
      <c r="G12" s="14" t="n">
        <v>0</v>
      </c>
      <c r="H12" s="15" t="n">
        <v>0</v>
      </c>
      <c r="I12" s="11" t="n">
        <f aca="false">F12-B12</f>
        <v>-6390</v>
      </c>
      <c r="J12" s="11" t="n">
        <f aca="false">I12*D12</f>
        <v>1118.64955711858</v>
      </c>
      <c r="L12" s="7" t="n">
        <v>633.183333333333</v>
      </c>
      <c r="M12" s="3" t="n">
        <v>-26.2698583646935</v>
      </c>
      <c r="N12" s="8" t="n">
        <f aca="false">D12*M12+L12</f>
        <v>637.782201162008</v>
      </c>
      <c r="O12" s="16"/>
      <c r="P12" s="10" t="n">
        <f aca="false">N12-B12</f>
        <v>-5752.21779883799</v>
      </c>
      <c r="Q12" s="11" t="n">
        <f aca="false">P12*D12</f>
        <v>1006.9977923505</v>
      </c>
    </row>
    <row r="13" customFormat="false" ht="12.8" hidden="false" customHeight="false" outlineLevel="0" collapsed="false">
      <c r="A13" s="12" t="n">
        <v>74000</v>
      </c>
      <c r="B13" s="13" t="n">
        <v>6600</v>
      </c>
      <c r="D13" s="0" t="n">
        <f aca="false">(A13-A28)/A30</f>
        <v>-0.124671235968512</v>
      </c>
      <c r="F13" s="10" t="n">
        <v>0</v>
      </c>
      <c r="G13" s="14" t="n">
        <v>0</v>
      </c>
      <c r="H13" s="15" t="n">
        <v>0</v>
      </c>
      <c r="I13" s="11" t="n">
        <f aca="false">F13-B13</f>
        <v>-6600</v>
      </c>
      <c r="J13" s="11" t="n">
        <f aca="false">I13*D13</f>
        <v>822.830157392182</v>
      </c>
      <c r="L13" s="7" t="n">
        <v>633.183333333333</v>
      </c>
      <c r="M13" s="3" t="n">
        <v>-26.2698583646935</v>
      </c>
      <c r="N13" s="8" t="n">
        <f aca="false">D13*M13+L13</f>
        <v>636.458429044378</v>
      </c>
      <c r="O13" s="16"/>
      <c r="P13" s="10" t="n">
        <f aca="false">N13-B13</f>
        <v>-5963.54157095562</v>
      </c>
      <c r="Q13" s="11" t="n">
        <f aca="false">P13*D13</f>
        <v>743.482098400641</v>
      </c>
    </row>
    <row r="14" customFormat="false" ht="12.8" hidden="false" customHeight="false" outlineLevel="0" collapsed="false">
      <c r="A14" s="12" t="n">
        <v>97500</v>
      </c>
      <c r="B14" s="13" t="n">
        <v>6800</v>
      </c>
      <c r="D14" s="0" t="n">
        <f aca="false">(A14-A28)/A30</f>
        <v>-0.0164266861967471</v>
      </c>
      <c r="F14" s="10" t="n">
        <v>0</v>
      </c>
      <c r="G14" s="14" t="n">
        <v>0</v>
      </c>
      <c r="H14" s="15" t="n">
        <v>0</v>
      </c>
      <c r="I14" s="11" t="n">
        <f aca="false">F14-B14</f>
        <v>-6800</v>
      </c>
      <c r="J14" s="11" t="n">
        <f aca="false">I14*D14</f>
        <v>111.701466137881</v>
      </c>
      <c r="L14" s="7" t="n">
        <v>633.183333333333</v>
      </c>
      <c r="M14" s="3" t="n">
        <v>-26.2698583646935</v>
      </c>
      <c r="N14" s="8" t="n">
        <f aca="false">D14*M14+L14</f>
        <v>633.614860053123</v>
      </c>
      <c r="O14" s="16"/>
      <c r="P14" s="10" t="n">
        <f aca="false">N14-B14</f>
        <v>-6166.38513994688</v>
      </c>
      <c r="Q14" s="11" t="n">
        <f aca="false">P14*D14</f>
        <v>101.293273662192</v>
      </c>
    </row>
    <row r="15" customFormat="false" ht="12.8" hidden="false" customHeight="false" outlineLevel="0" collapsed="false">
      <c r="A15" s="12" t="n">
        <v>67000</v>
      </c>
      <c r="B15" s="13" t="n">
        <v>6800</v>
      </c>
      <c r="D15" s="0" t="n">
        <f aca="false">(A15-A28)/A30</f>
        <v>-0.156914293347336</v>
      </c>
      <c r="F15" s="10" t="n">
        <v>0</v>
      </c>
      <c r="G15" s="14" t="n">
        <v>0</v>
      </c>
      <c r="H15" s="15" t="n">
        <v>0</v>
      </c>
      <c r="I15" s="11" t="n">
        <f aca="false">F15-B15</f>
        <v>-6800</v>
      </c>
      <c r="J15" s="11" t="n">
        <f aca="false">I15*D15</f>
        <v>1067.01719476189</v>
      </c>
      <c r="L15" s="7" t="n">
        <v>633.183333333333</v>
      </c>
      <c r="M15" s="3" t="n">
        <v>-26.2698583646935</v>
      </c>
      <c r="N15" s="8" t="n">
        <f aca="false">D15*M15+L15</f>
        <v>637.305449594964</v>
      </c>
      <c r="O15" s="16"/>
      <c r="P15" s="10" t="n">
        <f aca="false">N15-B15</f>
        <v>-6162.69455040504</v>
      </c>
      <c r="Q15" s="11" t="n">
        <f aca="false">P15*D15</f>
        <v>967.014860492285</v>
      </c>
    </row>
    <row r="16" customFormat="false" ht="12.8" hidden="false" customHeight="false" outlineLevel="0" collapsed="false">
      <c r="A16" s="12" t="n">
        <v>76025</v>
      </c>
      <c r="B16" s="13" t="n">
        <v>6900</v>
      </c>
      <c r="D16" s="0" t="n">
        <f aca="false">(A16-A28)/A30</f>
        <v>-0.115343780083924</v>
      </c>
      <c r="F16" s="10" t="n">
        <v>0</v>
      </c>
      <c r="G16" s="14" t="n">
        <v>0</v>
      </c>
      <c r="H16" s="15" t="n">
        <v>0</v>
      </c>
      <c r="I16" s="11" t="n">
        <f aca="false">F16-B16</f>
        <v>-6900</v>
      </c>
      <c r="J16" s="11" t="n">
        <f aca="false">I16*D16</f>
        <v>795.872082579076</v>
      </c>
      <c r="L16" s="7" t="n">
        <v>633.183333333333</v>
      </c>
      <c r="M16" s="3" t="n">
        <v>-26.2698583646935</v>
      </c>
      <c r="N16" s="8" t="n">
        <f aca="false">D16*M16+L16</f>
        <v>636.213398099387</v>
      </c>
      <c r="O16" s="16"/>
      <c r="P16" s="10" t="n">
        <f aca="false">N16-B16</f>
        <v>-6263.78660190061</v>
      </c>
      <c r="Q16" s="11" t="n">
        <f aca="false">P16*D16</f>
        <v>722.488824302254</v>
      </c>
    </row>
    <row r="17" customFormat="false" ht="12.8" hidden="false" customHeight="false" outlineLevel="0" collapsed="false">
      <c r="A17" s="12" t="n">
        <v>48235</v>
      </c>
      <c r="B17" s="13" t="n">
        <v>6900</v>
      </c>
      <c r="D17" s="0" t="n">
        <f aca="false">(A17-A28)/A30</f>
        <v>-0.243348717877854</v>
      </c>
      <c r="F17" s="10" t="n">
        <v>0</v>
      </c>
      <c r="G17" s="14" t="n">
        <v>0</v>
      </c>
      <c r="H17" s="15" t="n">
        <v>0</v>
      </c>
      <c r="I17" s="11" t="n">
        <f aca="false">F17-B17</f>
        <v>-6900</v>
      </c>
      <c r="J17" s="11" t="n">
        <f aca="false">I17*D17</f>
        <v>1679.10615335719</v>
      </c>
      <c r="L17" s="7" t="n">
        <v>633.183333333333</v>
      </c>
      <c r="M17" s="3" t="n">
        <v>-26.2698583646935</v>
      </c>
      <c r="N17" s="8" t="n">
        <f aca="false">D17*M17+L17</f>
        <v>639.576069685214</v>
      </c>
      <c r="O17" s="16"/>
      <c r="P17" s="10" t="n">
        <f aca="false">N17-B17</f>
        <v>-6260.42393031479</v>
      </c>
      <c r="Q17" s="11" t="n">
        <f aca="false">P17*D17</f>
        <v>1523.46613681394</v>
      </c>
    </row>
    <row r="18" customFormat="false" ht="12.8" hidden="false" customHeight="false" outlineLevel="0" collapsed="false">
      <c r="A18" s="12" t="n">
        <v>93000</v>
      </c>
      <c r="B18" s="13" t="n">
        <v>6990</v>
      </c>
      <c r="D18" s="0" t="n">
        <f aca="false">(A18-A28)/A30</f>
        <v>-0.0371543659402766</v>
      </c>
      <c r="F18" s="10" t="n">
        <v>0</v>
      </c>
      <c r="G18" s="14" t="n">
        <v>0</v>
      </c>
      <c r="H18" s="15" t="n">
        <v>0</v>
      </c>
      <c r="I18" s="11" t="n">
        <f aca="false">F18-B18</f>
        <v>-6990</v>
      </c>
      <c r="J18" s="11" t="n">
        <f aca="false">I18*D18</f>
        <v>259.709017922534</v>
      </c>
      <c r="L18" s="7" t="n">
        <v>633.183333333333</v>
      </c>
      <c r="M18" s="3" t="n">
        <v>-26.2698583646935</v>
      </c>
      <c r="N18" s="8" t="n">
        <f aca="false">D18*M18+L18</f>
        <v>634.159373264214</v>
      </c>
      <c r="O18" s="16"/>
      <c r="P18" s="10" t="n">
        <f aca="false">N18-B18</f>
        <v>-6355.84062673579</v>
      </c>
      <c r="Q18" s="11" t="n">
        <f aca="false">P18*D18</f>
        <v>236.147228503819</v>
      </c>
    </row>
    <row r="19" customFormat="false" ht="12.8" hidden="false" customHeight="false" outlineLevel="0" collapsed="false">
      <c r="A19" s="12" t="n">
        <v>60949</v>
      </c>
      <c r="B19" s="13" t="n">
        <v>7490</v>
      </c>
      <c r="D19" s="0" t="n">
        <f aca="false">(A19-A28)/A30</f>
        <v>-0.184786113375802</v>
      </c>
      <c r="F19" s="10" t="n">
        <v>0</v>
      </c>
      <c r="G19" s="14" t="n">
        <v>0</v>
      </c>
      <c r="H19" s="15" t="n">
        <v>0</v>
      </c>
      <c r="I19" s="11" t="n">
        <f aca="false">F19-B19</f>
        <v>-7490</v>
      </c>
      <c r="J19" s="11" t="n">
        <f aca="false">I19*D19</f>
        <v>1384.04798918476</v>
      </c>
      <c r="L19" s="7" t="n">
        <v>633.183333333333</v>
      </c>
      <c r="M19" s="3" t="n">
        <v>-26.2698583646935</v>
      </c>
      <c r="N19" s="8" t="n">
        <f aca="false">D19*M19+L19</f>
        <v>638.037638359478</v>
      </c>
      <c r="O19" s="16"/>
      <c r="P19" s="10" t="n">
        <f aca="false">N19-B19</f>
        <v>-6851.96236164052</v>
      </c>
      <c r="Q19" s="11" t="n">
        <f aca="false">P19*D19</f>
        <v>1266.14749380483</v>
      </c>
    </row>
    <row r="20" customFormat="false" ht="12.8" hidden="false" customHeight="false" outlineLevel="0" collapsed="false">
      <c r="A20" s="12" t="n">
        <v>65674</v>
      </c>
      <c r="B20" s="13" t="n">
        <v>7555</v>
      </c>
      <c r="D20" s="0" t="n">
        <f aca="false">(A20-A28)/A30</f>
        <v>-0.163022049645096</v>
      </c>
      <c r="F20" s="10" t="n">
        <v>0</v>
      </c>
      <c r="G20" s="14" t="n">
        <v>0</v>
      </c>
      <c r="H20" s="15" t="n">
        <v>0</v>
      </c>
      <c r="I20" s="11" t="n">
        <f aca="false">F20-B20</f>
        <v>-7555</v>
      </c>
      <c r="J20" s="11" t="n">
        <f aca="false">I20*D20</f>
        <v>1231.6315850687</v>
      </c>
      <c r="L20" s="7" t="n">
        <v>633.183333333333</v>
      </c>
      <c r="M20" s="3" t="n">
        <v>-26.2698583646935</v>
      </c>
      <c r="N20" s="8" t="n">
        <f aca="false">D20*M20+L20</f>
        <v>637.465899487832</v>
      </c>
      <c r="O20" s="16"/>
      <c r="P20" s="10" t="n">
        <f aca="false">N20-B20</f>
        <v>-6917.53410051217</v>
      </c>
      <c r="Q20" s="11" t="n">
        <f aca="false">P20*D20</f>
        <v>1127.71058755534</v>
      </c>
    </row>
    <row r="21" customFormat="false" ht="12.8" hidden="false" customHeight="false" outlineLevel="0" collapsed="false">
      <c r="A21" s="12" t="n">
        <v>54000</v>
      </c>
      <c r="B21" s="13" t="n">
        <v>7990</v>
      </c>
      <c r="D21" s="0" t="n">
        <f aca="false">(A21-A28)/A30</f>
        <v>-0.216794257050866</v>
      </c>
      <c r="F21" s="10" t="n">
        <v>0</v>
      </c>
      <c r="G21" s="14" t="n">
        <v>0</v>
      </c>
      <c r="H21" s="15" t="n">
        <v>0</v>
      </c>
      <c r="I21" s="11" t="n">
        <f aca="false">F21-B21</f>
        <v>-7990</v>
      </c>
      <c r="J21" s="11" t="n">
        <f aca="false">I21*D21</f>
        <v>1732.18611383642</v>
      </c>
      <c r="L21" s="7" t="n">
        <v>633.183333333333</v>
      </c>
      <c r="M21" s="3" t="n">
        <v>-26.2698583646935</v>
      </c>
      <c r="N21" s="8" t="n">
        <f aca="false">D21*M21+L21</f>
        <v>638.878487760339</v>
      </c>
      <c r="O21" s="16"/>
      <c r="P21" s="10" t="n">
        <f aca="false">N21-B21</f>
        <v>-7351.12151223966</v>
      </c>
      <c r="Q21" s="11" t="n">
        <f aca="false">P21*D21</f>
        <v>1593.68092673663</v>
      </c>
    </row>
    <row r="22" customFormat="false" ht="12.8" hidden="false" customHeight="false" outlineLevel="0" collapsed="false">
      <c r="A22" s="12" t="n">
        <v>68500</v>
      </c>
      <c r="B22" s="13" t="n">
        <v>7990</v>
      </c>
      <c r="D22" s="0" t="n">
        <f aca="false">(A22-A28)/A30</f>
        <v>-0.15000506676616</v>
      </c>
      <c r="F22" s="10" t="n">
        <v>0</v>
      </c>
      <c r="G22" s="14" t="n">
        <v>0</v>
      </c>
      <c r="H22" s="15" t="n">
        <v>0</v>
      </c>
      <c r="I22" s="11" t="n">
        <f aca="false">F22-B22</f>
        <v>-7990</v>
      </c>
      <c r="J22" s="11" t="n">
        <f aca="false">I22*D22</f>
        <v>1198.54048346161</v>
      </c>
      <c r="L22" s="7" t="n">
        <v>633.183333333333</v>
      </c>
      <c r="M22" s="3" t="n">
        <v>-26.2698583646935</v>
      </c>
      <c r="N22" s="8" t="n">
        <f aca="false">D22*M22+L22</f>
        <v>637.123945191267</v>
      </c>
      <c r="O22" s="16"/>
      <c r="P22" s="10" t="n">
        <f aca="false">N22-B22</f>
        <v>-7352.87605480873</v>
      </c>
      <c r="Q22" s="11" t="n">
        <f aca="false">P22*D22</f>
        <v>1102.96866352488</v>
      </c>
    </row>
    <row r="23" customFormat="false" ht="12.8" hidden="false" customHeight="false" outlineLevel="0" collapsed="false">
      <c r="A23" s="12" t="n">
        <v>22899</v>
      </c>
      <c r="B23" s="13" t="n">
        <v>7990</v>
      </c>
      <c r="D23" s="0" t="n">
        <f aca="false">(A23-A28)/A30</f>
        <v>-0.360050160984979</v>
      </c>
      <c r="F23" s="10" t="n">
        <v>0</v>
      </c>
      <c r="G23" s="14" t="n">
        <v>0</v>
      </c>
      <c r="H23" s="15" t="n">
        <v>0</v>
      </c>
      <c r="I23" s="11" t="n">
        <f aca="false">F23-B23</f>
        <v>-7990</v>
      </c>
      <c r="J23" s="11" t="n">
        <f aca="false">I23*D23</f>
        <v>2876.80078626998</v>
      </c>
      <c r="L23" s="7" t="n">
        <v>633.183333333333</v>
      </c>
      <c r="M23" s="3" t="n">
        <v>-26.2698583646935</v>
      </c>
      <c r="N23" s="8" t="n">
        <f aca="false">D23*M23+L23</f>
        <v>642.641800066594</v>
      </c>
      <c r="O23" s="16"/>
      <c r="P23" s="10" t="n">
        <f aca="false">N23-B23</f>
        <v>-7347.35819993341</v>
      </c>
      <c r="Q23" s="11" t="n">
        <f aca="false">P23*D23</f>
        <v>2645.41750270033</v>
      </c>
    </row>
    <row r="24" customFormat="false" ht="12.8" hidden="false" customHeight="false" outlineLevel="0" collapsed="false">
      <c r="A24" s="12" t="n">
        <v>61789</v>
      </c>
      <c r="B24" s="13" t="n">
        <v>8290</v>
      </c>
      <c r="D24" s="0" t="n">
        <f aca="false">(A24-A28)/A30</f>
        <v>-0.180916946490343</v>
      </c>
      <c r="F24" s="10" t="n">
        <v>0</v>
      </c>
      <c r="G24" s="14" t="n">
        <v>0</v>
      </c>
      <c r="H24" s="15" t="n">
        <v>0</v>
      </c>
      <c r="I24" s="11" t="n">
        <f aca="false">F24-B24</f>
        <v>-8290</v>
      </c>
      <c r="J24" s="11" t="n">
        <f aca="false">I24*D24</f>
        <v>1499.80148640495</v>
      </c>
      <c r="L24" s="7" t="n">
        <v>633.183333333333</v>
      </c>
      <c r="M24" s="3" t="n">
        <v>-26.2698583646935</v>
      </c>
      <c r="N24" s="8" t="n">
        <f aca="false">D24*M24+L24</f>
        <v>637.935995893408</v>
      </c>
      <c r="O24" s="16"/>
      <c r="P24" s="10" t="n">
        <f aca="false">N24-B24</f>
        <v>-7652.06400410659</v>
      </c>
      <c r="Q24" s="11" t="n">
        <f aca="false">P24*D24</f>
        <v>1384.38805397163</v>
      </c>
    </row>
    <row r="25" customFormat="false" ht="12.8" hidden="false" customHeight="false" outlineLevel="0" collapsed="false">
      <c r="A25" s="17"/>
      <c r="O25" s="16"/>
    </row>
    <row r="26" customFormat="false" ht="12.8" hidden="false" customHeight="false" outlineLevel="0" collapsed="false">
      <c r="A26" s="17" t="n">
        <f aca="false">SUM(A1:A25)</f>
        <v>2425590</v>
      </c>
      <c r="B26" s="18" t="s">
        <v>0</v>
      </c>
      <c r="D26" s="0" t="s">
        <v>1</v>
      </c>
      <c r="F26" s="0" t="s">
        <v>2</v>
      </c>
      <c r="G26" s="0" t="s">
        <v>3</v>
      </c>
      <c r="H26" s="0" t="s">
        <v>4</v>
      </c>
      <c r="I26" s="19" t="n">
        <f aca="false">SUM(I1:I24)</f>
        <v>-151964</v>
      </c>
      <c r="J26" s="19" t="n">
        <f aca="false">SUM(J1:J24)</f>
        <v>6304.76600752645</v>
      </c>
      <c r="N26" s="11" t="s">
        <v>5</v>
      </c>
      <c r="O26" s="16"/>
      <c r="P26" s="11" t="s">
        <v>6</v>
      </c>
      <c r="Q26" s="11" t="s">
        <v>7</v>
      </c>
    </row>
    <row r="27" customFormat="false" ht="12.8" hidden="false" customHeight="false" outlineLevel="0" collapsed="false">
      <c r="A27" s="17"/>
      <c r="O27" s="16"/>
    </row>
    <row r="28" customFormat="false" ht="12.8" hidden="false" customHeight="false" outlineLevel="0" collapsed="false">
      <c r="A28" s="20" t="n">
        <f aca="false">AVERAGE(A1:A24)</f>
        <v>101066.25</v>
      </c>
      <c r="I28" s="0" t="s">
        <v>8</v>
      </c>
      <c r="J28" s="0" t="s">
        <v>9</v>
      </c>
      <c r="O28" s="16"/>
      <c r="P28" s="21" t="n">
        <f aca="false">SUM(P1:P24)</f>
        <v>-136767.6</v>
      </c>
      <c r="Q28" s="21" t="n">
        <f aca="false">SUM(Q1:Q24)</f>
        <v>6269.19807935273</v>
      </c>
    </row>
    <row r="29" customFormat="false" ht="12.8" hidden="false" customHeight="false" outlineLevel="0" collapsed="false">
      <c r="A29" s="17"/>
      <c r="O29" s="16"/>
    </row>
    <row r="30" customFormat="false" ht="12.8" hidden="false" customHeight="false" outlineLevel="0" collapsed="false">
      <c r="A30" s="20" t="n">
        <f aca="false">A1-A23</f>
        <v>217101</v>
      </c>
      <c r="H30" s="0" t="s">
        <v>10</v>
      </c>
      <c r="I30" s="22" t="n">
        <f aca="false">AVERAGE(I1:I24)</f>
        <v>-6331.83333333333</v>
      </c>
      <c r="J30" s="18" t="s">
        <v>3</v>
      </c>
      <c r="K30" s="10" t="n">
        <f aca="false">0-(0.1*I30)</f>
        <v>633.183333333333</v>
      </c>
      <c r="O30" s="16" t="s">
        <v>11</v>
      </c>
      <c r="P30" s="11" t="n">
        <f aca="false">AVERAGE(P1:P24)</f>
        <v>-5698.65</v>
      </c>
      <c r="Q30" s="11" t="n">
        <f aca="false">AVERAGE(Q1:Q24)</f>
        <v>261.216586639697</v>
      </c>
    </row>
    <row r="31" customFormat="false" ht="12.8" hidden="false" customHeight="false" outlineLevel="0" collapsed="false">
      <c r="A31" s="17"/>
      <c r="H31" s="0" t="s">
        <v>12</v>
      </c>
      <c r="I31" s="22" t="n">
        <f aca="false">AVERAGE(J1:J24)</f>
        <v>262.698583646935</v>
      </c>
      <c r="J31" s="18" t="s">
        <v>4</v>
      </c>
      <c r="K31" s="10" t="n">
        <f aca="false">0-(0.1*I31)</f>
        <v>-26.2698583646935</v>
      </c>
      <c r="O31" s="16" t="s">
        <v>13</v>
      </c>
      <c r="P31" s="14" t="n">
        <f aca="false">K30-(0.1*P30)</f>
        <v>1203.04833333333</v>
      </c>
      <c r="Q31" s="14" t="n">
        <f aca="false">K31-(0.1*Q30)</f>
        <v>-52.3915170286632</v>
      </c>
    </row>
    <row r="32" customFormat="false" ht="12.8" hidden="false" customHeight="false" outlineLevel="0" collapsed="false">
      <c r="A32" s="17"/>
      <c r="O32" s="16"/>
    </row>
    <row r="33" customFormat="false" ht="12.8" hidden="false" customHeight="false" outlineLevel="0" collapsed="false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2025-09-01T15:16:57Z</dcterms:created>
  <dc:creator/>
  <dc:description/>
  <dc:language>en-US</dc:language>
  <cp:lastModifiedBy/>
  <dcterms:modified xsi:type="dcterms:W3CDTF">2025-09-01T19:43:52Z</dcterms:modified>
  <cp:revision>2</cp:revision>
  <dc:subject/>
  <dc:title/>
</cp:coreProperties>
</file>