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cel Folder Chapter 11\"/>
    </mc:Choice>
  </mc:AlternateContent>
  <bookViews>
    <workbookView xWindow="0" yWindow="0" windowWidth="20490" windowHeight="7755"/>
  </bookViews>
  <sheets>
    <sheet name="Sheet1" sheetId="4" r:id="rId1"/>
    <sheet name="Review_Ex.1_Group 24" sheetId="1" r:id="rId2"/>
    <sheet name="Review_Ex.2_Group 24" sheetId="2" r:id="rId3"/>
    <sheet name="Review_Ex.3_Group 2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4" i="3"/>
  <c r="C12" i="3"/>
  <c r="C5" i="3"/>
  <c r="C6" i="3"/>
  <c r="C7" i="3"/>
  <c r="C8" i="3"/>
  <c r="C9" i="3"/>
  <c r="C10" i="3"/>
  <c r="C4" i="3"/>
  <c r="C10" i="2"/>
  <c r="C11" i="2"/>
  <c r="C8" i="2"/>
  <c r="C14" i="2"/>
  <c r="C12" i="2"/>
  <c r="C9" i="2"/>
  <c r="C13" i="2"/>
  <c r="C6" i="2"/>
  <c r="C7" i="2"/>
  <c r="B23" i="1" l="1"/>
  <c r="F25" i="1"/>
  <c r="F24" i="1"/>
  <c r="F23" i="1"/>
  <c r="F22" i="1"/>
  <c r="E25" i="1"/>
  <c r="E24" i="1"/>
  <c r="E23" i="1"/>
  <c r="E22" i="1"/>
  <c r="D25" i="1"/>
  <c r="D24" i="1"/>
  <c r="D23" i="1"/>
  <c r="D22" i="1"/>
  <c r="C25" i="1"/>
  <c r="C24" i="1"/>
  <c r="C23" i="1"/>
  <c r="C22" i="1"/>
  <c r="B25" i="1"/>
  <c r="B24" i="1"/>
  <c r="B22" i="1"/>
  <c r="F21" i="1"/>
  <c r="E21" i="1"/>
  <c r="D21" i="1"/>
  <c r="C21" i="1"/>
  <c r="B21" i="1"/>
  <c r="H17" i="1"/>
  <c r="G17" i="1"/>
  <c r="F17" i="1"/>
  <c r="E17" i="1"/>
  <c r="D17" i="1"/>
  <c r="C17" i="1"/>
  <c r="H13" i="1"/>
  <c r="G13" i="1"/>
  <c r="F13" i="1"/>
  <c r="E13" i="1"/>
  <c r="D13" i="1"/>
  <c r="C13" i="1"/>
  <c r="H9" i="1"/>
  <c r="G9" i="1"/>
  <c r="F9" i="1"/>
  <c r="E9" i="1"/>
  <c r="D9" i="1"/>
  <c r="C9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<sst xmlns="http://schemas.openxmlformats.org/spreadsheetml/2006/main" count="90" uniqueCount="74">
  <si>
    <t>Grade</t>
  </si>
  <si>
    <t>2010-2011</t>
  </si>
  <si>
    <t>2011-2012</t>
  </si>
  <si>
    <t>2012-2013</t>
  </si>
  <si>
    <t>2013-14</t>
  </si>
  <si>
    <t>2014-15</t>
  </si>
  <si>
    <t>Male</t>
  </si>
  <si>
    <t>Female</t>
  </si>
  <si>
    <t>Total 9th</t>
  </si>
  <si>
    <t>9th</t>
  </si>
  <si>
    <t>Average # of 9th</t>
  </si>
  <si>
    <t>Total 10th</t>
  </si>
  <si>
    <t>10th</t>
  </si>
  <si>
    <t>Average # of 10th</t>
  </si>
  <si>
    <t>11th</t>
  </si>
  <si>
    <t>12th</t>
  </si>
  <si>
    <t>2013-2014</t>
  </si>
  <si>
    <t>2014-2015</t>
  </si>
  <si>
    <t>Total # of students</t>
  </si>
  <si>
    <t>% of 9th Graders</t>
  </si>
  <si>
    <t>% of 10th Graders</t>
  </si>
  <si>
    <t>% of 11th Graders</t>
  </si>
  <si>
    <t xml:space="preserve">% of 12th Graders </t>
  </si>
  <si>
    <t>ATHS POPULATION REPORTS</t>
  </si>
  <si>
    <t xml:space="preserve"> </t>
  </si>
  <si>
    <t>My Weight (lbs)=</t>
  </si>
  <si>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</si>
  <si>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</si>
  <si>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</si>
  <si>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</si>
  <si>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</si>
  <si>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</si>
  <si>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</si>
  <si>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</si>
  <si>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</si>
  <si>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</si>
  <si>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Gravity Factor</t>
  </si>
  <si>
    <t>Subject</t>
  </si>
  <si>
    <t>Current Grade</t>
  </si>
  <si>
    <t>MY GPA=</t>
  </si>
  <si>
    <t>FOUNDATION OF ACCOUNTING II</t>
  </si>
  <si>
    <t>FUNDAMENTALS TO COMPUTER PROGRAMMING</t>
  </si>
  <si>
    <t>NEW TESTAMENT SURVEY</t>
  </si>
  <si>
    <t>PRINCIPLES OF MANAGEMENT</t>
  </si>
  <si>
    <t>INTRODUCTION TO MACROECONOMICS</t>
  </si>
  <si>
    <t>BUSINESS MATHEMATICS</t>
  </si>
  <si>
    <t>Weight in space calculator</t>
  </si>
  <si>
    <t>INTRODUCTION TO APPLICATION SOFTWARE</t>
  </si>
  <si>
    <t>Grade values</t>
  </si>
  <si>
    <t>A</t>
  </si>
  <si>
    <t>D</t>
  </si>
  <si>
    <t>C</t>
  </si>
  <si>
    <t>B</t>
  </si>
  <si>
    <t xml:space="preserve">NOTE: Grade Values </t>
  </si>
  <si>
    <t>A=4.0</t>
  </si>
  <si>
    <t>B=3.0</t>
  </si>
  <si>
    <t>C=2.0</t>
  </si>
  <si>
    <t>D=1.0</t>
  </si>
  <si>
    <t>F=0.0</t>
  </si>
  <si>
    <t>GPA calculator</t>
  </si>
  <si>
    <t>New Weight! (lbs)</t>
  </si>
  <si>
    <t>Total Values =</t>
  </si>
  <si>
    <t>GROUP MEMBERS</t>
  </si>
  <si>
    <t>Solomon Mukono Kahuria</t>
  </si>
  <si>
    <t>REGISTRATION NUMBERS</t>
  </si>
  <si>
    <t>BBIT/MG/2666/09/20</t>
  </si>
  <si>
    <t xml:space="preserve">Hyvone Kendi Munene </t>
  </si>
  <si>
    <t>BBIT/MG/2697/09/20</t>
  </si>
  <si>
    <t>BBIT/MG/2914/09/20</t>
  </si>
  <si>
    <t>BBIT/MG/2827/09/20</t>
  </si>
  <si>
    <t>Heshborn Molla Awuoth</t>
  </si>
  <si>
    <t>Atambo Bundi Henry</t>
  </si>
  <si>
    <t>BBIT/MG/2922/09/20</t>
  </si>
  <si>
    <t xml:space="preserve">Chepkoech Sharon Kendagor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</si>
</sst>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Georgia Pro Cond Semibold"/>
      <family val="1"/>
    </font>
    <font>
      <strike/>
      <sz val="11"/>
      <color theme="1"/>
      <name val="Calibri"/>
      <family val="2"/>
      <scheme val="minor"/>
    </font>
    <font>
      <b/>
      <sz val="11"/>
      <color theme="1"/>
      <name val="Arial Nova Cond Light"/>
      <family val="2"/>
    </font>
    <font>
      <b/>
      <u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Georgia Pro Semibol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9" fontId="0" fillId="2" borderId="7" xfId="0" applyNumberFormat="1" applyFill="1" applyBorder="1"/>
    <xf numFmtId="9" fontId="0" fillId="2" borderId="0" xfId="0" applyNumberFormat="1" applyFill="1" applyBorder="1"/>
    <xf numFmtId="9" fontId="3" fillId="2" borderId="0" xfId="0" applyNumberFormat="1" applyFont="1" applyFill="1" applyBorder="1"/>
    <xf numFmtId="9" fontId="0" fillId="2" borderId="8" xfId="0" applyNumberFormat="1" applyFill="1" applyBorder="1"/>
    <xf numFmtId="9" fontId="3" fillId="2" borderId="7" xfId="0" applyNumberFormat="1" applyFont="1" applyFill="1" applyBorder="1"/>
    <xf numFmtId="9" fontId="0" fillId="2" borderId="9" xfId="0" applyNumberFormat="1" applyFill="1" applyBorder="1"/>
    <xf numFmtId="9" fontId="0" fillId="2" borderId="10" xfId="0" applyNumberFormat="1" applyFill="1" applyBorder="1"/>
    <xf numFmtId="9" fontId="0" fillId="2" borderId="11" xfId="0" applyNumberFormat="1" applyFill="1" applyBorder="1"/>
    <xf numFmtId="2" fontId="0" fillId="0" borderId="0" xfId="0" applyNumberFormat="1"/>
    <xf numFmtId="0" fontId="0" fillId="0" borderId="0" xfId="0" applyAlignme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1" fillId="0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/>
    </xf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textRotation="45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7" sqref="A17"/>
    </sheetView>
  </sheetViews>
  <sheetFormatPr defaultRowHeight="15" x14ac:dyDescent="0.25"/>
  <cols>
    <col min="1" max="1" width="26.140625" customWidth="1"/>
    <col min="2" max="2" width="26.42578125" customWidth="1"/>
  </cols>
  <sheetData>
    <row r="1" spans="1:2" ht="17.25" customHeight="1" x14ac:dyDescent="0.25">
      <c r="A1" s="31" t="s">
        <v>62</v>
      </c>
      <c r="B1" s="1" t="s">
        <v>64</v>
      </c>
    </row>
    <row r="2" spans="1:2" x14ac:dyDescent="0.25">
      <c r="A2" t="s">
        <v>63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73</v>
      </c>
      <c r="B4" t="s">
        <v>69</v>
      </c>
    </row>
    <row r="5" spans="1:2" x14ac:dyDescent="0.25">
      <c r="A5" t="s">
        <v>70</v>
      </c>
      <c r="B5" t="s">
        <v>68</v>
      </c>
    </row>
    <row r="6" spans="1:2" x14ac:dyDescent="0.25">
      <c r="A6" t="s">
        <v>71</v>
      </c>
      <c r="B6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7" workbookViewId="0">
      <selection activeCell="D17" sqref="D17"/>
    </sheetView>
  </sheetViews>
  <sheetFormatPr defaultRowHeight="15" x14ac:dyDescent="0.25"/>
  <cols>
    <col min="1" max="1" width="17.7109375" customWidth="1"/>
    <col min="2" max="2" width="9.7109375" customWidth="1"/>
    <col min="3" max="7" width="10.28515625" customWidth="1"/>
    <col min="8" max="8" width="16.42578125" customWidth="1"/>
  </cols>
  <sheetData>
    <row r="1" spans="1:8" ht="20.25" customHeight="1" x14ac:dyDescent="0.25">
      <c r="A1" s="33" t="s">
        <v>23</v>
      </c>
      <c r="B1" s="33"/>
      <c r="C1" s="33"/>
      <c r="D1" s="33"/>
      <c r="E1" s="33"/>
      <c r="F1" s="33"/>
      <c r="G1" s="33"/>
      <c r="H1" s="33"/>
    </row>
    <row r="2" spans="1:8" x14ac:dyDescent="0.25">
      <c r="A2" s="2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8" x14ac:dyDescent="0.25">
      <c r="A3" s="32" t="s">
        <v>9</v>
      </c>
      <c r="B3" s="1" t="s">
        <v>6</v>
      </c>
      <c r="C3">
        <v>55</v>
      </c>
      <c r="D3">
        <v>54</v>
      </c>
      <c r="E3">
        <v>43</v>
      </c>
      <c r="F3">
        <v>32</v>
      </c>
      <c r="G3">
        <v>26</v>
      </c>
    </row>
    <row r="4" spans="1:8" x14ac:dyDescent="0.25">
      <c r="A4" s="32"/>
      <c r="B4" s="1" t="s">
        <v>7</v>
      </c>
      <c r="C4">
        <v>34</v>
      </c>
      <c r="D4">
        <v>43</v>
      </c>
      <c r="E4">
        <v>30</v>
      </c>
      <c r="F4">
        <v>50</v>
      </c>
      <c r="G4">
        <v>39</v>
      </c>
      <c r="H4" s="1" t="s">
        <v>10</v>
      </c>
    </row>
    <row r="5" spans="1:8" x14ac:dyDescent="0.25">
      <c r="A5" s="32"/>
      <c r="B5" s="1" t="s">
        <v>8</v>
      </c>
      <c r="C5" s="3">
        <f>SUM(C3:C4)</f>
        <v>89</v>
      </c>
      <c r="D5" s="4">
        <f>SUM(D3:D4)</f>
        <v>97</v>
      </c>
      <c r="E5" s="4">
        <f>SUM(E3:E4)</f>
        <v>73</v>
      </c>
      <c r="F5" s="4">
        <f>SUM(F3:F4)</f>
        <v>82</v>
      </c>
      <c r="G5" s="4">
        <f>SUM(G3:G4)</f>
        <v>65</v>
      </c>
      <c r="H5" s="5">
        <f>AVERAGE(C5:G5)</f>
        <v>81.2</v>
      </c>
    </row>
    <row r="6" spans="1:8" x14ac:dyDescent="0.25">
      <c r="A6" s="1"/>
      <c r="B6" s="1"/>
    </row>
    <row r="7" spans="1:8" x14ac:dyDescent="0.25">
      <c r="A7" s="32" t="s">
        <v>12</v>
      </c>
      <c r="B7" s="1" t="s">
        <v>6</v>
      </c>
      <c r="C7">
        <v>47</v>
      </c>
      <c r="D7">
        <v>51</v>
      </c>
      <c r="E7">
        <v>55</v>
      </c>
      <c r="F7">
        <v>41</v>
      </c>
      <c r="G7">
        <v>37</v>
      </c>
    </row>
    <row r="8" spans="1:8" x14ac:dyDescent="0.25">
      <c r="A8" s="32"/>
      <c r="B8" s="1" t="s">
        <v>7</v>
      </c>
      <c r="C8">
        <v>56</v>
      </c>
      <c r="D8">
        <v>38</v>
      </c>
      <c r="E8">
        <v>43</v>
      </c>
      <c r="F8">
        <v>29</v>
      </c>
      <c r="G8">
        <v>42</v>
      </c>
      <c r="H8" s="1" t="s">
        <v>13</v>
      </c>
    </row>
    <row r="9" spans="1:8" x14ac:dyDescent="0.25">
      <c r="A9" s="32"/>
      <c r="B9" s="1" t="s">
        <v>11</v>
      </c>
      <c r="C9" s="3">
        <f>SUM(C7:C8)</f>
        <v>103</v>
      </c>
      <c r="D9" s="4">
        <f>SUM(D7:D8)</f>
        <v>89</v>
      </c>
      <c r="E9" s="4">
        <f>SUM(E7:E8)</f>
        <v>98</v>
      </c>
      <c r="F9" s="4">
        <f>SUM(F7:F8)</f>
        <v>70</v>
      </c>
      <c r="G9" s="4">
        <f>SUM(G7:G8)</f>
        <v>79</v>
      </c>
      <c r="H9" s="5">
        <f>AVERAGE(C9:G9)</f>
        <v>87.8</v>
      </c>
    </row>
    <row r="10" spans="1:8" x14ac:dyDescent="0.25">
      <c r="A10" s="1"/>
      <c r="B10" s="1"/>
    </row>
    <row r="11" spans="1:8" x14ac:dyDescent="0.25">
      <c r="A11" s="32" t="s">
        <v>14</v>
      </c>
      <c r="B11" s="1" t="s">
        <v>6</v>
      </c>
      <c r="C11">
        <v>51</v>
      </c>
      <c r="D11">
        <v>47</v>
      </c>
      <c r="E11">
        <v>53</v>
      </c>
      <c r="F11">
        <v>53</v>
      </c>
      <c r="G11">
        <v>42</v>
      </c>
    </row>
    <row r="12" spans="1:8" x14ac:dyDescent="0.25">
      <c r="A12" s="32"/>
      <c r="B12" s="1" t="s">
        <v>7</v>
      </c>
      <c r="C12">
        <v>29</v>
      </c>
      <c r="D12">
        <v>55</v>
      </c>
      <c r="E12">
        <v>37</v>
      </c>
      <c r="F12">
        <v>43</v>
      </c>
      <c r="G12">
        <v>22</v>
      </c>
      <c r="H12" s="1" t="s">
        <v>10</v>
      </c>
    </row>
    <row r="13" spans="1:8" x14ac:dyDescent="0.25">
      <c r="A13" s="32"/>
      <c r="B13" s="1" t="s">
        <v>8</v>
      </c>
      <c r="C13" s="3">
        <f>SUM(C11:C12)</f>
        <v>80</v>
      </c>
      <c r="D13" s="4">
        <f>SUM(D11:D12)</f>
        <v>102</v>
      </c>
      <c r="E13" s="4">
        <f>SUM(E11:E12)</f>
        <v>90</v>
      </c>
      <c r="F13" s="4">
        <f>SUM(F11:F12)</f>
        <v>96</v>
      </c>
      <c r="G13" s="4">
        <f>SUM(G11:G12)</f>
        <v>64</v>
      </c>
      <c r="H13" s="5">
        <f>AVERAGE(C13:G13)</f>
        <v>86.4</v>
      </c>
    </row>
    <row r="14" spans="1:8" x14ac:dyDescent="0.25">
      <c r="A14" s="1"/>
      <c r="B14" s="1"/>
    </row>
    <row r="15" spans="1:8" x14ac:dyDescent="0.25">
      <c r="A15" s="32" t="s">
        <v>15</v>
      </c>
      <c r="B15" s="1" t="s">
        <v>6</v>
      </c>
      <c r="C15">
        <v>35</v>
      </c>
      <c r="D15">
        <v>53</v>
      </c>
      <c r="E15">
        <v>44</v>
      </c>
      <c r="F15">
        <v>43</v>
      </c>
      <c r="G15">
        <v>50</v>
      </c>
    </row>
    <row r="16" spans="1:8" x14ac:dyDescent="0.25">
      <c r="A16" s="32"/>
      <c r="B16" s="1" t="s">
        <v>7</v>
      </c>
      <c r="C16">
        <v>39</v>
      </c>
      <c r="D16">
        <v>26</v>
      </c>
      <c r="E16">
        <v>51</v>
      </c>
      <c r="F16">
        <v>37</v>
      </c>
      <c r="G16">
        <v>44</v>
      </c>
      <c r="H16" s="1" t="s">
        <v>13</v>
      </c>
    </row>
    <row r="17" spans="1:9" x14ac:dyDescent="0.25">
      <c r="A17" s="32"/>
      <c r="B17" s="1" t="s">
        <v>11</v>
      </c>
      <c r="C17" s="3">
        <f>SUM(C15:C16)</f>
        <v>74</v>
      </c>
      <c r="D17" s="4">
        <f>SUM(D15:D16)</f>
        <v>79</v>
      </c>
      <c r="E17" s="4">
        <f>SUM(E15:E16)</f>
        <v>95</v>
      </c>
      <c r="F17" s="4">
        <f>SUM(F15:F16)</f>
        <v>80</v>
      </c>
      <c r="G17" s="4">
        <f>SUM(G15:G16)</f>
        <v>94</v>
      </c>
      <c r="H17" s="5">
        <f>AVERAGE(C17:G17)</f>
        <v>84.4</v>
      </c>
    </row>
    <row r="20" spans="1:9" x14ac:dyDescent="0.25">
      <c r="B20" s="1" t="s">
        <v>1</v>
      </c>
      <c r="C20" s="1" t="s">
        <v>2</v>
      </c>
      <c r="D20" s="1" t="s">
        <v>3</v>
      </c>
      <c r="E20" s="1" t="s">
        <v>16</v>
      </c>
      <c r="F20" s="1" t="s">
        <v>17</v>
      </c>
    </row>
    <row r="21" spans="1:9" x14ac:dyDescent="0.25">
      <c r="A21" s="1" t="s">
        <v>18</v>
      </c>
      <c r="B21" s="6">
        <f>SUM(89+103+80+74)</f>
        <v>346</v>
      </c>
      <c r="C21" s="7">
        <f>SUM(97+89+102+79)</f>
        <v>367</v>
      </c>
      <c r="D21" s="7">
        <f>SUM(73+98+90+95)</f>
        <v>356</v>
      </c>
      <c r="E21" s="7">
        <f>SUM(82+70+96+80)</f>
        <v>328</v>
      </c>
      <c r="F21" s="8">
        <f>SUM(65+79+64+94)</f>
        <v>302</v>
      </c>
    </row>
    <row r="22" spans="1:9" x14ac:dyDescent="0.25">
      <c r="A22" s="1" t="s">
        <v>19</v>
      </c>
      <c r="B22" s="9">
        <f>C5/346</f>
        <v>0.25722543352601157</v>
      </c>
      <c r="C22" s="10">
        <f>D5/367</f>
        <v>0.26430517711171664</v>
      </c>
      <c r="D22" s="11">
        <f>E5/356</f>
        <v>0.2050561797752809</v>
      </c>
      <c r="E22" s="10">
        <f>F5/328</f>
        <v>0.25</v>
      </c>
      <c r="F22" s="12">
        <f>G5/F21</f>
        <v>0.21523178807947019</v>
      </c>
      <c r="I22" t="s">
        <v>24</v>
      </c>
    </row>
    <row r="23" spans="1:9" x14ac:dyDescent="0.25">
      <c r="A23" s="1" t="s">
        <v>20</v>
      </c>
      <c r="B23" s="13">
        <f>C9/346</f>
        <v>0.29768786127167629</v>
      </c>
      <c r="C23" s="10">
        <f>D9/367</f>
        <v>0.24250681198910082</v>
      </c>
      <c r="D23" s="10">
        <f>E9/356</f>
        <v>0.2752808988764045</v>
      </c>
      <c r="E23" s="10">
        <f>F9/328</f>
        <v>0.21341463414634146</v>
      </c>
      <c r="F23" s="12">
        <f>G9/F21</f>
        <v>0.26158940397350994</v>
      </c>
    </row>
    <row r="24" spans="1:9" x14ac:dyDescent="0.25">
      <c r="A24" s="1" t="s">
        <v>21</v>
      </c>
      <c r="B24" s="9">
        <f>C13/346</f>
        <v>0.23121387283236994</v>
      </c>
      <c r="C24" s="10">
        <f>D13/367</f>
        <v>0.27792915531335149</v>
      </c>
      <c r="D24" s="10">
        <f>E13/356</f>
        <v>0.25280898876404495</v>
      </c>
      <c r="E24" s="10">
        <f>F13/328</f>
        <v>0.29268292682926828</v>
      </c>
      <c r="F24" s="12">
        <f>G13/F21</f>
        <v>0.2119205298013245</v>
      </c>
    </row>
    <row r="25" spans="1:9" x14ac:dyDescent="0.25">
      <c r="A25" s="1" t="s">
        <v>22</v>
      </c>
      <c r="B25" s="14">
        <f>C17/346</f>
        <v>0.2138728323699422</v>
      </c>
      <c r="C25" s="15">
        <f>D17/367</f>
        <v>0.21525885558583105</v>
      </c>
      <c r="D25" s="15">
        <f>E17/356</f>
        <v>0.26685393258426965</v>
      </c>
      <c r="E25" s="15">
        <f>F17/E21</f>
        <v>0.24390243902439024</v>
      </c>
      <c r="F25" s="16">
        <f>G17/F21</f>
        <v>0.31125827814569534</v>
      </c>
    </row>
  </sheetData>
  <mergeCells count="5">
    <mergeCell ref="A3:A5"/>
    <mergeCell ref="A7:A9"/>
    <mergeCell ref="A11:A13"/>
    <mergeCell ref="A15:A17"/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1" max="1" width="16.7109375" customWidth="1"/>
    <col min="2" max="2" width="13.28515625" bestFit="1" customWidth="1"/>
    <col min="3" max="3" width="16.7109375" customWidth="1"/>
  </cols>
  <sheetData>
    <row r="1" spans="1:3" ht="33.75" customHeight="1" x14ac:dyDescent="0.25">
      <c r="A1" s="19" t="s">
        <v>46</v>
      </c>
    </row>
    <row r="3" spans="1:3" x14ac:dyDescent="0.25">
      <c r="A3" s="20" t="s">
        <v>25</v>
      </c>
      <c r="B3">
        <v>60</v>
      </c>
    </row>
    <row r="5" spans="1:3" x14ac:dyDescent="0.25">
      <c r="A5" s="20" t="s">
        <v>26</v>
      </c>
      <c r="B5" s="20" t="s">
        <v>36</v>
      </c>
      <c r="C5" s="20" t="s">
        <v>60</v>
      </c>
    </row>
    <row r="6" spans="1:3" x14ac:dyDescent="0.25">
      <c r="A6" t="s">
        <v>35</v>
      </c>
      <c r="B6">
        <v>0.08</v>
      </c>
      <c r="C6">
        <f t="shared" ref="C6:C14" si="0">B6*$B$3</f>
        <v>4.8</v>
      </c>
    </row>
    <row r="7" spans="1:3" x14ac:dyDescent="0.25">
      <c r="A7" t="s">
        <v>27</v>
      </c>
      <c r="B7">
        <v>0.38</v>
      </c>
      <c r="C7">
        <f t="shared" si="0"/>
        <v>22.8</v>
      </c>
    </row>
    <row r="8" spans="1:3" x14ac:dyDescent="0.25">
      <c r="A8" t="s">
        <v>30</v>
      </c>
      <c r="B8">
        <v>0.38</v>
      </c>
      <c r="C8">
        <f t="shared" si="0"/>
        <v>22.8</v>
      </c>
    </row>
    <row r="9" spans="1:3" x14ac:dyDescent="0.25">
      <c r="A9" t="s">
        <v>33</v>
      </c>
      <c r="B9" s="17">
        <v>0.9</v>
      </c>
      <c r="C9">
        <f t="shared" si="0"/>
        <v>54</v>
      </c>
    </row>
    <row r="10" spans="1:3" x14ac:dyDescent="0.25">
      <c r="A10" t="s">
        <v>28</v>
      </c>
      <c r="B10">
        <v>0.91</v>
      </c>
      <c r="C10">
        <f t="shared" si="0"/>
        <v>54.6</v>
      </c>
    </row>
    <row r="11" spans="1:3" x14ac:dyDescent="0.25">
      <c r="A11" t="s">
        <v>29</v>
      </c>
      <c r="B11" s="17">
        <v>1</v>
      </c>
      <c r="C11">
        <f t="shared" si="0"/>
        <v>60</v>
      </c>
    </row>
    <row r="12" spans="1:3" x14ac:dyDescent="0.25">
      <c r="A12" t="s">
        <v>32</v>
      </c>
      <c r="B12" s="17">
        <v>1.1000000000000001</v>
      </c>
      <c r="C12">
        <f t="shared" si="0"/>
        <v>66</v>
      </c>
    </row>
    <row r="13" spans="1:3" x14ac:dyDescent="0.25">
      <c r="A13" t="s">
        <v>34</v>
      </c>
      <c r="B13" s="17">
        <v>1.2</v>
      </c>
      <c r="C13">
        <f t="shared" si="0"/>
        <v>72</v>
      </c>
    </row>
    <row r="14" spans="1:3" x14ac:dyDescent="0.25">
      <c r="A14" t="s">
        <v>31</v>
      </c>
      <c r="B14" s="17">
        <v>2.6</v>
      </c>
      <c r="C14">
        <f t="shared" si="0"/>
        <v>156</v>
      </c>
    </row>
  </sheetData>
  <sortState ref="A6:C14">
    <sortCondition ref="B6:B1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2" sqref="C12"/>
    </sheetView>
  </sheetViews>
  <sheetFormatPr defaultRowHeight="15" x14ac:dyDescent="0.25"/>
  <cols>
    <col min="1" max="1" width="43" customWidth="1"/>
    <col min="2" max="2" width="14.140625" customWidth="1"/>
    <col min="3" max="3" width="12.5703125" customWidth="1"/>
  </cols>
  <sheetData>
    <row r="1" spans="1:3" x14ac:dyDescent="0.25">
      <c r="A1" s="22" t="s">
        <v>59</v>
      </c>
    </row>
    <row r="3" spans="1:3" x14ac:dyDescent="0.25">
      <c r="A3" s="23" t="s">
        <v>37</v>
      </c>
      <c r="B3" s="24" t="s">
        <v>38</v>
      </c>
      <c r="C3" s="24" t="s">
        <v>48</v>
      </c>
    </row>
    <row r="4" spans="1:3" x14ac:dyDescent="0.25">
      <c r="A4" t="s">
        <v>40</v>
      </c>
      <c r="B4" t="s">
        <v>49</v>
      </c>
      <c r="C4" t="str">
        <f>IF(B4="A","4.0",IF(B4="B","3.0",IF(B4="C","2.0",IF(B4="D","1.0",IF(B4="F","0.0",)))))</f>
        <v>4.0</v>
      </c>
    </row>
    <row r="5" spans="1:3" x14ac:dyDescent="0.25">
      <c r="A5" t="s">
        <v>47</v>
      </c>
      <c r="B5" t="s">
        <v>51</v>
      </c>
      <c r="C5" t="str">
        <f t="shared" ref="C5:C10" si="0">IF(B5="A","4.0",IF(B5="B","3.0",IF(B5="C","2.0",IF(B5="D","1.0",IF(B5="F","0.0",)))))</f>
        <v>2.0</v>
      </c>
    </row>
    <row r="6" spans="1:3" x14ac:dyDescent="0.25">
      <c r="A6" t="s">
        <v>41</v>
      </c>
      <c r="B6" t="s">
        <v>52</v>
      </c>
      <c r="C6" t="str">
        <f t="shared" si="0"/>
        <v>3.0</v>
      </c>
    </row>
    <row r="7" spans="1:3" x14ac:dyDescent="0.25">
      <c r="A7" t="s">
        <v>42</v>
      </c>
      <c r="B7" t="s">
        <v>49</v>
      </c>
      <c r="C7" t="str">
        <f t="shared" si="0"/>
        <v>4.0</v>
      </c>
    </row>
    <row r="8" spans="1:3" x14ac:dyDescent="0.25">
      <c r="A8" t="s">
        <v>43</v>
      </c>
      <c r="B8" t="s">
        <v>50</v>
      </c>
      <c r="C8" t="str">
        <f t="shared" si="0"/>
        <v>1.0</v>
      </c>
    </row>
    <row r="9" spans="1:3" x14ac:dyDescent="0.25">
      <c r="A9" t="s">
        <v>44</v>
      </c>
      <c r="B9" t="s">
        <v>50</v>
      </c>
      <c r="C9" t="str">
        <f t="shared" si="0"/>
        <v>1.0</v>
      </c>
    </row>
    <row r="10" spans="1:3" x14ac:dyDescent="0.25">
      <c r="A10" s="18" t="s">
        <v>45</v>
      </c>
      <c r="B10" t="s">
        <v>51</v>
      </c>
      <c r="C10" t="str">
        <f t="shared" si="0"/>
        <v>2.0</v>
      </c>
    </row>
    <row r="12" spans="1:3" x14ac:dyDescent="0.25">
      <c r="B12" s="25" t="s">
        <v>61</v>
      </c>
      <c r="C12" s="2">
        <f>SUM(4+2+3+4+1+1+2)</f>
        <v>17</v>
      </c>
    </row>
    <row r="13" spans="1:3" x14ac:dyDescent="0.25">
      <c r="B13" s="21"/>
    </row>
    <row r="14" spans="1:3" x14ac:dyDescent="0.25">
      <c r="B14" s="28" t="s">
        <v>39</v>
      </c>
      <c r="C14" s="29">
        <f>AVERAGE(C12/7)</f>
        <v>2.4285714285714284</v>
      </c>
    </row>
    <row r="15" spans="1:3" x14ac:dyDescent="0.25">
      <c r="B15" s="1"/>
      <c r="C15" s="30" t="str">
        <f>IF(C14&gt;3.5,"HONOR",IF(C14=3.5,"ROLL!",IF(C14&lt;3.5,"Keep Trying!")))</f>
        <v>Keep Trying!</v>
      </c>
    </row>
    <row r="16" spans="1:3" x14ac:dyDescent="0.25">
      <c r="A16" s="26" t="s">
        <v>53</v>
      </c>
    </row>
    <row r="17" spans="1:1" x14ac:dyDescent="0.25">
      <c r="A17" s="27" t="s">
        <v>54</v>
      </c>
    </row>
    <row r="18" spans="1:1" x14ac:dyDescent="0.25">
      <c r="A18" s="27" t="s">
        <v>55</v>
      </c>
    </row>
    <row r="19" spans="1:1" x14ac:dyDescent="0.25">
      <c r="A19" s="27" t="s">
        <v>56</v>
      </c>
    </row>
    <row r="20" spans="1:1" x14ac:dyDescent="0.25">
      <c r="A20" s="27" t="s">
        <v>57</v>
      </c>
    </row>
    <row r="21" spans="1:1" x14ac:dyDescent="0.25">
      <c r="A21" s="2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Review_Ex.1_Group 24</vt:lpstr>
      <vt:lpstr>Review_Ex.2_Group 24</vt:lpstr>
      <vt:lpstr>Review_Ex.3_Group 24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2021-03-09T08:20:48Z</dcterms:created>
  <dcterms:modified xsi:type="dcterms:W3CDTF">2022-08-05T18:26:35Z</dcterms:modified>
</cp:coreProperties>
</file>