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<sst xmlns="http://schemas.openxmlformats.org/spreadsheetml/2006/main" uniqueCount="72">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</sst>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165" fillId="2" borderId="7" applyFont="1" applyNumberFormat="1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P33" sqref="P33"/>
    </sheetView>
  </sheetViews>
  <sheetFormatPr defaultRowHeight="14.4" defaultColWidth="8.83203125" outlineLevelRow="0" outlineLevelCol="0"/>
  <cols>
    <col min="1" max="1" width="11.5" customWidth="true" style="25"/>
    <col min="2" max="2" width="1.6640625" customWidth="true" style="25"/>
    <col min="3" max="3" width="8.83203125" style="25"/>
    <col min="4" max="4" width="10" customWidth="true" style="25"/>
    <col min="5" max="5" width="10.1640625" customWidth="true" style="25"/>
    <col min="6" max="6" width="8.83203125" style="25"/>
    <col min="7" max="7" width="8.83203125" style="25"/>
    <col min="8" max="8" width="9.5" customWidth="true" style="25"/>
    <col min="9" max="9" width="8.83203125" style="25"/>
    <col min="10" max="10" width="1.6640625" customWidth="true" style="25"/>
    <col min="11" max="11" width="10.6640625" customWidth="true" style="25"/>
    <col min="12" max="12" width="7.6640625" customWidth="true" style="25"/>
    <col min="13" max="13" width="10.6640625" customWidth="true" style="25"/>
    <col min="14" max="14" width="10.6640625" customWidth="true" style="25"/>
    <col min="15" max="15" width="10.6640625" customWidth="true" style="25"/>
    <col min="16" max="16" width="10.664062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6640625" customWidth="true" style="25"/>
    <col min="21" max="21" width="8.83203125" style="25"/>
  </cols>
  <sheetData>
    <row r="1" spans="1:29" customHeight="1" ht="2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9">
        <v>43039</v>
      </c>
      <c r="K7" s="99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9">
        <v>43040</v>
      </c>
      <c r="K8" s="99"/>
      <c r="M8" s="84" t="s">
        <v>8</v>
      </c>
      <c r="N8" s="85">
        <f>T20+T21</f>
        <v>273.66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101" t="s">
        <v>12</v>
      </c>
      <c r="K9" s="101"/>
      <c r="M9" s="84"/>
      <c r="N9" s="85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19.5</v>
      </c>
      <c r="D10" s="64"/>
      <c r="E10" s="64"/>
      <c r="F10" s="64"/>
      <c r="G10" s="64"/>
      <c r="H10" s="62"/>
      <c r="I10" s="62" t="s">
        <v>14</v>
      </c>
      <c r="J10" s="100" t="s">
        <v>15</v>
      </c>
      <c r="K10" s="100"/>
      <c r="M10" s="84"/>
      <c r="N10" s="85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84"/>
      <c r="N11" s="85"/>
      <c r="Y11" s="28"/>
      <c r="Z11" s="28"/>
      <c r="AA11" s="28"/>
      <c r="AB11" s="28"/>
      <c r="AC11" s="28"/>
    </row>
    <row r="12" spans="1:29">
      <c r="A12" s="102" t="s">
        <v>16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M12" s="84"/>
      <c r="N12" s="85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96" t="s">
        <v>17</v>
      </c>
      <c r="N13" s="86" t="s">
        <v>18</v>
      </c>
      <c r="O13" s="97" t="s">
        <v>19</v>
      </c>
      <c r="P13" s="92" t="s">
        <v>19</v>
      </c>
      <c r="Q13" s="86" t="s">
        <v>20</v>
      </c>
      <c r="R13" s="86" t="s">
        <v>21</v>
      </c>
      <c r="S13" s="86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87"/>
      <c r="N14" s="87"/>
      <c r="O14" s="98"/>
      <c r="P14" s="93"/>
      <c r="Q14" s="87"/>
      <c r="R14" s="87"/>
      <c r="S14" s="87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273.66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273.66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273.66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273.66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273.66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273.66</v>
      </c>
      <c r="S20" s="12">
        <f>+(R20/$N$8)*100</f>
        <v>100</v>
      </c>
      <c r="T20" s="17">
        <f>Q20</f>
        <v>0</v>
      </c>
      <c r="U20" s="80" t="s">
        <v>29</v>
      </c>
      <c r="V20" s="81"/>
      <c r="W20" s="81"/>
      <c r="X20" s="81"/>
      <c r="Y20" s="81"/>
      <c r="Z20" s="81"/>
      <c r="AA20" s="81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2.3</v>
      </c>
      <c r="P21" s="10">
        <f>O21/(T22/T21)</f>
        <v>2.3</v>
      </c>
      <c r="Q21" s="11">
        <f>+Q20+P21</f>
        <v>2.3</v>
      </c>
      <c r="R21" s="12">
        <f>+N$8-Q21</f>
        <v>271.36</v>
      </c>
      <c r="S21" s="12">
        <f>+(R21/$N$8)*100</f>
        <v>99.159541036322</v>
      </c>
      <c r="T21" s="76">
        <v>273.66</v>
      </c>
      <c r="U21" s="80" t="s">
        <v>31</v>
      </c>
      <c r="V21" s="81"/>
      <c r="W21" s="81"/>
      <c r="X21" s="81"/>
      <c r="Y21" s="81"/>
      <c r="Z21" s="81"/>
      <c r="AA21" s="81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3.045</v>
      </c>
      <c r="P22" s="10">
        <f>O22/(T22/T21)</f>
        <v>3.045</v>
      </c>
      <c r="Q22" s="11">
        <f>+Q21+P22</f>
        <v>5.345</v>
      </c>
      <c r="R22" s="12">
        <f>+N$8-Q22</f>
        <v>268.315</v>
      </c>
      <c r="S22" s="12">
        <f>+(R22/$N$8)*100</f>
        <v>98.046846451801</v>
      </c>
      <c r="T22" s="76">
        <v>273.66</v>
      </c>
      <c r="U22" s="82" t="s">
        <v>33</v>
      </c>
      <c r="V22" s="83"/>
      <c r="W22" s="83"/>
      <c r="X22" s="83"/>
      <c r="Y22" s="83"/>
      <c r="Z22" s="83"/>
      <c r="AA22" s="83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3.1</v>
      </c>
      <c r="P23" s="10">
        <f>O23/(T22/T21)</f>
        <v>3.1</v>
      </c>
      <c r="Q23" s="11">
        <f>+Q22+P23</f>
        <v>8.445</v>
      </c>
      <c r="R23" s="12">
        <f>+N$8-Q23</f>
        <v>265.215</v>
      </c>
      <c r="S23" s="12">
        <f>+(R23/$N$8)*100</f>
        <v>96.91405393554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17.155</v>
      </c>
      <c r="P24" s="10">
        <f>O24/(T22/T21)</f>
        <v>17.155</v>
      </c>
      <c r="Q24" s="11">
        <f>+Q23+P24</f>
        <v>25.6</v>
      </c>
      <c r="R24" s="12">
        <f>+N$8-Q24</f>
        <v>248.06</v>
      </c>
      <c r="S24" s="12">
        <f>+(R24/$N$8)*100</f>
        <v>90.645326317328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149.675</v>
      </c>
      <c r="P25" s="10">
        <f>O25/(T22/T21)</f>
        <v>149.675</v>
      </c>
      <c r="Q25" s="11">
        <f>+Q24+P25</f>
        <v>175.275</v>
      </c>
      <c r="R25" s="12">
        <f>+N$8-Q25</f>
        <v>98.385</v>
      </c>
      <c r="S25" s="12">
        <f>+(R25/$N$8)*100</f>
        <v>35.951545713659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64.135</v>
      </c>
      <c r="P26" s="10">
        <f>O26/(T22/T21)</f>
        <v>64.135</v>
      </c>
      <c r="Q26" s="11">
        <f>+Q25+P26</f>
        <v>239.41</v>
      </c>
      <c r="R26" s="12">
        <f>+N$8-Q26</f>
        <v>34.25</v>
      </c>
      <c r="S26" s="12">
        <f>+(R26/$N$8)*100</f>
        <v>12.515530219981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3.0859460644595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9" t="s">
        <v>17</v>
      </c>
      <c r="B32" s="89"/>
      <c r="C32" s="88" t="s">
        <v>18</v>
      </c>
      <c r="D32" s="90" t="s">
        <v>21</v>
      </c>
      <c r="E32" s="8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84.398523715559</v>
      </c>
      <c r="O32" s="33"/>
      <c r="P32" s="32"/>
      <c r="R32" s="25" t="s">
        <v>44</v>
      </c>
      <c r="S32" s="28"/>
      <c r="T32" s="28"/>
    </row>
    <row r="33" spans="1:29" customHeight="1" ht="20.25">
      <c r="A33" s="89"/>
      <c r="B33" s="89"/>
      <c r="C33" s="89"/>
      <c r="D33" s="91"/>
      <c r="E33" s="89"/>
      <c r="F33" s="41"/>
      <c r="G33" s="43">
        <f>N31</f>
        <v>3.0859460644595</v>
      </c>
      <c r="H33" s="43">
        <f>N32</f>
        <v>84.398523715559</v>
      </c>
      <c r="I33" s="43">
        <f>N33</f>
        <v>12.515530219981</v>
      </c>
      <c r="J33" s="41"/>
      <c r="K33" s="41"/>
      <c r="M33" s="38" t="s">
        <v>45</v>
      </c>
      <c r="N33" s="37">
        <f>S26</f>
        <v>12.515530219981</v>
      </c>
      <c r="O33" s="33"/>
      <c r="P33" s="32"/>
      <c r="R33" s="25" t="s">
        <v>46</v>
      </c>
      <c r="S33" s="28"/>
      <c r="T33" s="28"/>
    </row>
    <row r="34" spans="1:29">
      <c r="A34" s="89" t="s">
        <v>23</v>
      </c>
      <c r="B34" s="89"/>
      <c r="C34" s="42">
        <v>75</v>
      </c>
      <c r="D34" s="40">
        <f>R15</f>
        <v>273.66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 customHeight="1" ht="17">
      <c r="A35" s="89" t="s">
        <v>24</v>
      </c>
      <c r="B35" s="89"/>
      <c r="C35" s="42">
        <v>63</v>
      </c>
      <c r="D35" s="40">
        <f>R16</f>
        <v>273.66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 customHeight="1" ht="17">
      <c r="A36" s="89" t="s">
        <v>25</v>
      </c>
      <c r="B36" s="89"/>
      <c r="C36" s="42">
        <v>50</v>
      </c>
      <c r="D36" s="40">
        <f>R17</f>
        <v>273.66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 customHeight="1" ht="17">
      <c r="A37" s="89" t="s">
        <v>26</v>
      </c>
      <c r="B37" s="89"/>
      <c r="C37" s="42">
        <v>37.5</v>
      </c>
      <c r="D37" s="40">
        <f>R18</f>
        <v>273.66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 customHeight="1" ht="17">
      <c r="A38" s="89" t="s">
        <v>27</v>
      </c>
      <c r="B38" s="89"/>
      <c r="C38" s="42">
        <v>25</v>
      </c>
      <c r="D38" s="40">
        <f>R19</f>
        <v>273.66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9" t="s">
        <v>28</v>
      </c>
      <c r="B39" s="89"/>
      <c r="C39" s="42">
        <v>19</v>
      </c>
      <c r="D39" s="40">
        <f>R20</f>
        <v>273.66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9" t="s">
        <v>30</v>
      </c>
      <c r="B40" s="89"/>
      <c r="C40" s="42">
        <v>12.5</v>
      </c>
      <c r="D40" s="40">
        <f>R21</f>
        <v>271.36</v>
      </c>
      <c r="E40" s="40">
        <f>S21</f>
        <v>99.159541036322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9" t="s">
        <v>32</v>
      </c>
      <c r="B41" s="89"/>
      <c r="C41" s="42">
        <v>9.5</v>
      </c>
      <c r="D41" s="40">
        <f>R22</f>
        <v>268.315</v>
      </c>
      <c r="E41" s="40">
        <f>S22</f>
        <v>98.046846451801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9" t="s">
        <v>34</v>
      </c>
      <c r="B42" s="89"/>
      <c r="C42" s="42">
        <v>4.75</v>
      </c>
      <c r="D42" s="40">
        <f>R23</f>
        <v>265.215</v>
      </c>
      <c r="E42" s="40">
        <f>S23</f>
        <v>96.91405393554</v>
      </c>
      <c r="F42" s="51"/>
      <c r="G42" s="73" t="s">
        <v>62</v>
      </c>
      <c r="H42" s="73" t="s">
        <v>62</v>
      </c>
      <c r="I42" s="73"/>
      <c r="J42" s="51"/>
      <c r="K42" s="51"/>
      <c r="P42" s="32"/>
    </row>
    <row r="43" spans="1:29">
      <c r="A43" s="89" t="s">
        <v>35</v>
      </c>
      <c r="B43" s="89"/>
      <c r="C43" s="42">
        <v>2</v>
      </c>
      <c r="D43" s="40">
        <f>R24</f>
        <v>248.06</v>
      </c>
      <c r="E43" s="40">
        <f>S24</f>
        <v>90.645326317328</v>
      </c>
      <c r="F43" s="51"/>
      <c r="G43" s="70"/>
      <c r="H43" s="70"/>
      <c r="I43" s="70"/>
      <c r="J43" s="51"/>
      <c r="K43" s="51"/>
    </row>
    <row r="44" spans="1:29">
      <c r="A44" s="89" t="s">
        <v>36</v>
      </c>
      <c r="B44" s="89"/>
      <c r="C44" s="42">
        <v>0.42</v>
      </c>
      <c r="D44" s="40">
        <f>R25</f>
        <v>98.385</v>
      </c>
      <c r="E44" s="40">
        <f>S25</f>
        <v>35.951545713659</v>
      </c>
      <c r="F44" s="51"/>
      <c r="G44" s="71" t="s">
        <v>63</v>
      </c>
      <c r="H44" s="71"/>
      <c r="I44" s="72"/>
      <c r="J44" s="51"/>
      <c r="K44" s="51"/>
    </row>
    <row r="45" spans="1:29">
      <c r="A45" s="89" t="s">
        <v>37</v>
      </c>
      <c r="B45" s="89"/>
      <c r="C45" s="42">
        <v>0.074</v>
      </c>
      <c r="D45" s="40">
        <f>R26</f>
        <v>34.25</v>
      </c>
      <c r="E45" s="40">
        <f>S26</f>
        <v>12.515530219981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103" t="s">
        <v>66</v>
      </c>
      <c r="E46" s="105">
        <f>N8</f>
        <v>273.66</v>
      </c>
      <c r="F46" s="41"/>
      <c r="G46" s="41"/>
      <c r="H46" s="41"/>
      <c r="I46" s="41"/>
      <c r="J46" s="41"/>
      <c r="K46" s="41"/>
      <c r="Q46" s="107"/>
    </row>
    <row r="47" spans="1:29" customHeight="1" ht="24.75">
      <c r="A47" s="41"/>
      <c r="B47" s="41"/>
      <c r="C47" s="41"/>
      <c r="D47" s="104"/>
      <c r="E47" s="106"/>
      <c r="F47" s="41"/>
      <c r="G47" s="41"/>
      <c r="H47" s="41"/>
      <c r="I47" s="41"/>
      <c r="J47" s="41"/>
      <c r="K47" s="41"/>
      <c r="Q47" s="108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6:D47"/>
    <mergeCell ref="E46:E47"/>
    <mergeCell ref="Q46:Q47"/>
    <mergeCell ref="A43:B43"/>
    <mergeCell ref="A44:B44"/>
    <mergeCell ref="A45:B45"/>
    <mergeCell ref="A38:B38"/>
    <mergeCell ref="A39:B39"/>
    <mergeCell ref="A40:B40"/>
    <mergeCell ref="A41:B41"/>
    <mergeCell ref="A42:B42"/>
    <mergeCell ref="A32:B33"/>
    <mergeCell ref="A34:B34"/>
    <mergeCell ref="A35:B35"/>
    <mergeCell ref="A36:B36"/>
    <mergeCell ref="A37:B37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C32:C33"/>
    <mergeCell ref="D32:D33"/>
    <mergeCell ref="E32:E33"/>
    <mergeCell ref="Q13:Q14"/>
    <mergeCell ref="R13:R14"/>
    <mergeCell ref="P13:P14"/>
    <mergeCell ref="U21:AA21"/>
    <mergeCell ref="U22:AA22"/>
    <mergeCell ref="U20:AA20"/>
    <mergeCell ref="M8:M12"/>
    <mergeCell ref="N8:N12"/>
    <mergeCell ref="S13:S14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Microsoft Office User</cp:lastModifiedBy>
  <dcterms:created xsi:type="dcterms:W3CDTF">2011-09-26T14:02:23+02:00</dcterms:created>
  <dcterms:modified xsi:type="dcterms:W3CDTF">2018-01-05T00:01:11+01:00</dcterms:modified>
  <dc:title/>
  <dc:description/>
  <dc:subject/>
  <cp:keywords/>
  <cp:category/>
</cp:coreProperties>
</file>