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65" windowWidth="15480" windowHeight="360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H39" i="1" l="1"/>
  <c r="H38" i="1"/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<sst xmlns="http://schemas.openxmlformats.org/spreadsheetml/2006/main" count="92" uniqueCount="72">
  <si>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</si>
  <si>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</si>
  <si>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</si>
  <si>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</si>
  <si>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</si>
  <si>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</si>
  <si>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</si>
  <si>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</si>
  <si>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</si>
  <si>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</si>
  <si>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</si>
  <si>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</si>
  <si>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</si>
  <si>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</si>
  <si>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</si>
  <si>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</si>
  <si>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</si>
  <si>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</si>
  <si>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</si>
  <si>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</si>
  <si>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</si>
  <si>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</si>
  <si>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</si>
  <si>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</si>
  <si>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</si>
  <si>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</si>
  <si>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</si>
  <si>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</si>
  <si>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</si>
  <si>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</si>
  <si>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</si>
  <si>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</si>
  <si>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</si>
  <si>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</si>
  <si>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</si>
  <si>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</si>
  <si>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</si>
  <si>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</si>
  <si>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</si>
  <si>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</si>
  <si>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</si>
  <si>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</si>
  <si>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</si>
  <si>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</si>
  <si>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</si>
  <si>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</si>
  <si>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</si>
  <si>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</si>
  <si>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</si>
  <si>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</si>
  <si>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</si>
  <si>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</si>
  <si>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</si>
  <si>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</si>
  <si>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</si>
  <si>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</si>
  <si>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</si>
  <si>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</si>
  <si>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</si>
  <si>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</si>
  <si>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</si>
  <si>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</si>
  <si>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</si>
  <si>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</si>
  <si>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</si>
  <si>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</si>
  <si>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</si>
  <si>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</si>
  <si>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</si>
  <si>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</si>
  <si>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NP</t>
  </si>
  <si>
    <t>SP-SM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</si>
</sst>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82.504447679120162</c:v>
                </c:pt>
                <c:pt idx="7">
                  <c:v>69.864952288533075</c:v>
                </c:pt>
                <c:pt idx="8">
                  <c:v>57.678311499272198</c:v>
                </c:pt>
                <c:pt idx="9">
                  <c:v>41.634319909429081</c:v>
                </c:pt>
                <c:pt idx="10">
                  <c:v>25.970402717127605</c:v>
                </c:pt>
                <c:pt idx="11">
                  <c:v>10.007278020378457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0744480"/>
        <c:axId val="-1530747200"/>
      </c:scatterChart>
      <c:valAx>
        <c:axId val="-1530744480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399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30747200"/>
        <c:crossesAt val="0"/>
        <c:crossBetween val="midCat"/>
      </c:valAx>
      <c:valAx>
        <c:axId val="-153074720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530744480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zoomScale="85" zoomScaleNormal="85" zoomScaleSheetLayoutView="90" workbookViewId="0">
      <selection activeCell="C7" sqref="C7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4">
        <v>43040</v>
      </c>
      <c r="K8" s="94"/>
      <c r="M8" s="107" t="s">
        <v>57</v>
      </c>
      <c r="N8" s="108">
        <f>T20+T21</f>
        <v>247.32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96" t="s">
        <v>51</v>
      </c>
      <c r="K9" s="96"/>
      <c r="M9" s="107"/>
      <c r="N9" s="108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9</v>
      </c>
      <c r="D10" s="64"/>
      <c r="E10" s="64"/>
      <c r="F10" s="64"/>
      <c r="G10" s="64"/>
      <c r="H10" s="62"/>
      <c r="I10" s="62" t="s">
        <v>52</v>
      </c>
      <c r="J10" s="95" t="s">
        <v>66</v>
      </c>
      <c r="K10" s="95"/>
      <c r="M10" s="107"/>
      <c r="N10" s="108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 x14ac:dyDescent="0.25">
      <c r="A12" s="97" t="s">
        <v>53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0</v>
      </c>
      <c r="N13" s="91" t="s">
        <v>16</v>
      </c>
      <c r="O13" s="92" t="s">
        <v>17</v>
      </c>
      <c r="P13" s="101" t="s">
        <v>17</v>
      </c>
      <c r="Q13" s="91" t="s">
        <v>18</v>
      </c>
      <c r="R13" s="91" t="s">
        <v>19</v>
      </c>
      <c r="S13" s="91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247.32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247.32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247.32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247.32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247.32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247.32</v>
      </c>
      <c r="S20" s="12">
        <f t="shared" si="1"/>
        <v>100</v>
      </c>
      <c r="T20" s="17">
        <f>Q20</f>
        <v>0</v>
      </c>
      <c r="U20" s="103" t="s">
        <v>54</v>
      </c>
      <c r="V20" s="104"/>
      <c r="W20" s="104"/>
      <c r="X20" s="104"/>
      <c r="Y20" s="104"/>
      <c r="Z20" s="104"/>
      <c r="AA20" s="104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43.27</v>
      </c>
      <c r="P21" s="10">
        <f>O21/(T22/T21)</f>
        <v>43.27</v>
      </c>
      <c r="Q21" s="11">
        <f t="shared" si="2"/>
        <v>43.27</v>
      </c>
      <c r="R21" s="12">
        <f t="shared" si="0"/>
        <v>204.04999999999998</v>
      </c>
      <c r="S21" s="12">
        <f t="shared" si="1"/>
        <v>82.504447679120162</v>
      </c>
      <c r="T21" s="76">
        <v>247.32</v>
      </c>
      <c r="U21" s="103" t="s">
        <v>55</v>
      </c>
      <c r="V21" s="104"/>
      <c r="W21" s="104"/>
      <c r="X21" s="104"/>
      <c r="Y21" s="104"/>
      <c r="Z21" s="104"/>
      <c r="AA21" s="104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31.26</v>
      </c>
      <c r="P22" s="10">
        <f>O22/(T22/T21)</f>
        <v>31.26</v>
      </c>
      <c r="Q22" s="11">
        <f t="shared" si="2"/>
        <v>74.53</v>
      </c>
      <c r="R22" s="12">
        <f t="shared" si="0"/>
        <v>172.79</v>
      </c>
      <c r="S22" s="12">
        <f t="shared" si="1"/>
        <v>69.864952288533075</v>
      </c>
      <c r="T22" s="76">
        <v>247.32</v>
      </c>
      <c r="U22" s="105" t="s">
        <v>56</v>
      </c>
      <c r="V22" s="106"/>
      <c r="W22" s="106"/>
      <c r="X22" s="106"/>
      <c r="Y22" s="106"/>
      <c r="Z22" s="106"/>
      <c r="AA22" s="106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30.14</v>
      </c>
      <c r="P23" s="10">
        <f>O23/(T22/T21)</f>
        <v>30.14</v>
      </c>
      <c r="Q23" s="11">
        <f t="shared" si="2"/>
        <v>104.67</v>
      </c>
      <c r="R23" s="12">
        <f t="shared" si="0"/>
        <v>142.64999999999998</v>
      </c>
      <c r="S23" s="12">
        <f t="shared" si="1"/>
        <v>57.678311499272198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39.68</v>
      </c>
      <c r="P24" s="10">
        <f>O24/(T22/T21)</f>
        <v>39.68</v>
      </c>
      <c r="Q24" s="11">
        <f t="shared" si="2"/>
        <v>144.35</v>
      </c>
      <c r="R24" s="12">
        <f t="shared" si="0"/>
        <v>102.97</v>
      </c>
      <c r="S24" s="12">
        <f t="shared" si="1"/>
        <v>41.634319909429081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38.74</v>
      </c>
      <c r="P25" s="10">
        <f>O25/(T22/T21)</f>
        <v>38.74</v>
      </c>
      <c r="Q25" s="11">
        <f t="shared" si="2"/>
        <v>183.09</v>
      </c>
      <c r="R25" s="12">
        <f t="shared" si="0"/>
        <v>64.22999999999999</v>
      </c>
      <c r="S25" s="12">
        <f t="shared" si="1"/>
        <v>25.970402717127605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39.479999999999997</v>
      </c>
      <c r="P26" s="10">
        <f>O26/(T22/T21)</f>
        <v>39.479999999999997</v>
      </c>
      <c r="Q26" s="11">
        <f t="shared" si="2"/>
        <v>222.57</v>
      </c>
      <c r="R26" s="12">
        <f t="shared" si="0"/>
        <v>24.75</v>
      </c>
      <c r="S26" s="12">
        <f t="shared" si="1"/>
        <v>10.007278020378457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42.321688500727802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6" t="s">
        <v>0</v>
      </c>
      <c r="B32" s="86"/>
      <c r="C32" s="98" t="s">
        <v>16</v>
      </c>
      <c r="D32" s="99" t="s">
        <v>19</v>
      </c>
      <c r="E32" s="9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47.67103347889374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6"/>
      <c r="B33" s="86"/>
      <c r="C33" s="86"/>
      <c r="D33" s="100"/>
      <c r="E33" s="86"/>
      <c r="F33" s="41"/>
      <c r="G33" s="43">
        <f>N31</f>
        <v>42.321688500727802</v>
      </c>
      <c r="H33" s="43">
        <f>N32</f>
        <v>47.67103347889374</v>
      </c>
      <c r="I33" s="43">
        <f>N33</f>
        <v>10.007278020378457</v>
      </c>
      <c r="J33" s="41"/>
      <c r="K33" s="41"/>
      <c r="M33" s="38" t="s">
        <v>15</v>
      </c>
      <c r="N33" s="37">
        <f>S26</f>
        <v>10.007278020378457</v>
      </c>
      <c r="O33" s="33"/>
      <c r="P33" s="32"/>
      <c r="R33" s="25" t="s">
        <v>35</v>
      </c>
      <c r="S33" s="28"/>
      <c r="T33" s="28"/>
    </row>
    <row r="34" spans="1:20" x14ac:dyDescent="0.25">
      <c r="A34" s="86" t="s">
        <v>1</v>
      </c>
      <c r="B34" s="86"/>
      <c r="C34" s="42">
        <v>75</v>
      </c>
      <c r="D34" s="40">
        <f>R15</f>
        <v>247.32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6" t="s">
        <v>2</v>
      </c>
      <c r="B35" s="86"/>
      <c r="C35" s="42">
        <v>63</v>
      </c>
      <c r="D35" s="40">
        <f>R16</f>
        <v>247.32</v>
      </c>
      <c r="E35" s="40">
        <f>S16</f>
        <v>100</v>
      </c>
      <c r="F35" s="51"/>
      <c r="G35" s="68" t="s">
        <v>43</v>
      </c>
      <c r="H35" s="68">
        <v>7.0000000000000007E-2</v>
      </c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6" t="s">
        <v>3</v>
      </c>
      <c r="B36" s="86"/>
      <c r="C36" s="42">
        <v>50</v>
      </c>
      <c r="D36" s="40">
        <f t="shared" ref="D36:D45" si="3">R17</f>
        <v>247.32</v>
      </c>
      <c r="E36" s="40">
        <f t="shared" ref="E36:E45" si="4">S17</f>
        <v>100</v>
      </c>
      <c r="F36" s="51"/>
      <c r="G36" s="68" t="s">
        <v>44</v>
      </c>
      <c r="H36" s="68">
        <v>0.5</v>
      </c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6" t="s">
        <v>4</v>
      </c>
      <c r="B37" s="86"/>
      <c r="C37" s="42">
        <v>37.5</v>
      </c>
      <c r="D37" s="40">
        <f t="shared" si="3"/>
        <v>247.32</v>
      </c>
      <c r="E37" s="40">
        <f t="shared" si="4"/>
        <v>100</v>
      </c>
      <c r="F37" s="51"/>
      <c r="G37" s="68" t="s">
        <v>45</v>
      </c>
      <c r="H37" s="68">
        <v>5.5</v>
      </c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6" t="s">
        <v>5</v>
      </c>
      <c r="B38" s="86"/>
      <c r="C38" s="42">
        <v>25</v>
      </c>
      <c r="D38" s="40">
        <f t="shared" si="3"/>
        <v>247.32</v>
      </c>
      <c r="E38" s="40">
        <f t="shared" si="4"/>
        <v>100</v>
      </c>
      <c r="F38" s="51"/>
      <c r="G38" s="68" t="s">
        <v>63</v>
      </c>
      <c r="H38" s="77">
        <f>H37/H35</f>
        <v>78.571428571428569</v>
      </c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6" t="s">
        <v>6</v>
      </c>
      <c r="B39" s="86"/>
      <c r="C39" s="42">
        <v>19</v>
      </c>
      <c r="D39" s="40">
        <f t="shared" si="3"/>
        <v>247.32</v>
      </c>
      <c r="E39" s="40">
        <f t="shared" si="4"/>
        <v>100</v>
      </c>
      <c r="F39" s="51"/>
      <c r="G39" s="68" t="s">
        <v>64</v>
      </c>
      <c r="H39" s="77">
        <f>(H36^2)/(H35*H37)</f>
        <v>0.64935064935064934</v>
      </c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6" t="s">
        <v>7</v>
      </c>
      <c r="B40" s="86"/>
      <c r="C40" s="42">
        <v>12.5</v>
      </c>
      <c r="D40" s="40">
        <f t="shared" si="3"/>
        <v>204.04999999999998</v>
      </c>
      <c r="E40" s="40">
        <f t="shared" si="4"/>
        <v>82.504447679120162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6" t="s">
        <v>8</v>
      </c>
      <c r="B41" s="86"/>
      <c r="C41" s="42">
        <v>9.5</v>
      </c>
      <c r="D41" s="40">
        <f t="shared" si="3"/>
        <v>172.79</v>
      </c>
      <c r="E41" s="40">
        <f t="shared" si="4"/>
        <v>69.864952288533075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6" t="s">
        <v>9</v>
      </c>
      <c r="B42" s="86"/>
      <c r="C42" s="42">
        <v>4.75</v>
      </c>
      <c r="D42" s="40">
        <f t="shared" si="3"/>
        <v>142.64999999999998</v>
      </c>
      <c r="E42" s="40">
        <f t="shared" si="4"/>
        <v>57.678311499272198</v>
      </c>
      <c r="F42" s="51"/>
      <c r="G42" s="73" t="s">
        <v>70</v>
      </c>
      <c r="H42" s="73" t="s">
        <v>70</v>
      </c>
      <c r="I42" s="73"/>
      <c r="J42" s="51"/>
      <c r="K42" s="51"/>
      <c r="P42" s="32"/>
    </row>
    <row r="43" spans="1:20" x14ac:dyDescent="0.25">
      <c r="A43" s="86" t="s">
        <v>10</v>
      </c>
      <c r="B43" s="86"/>
      <c r="C43" s="42">
        <v>2</v>
      </c>
      <c r="D43" s="40">
        <f t="shared" si="3"/>
        <v>102.97</v>
      </c>
      <c r="E43" s="40">
        <f t="shared" si="4"/>
        <v>41.634319909429081</v>
      </c>
      <c r="F43" s="51"/>
      <c r="G43" s="70"/>
      <c r="H43" s="70"/>
      <c r="I43" s="70"/>
      <c r="J43" s="51"/>
      <c r="K43" s="51"/>
    </row>
    <row r="44" spans="1:20" x14ac:dyDescent="0.25">
      <c r="A44" s="86" t="s">
        <v>11</v>
      </c>
      <c r="B44" s="86"/>
      <c r="C44" s="42">
        <v>0.42</v>
      </c>
      <c r="D44" s="40">
        <f t="shared" si="3"/>
        <v>64.22999999999999</v>
      </c>
      <c r="E44" s="40">
        <f t="shared" si="4"/>
        <v>25.970402717127605</v>
      </c>
      <c r="F44" s="51"/>
      <c r="G44" s="71" t="s">
        <v>28</v>
      </c>
      <c r="H44" s="71"/>
      <c r="I44" s="72"/>
      <c r="J44" s="51"/>
      <c r="K44" s="51"/>
    </row>
    <row r="45" spans="1:20" x14ac:dyDescent="0.25">
      <c r="A45" s="86" t="s">
        <v>12</v>
      </c>
      <c r="B45" s="86"/>
      <c r="C45" s="42">
        <v>7.3999999999999996E-2</v>
      </c>
      <c r="D45" s="40">
        <f t="shared" si="3"/>
        <v>24.75</v>
      </c>
      <c r="E45" s="40">
        <f t="shared" si="4"/>
        <v>10.007278020378457</v>
      </c>
      <c r="F45" s="51"/>
      <c r="G45" s="71" t="s">
        <v>29</v>
      </c>
      <c r="H45" s="71"/>
      <c r="I45" s="72" t="s">
        <v>71</v>
      </c>
      <c r="J45" s="51"/>
      <c r="K45" s="51"/>
    </row>
    <row r="46" spans="1:20" ht="26.25" customHeight="1" x14ac:dyDescent="0.25">
      <c r="A46" s="41"/>
      <c r="B46" s="41"/>
      <c r="C46" s="41"/>
      <c r="D46" s="80" t="s">
        <v>34</v>
      </c>
      <c r="E46" s="82">
        <f>N8</f>
        <v>247.32</v>
      </c>
      <c r="F46" s="41"/>
      <c r="G46" s="41"/>
      <c r="H46" s="41"/>
      <c r="I46" s="41"/>
      <c r="J46" s="41"/>
      <c r="K46" s="41"/>
      <c r="Q46" s="84"/>
    </row>
    <row r="47" spans="1:20" ht="24.75" customHeight="1" x14ac:dyDescent="0.2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2017-12-26T13:57:39Z</dcterms:modified>
</cp:coreProperties>
</file>