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ichtingfontys.sharepoint.com/sites/LLPOntdekstation013/Gedeelde documenten/General/s3nj23/Technische Documentatie/"/>
    </mc:Choice>
  </mc:AlternateContent>
  <xr:revisionPtr revIDLastSave="18" documentId="8_{C29B36D0-6951-460A-AB80-6F182DCFA1C8}" xr6:coauthVersionLast="47" xr6:coauthVersionMax="47" xr10:uidLastSave="{C8F7B70E-120D-46FD-815B-BC0D5178E06F}"/>
  <bookViews>
    <workbookView xWindow="-108" yWindow="-108" windowWidth="23256" windowHeight="1257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3" i="1"/>
  <c r="H6" i="1"/>
  <c r="G3" i="1"/>
  <c r="D27" i="1" l="1"/>
  <c r="D19" i="1"/>
  <c r="D11" i="1"/>
  <c r="D10" i="1"/>
  <c r="D12" i="1"/>
  <c r="D26" i="1"/>
  <c r="D18" i="1"/>
  <c r="D3" i="1"/>
  <c r="D25" i="1"/>
  <c r="D17" i="1"/>
  <c r="D4" i="1"/>
  <c r="D9" i="1"/>
  <c r="D24" i="1"/>
  <c r="D16" i="1"/>
  <c r="D5" i="1"/>
  <c r="D22" i="1"/>
  <c r="D14" i="1"/>
  <c r="D7" i="1"/>
  <c r="D21" i="1"/>
  <c r="D13" i="1"/>
  <c r="D8" i="1"/>
  <c r="D23" i="1"/>
  <c r="D15" i="1"/>
  <c r="D6" i="1"/>
  <c r="D20" i="1"/>
  <c r="H3" i="1" l="1"/>
  <c r="K3" i="1" s="1"/>
  <c r="L6" i="1" l="1"/>
  <c r="K6" i="1"/>
  <c r="O21" i="1" l="1"/>
  <c r="O13" i="1"/>
  <c r="O5" i="1"/>
  <c r="O20" i="1"/>
  <c r="O12" i="1"/>
  <c r="O4" i="1"/>
  <c r="O27" i="1"/>
  <c r="O19" i="1"/>
  <c r="O11" i="1"/>
  <c r="O3" i="1"/>
  <c r="O6" i="1"/>
  <c r="O26" i="1"/>
  <c r="O18" i="1"/>
  <c r="O10" i="1"/>
  <c r="O16" i="1"/>
  <c r="O8" i="1"/>
  <c r="O23" i="1"/>
  <c r="O15" i="1"/>
  <c r="O7" i="1"/>
  <c r="O22" i="1"/>
  <c r="O25" i="1"/>
  <c r="O17" i="1"/>
  <c r="O9" i="1"/>
  <c r="O24" i="1"/>
  <c r="O14" i="1"/>
  <c r="P27" i="1"/>
  <c r="P19" i="1"/>
  <c r="P11" i="1"/>
  <c r="P3" i="1"/>
  <c r="P26" i="1"/>
  <c r="P18" i="1"/>
  <c r="P10" i="1"/>
  <c r="P25" i="1"/>
  <c r="P17" i="1"/>
  <c r="P9" i="1"/>
  <c r="P24" i="1"/>
  <c r="P16" i="1"/>
  <c r="P8" i="1"/>
  <c r="P14" i="1"/>
  <c r="P6" i="1"/>
  <c r="P21" i="1"/>
  <c r="P13" i="1"/>
  <c r="P5" i="1"/>
  <c r="P12" i="1"/>
  <c r="P4" i="1"/>
  <c r="P23" i="1"/>
  <c r="P15" i="1"/>
  <c r="P7" i="1"/>
  <c r="P22" i="1"/>
  <c r="P20" i="1"/>
</calcChain>
</file>

<file path=xl/sharedStrings.xml><?xml version="1.0" encoding="utf-8"?>
<sst xmlns="http://schemas.openxmlformats.org/spreadsheetml/2006/main" count="13" uniqueCount="13">
  <si>
    <t>T</t>
  </si>
  <si>
    <t>Ta</t>
  </si>
  <si>
    <t>min</t>
  </si>
  <si>
    <t>Aval</t>
  </si>
  <si>
    <t>toegelaten spreiding</t>
  </si>
  <si>
    <t>max toegelaten</t>
  </si>
  <si>
    <t>min toegelaten</t>
  </si>
  <si>
    <t>maxT</t>
  </si>
  <si>
    <t>minT</t>
  </si>
  <si>
    <t>TrueAvrage</t>
  </si>
  <si>
    <t>AdjustedAvrage</t>
  </si>
  <si>
    <t xml:space="preserve"> </t>
  </si>
  <si>
    <t>geld aleen voor Aval's &gt; 3 anders word het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</si>
</sst>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2" borderId="0" xfId="0" applyFont="1" applyFill="1"/>
    <xf numFmtId="0" fontId="0" fillId="0" borderId="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Blad1!$C$2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Blad1!$C$3:$C$27</c:f>
              <c:numCache>
                <c:formatCode>General</c:formatCode>
                <c:ptCount val="25"/>
                <c:pt idx="0">
                  <c:v>-5</c:v>
                </c:pt>
                <c:pt idx="1">
                  <c:v>-3</c:v>
                </c:pt>
                <c:pt idx="2">
                  <c:v>1</c:v>
                </c:pt>
                <c:pt idx="3">
                  <c:v>-1</c:v>
                </c:pt>
                <c:pt idx="4">
                  <c:v>-6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-1</c:v>
                </c:pt>
                <c:pt idx="12">
                  <c:v>-1</c:v>
                </c:pt>
                <c:pt idx="13">
                  <c:v>-3</c:v>
                </c:pt>
                <c:pt idx="14">
                  <c:v>-4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1-41A2-9E4B-7806DACB34F4}"/>
            </c:ext>
          </c:extLst>
        </c:ser>
        <c:ser>
          <c:idx val="2"/>
          <c:order val="2"/>
          <c:tx>
            <c:strRef>
              <c:f>Blad1!$O$2</c:f>
              <c:strCache>
                <c:ptCount val="1"/>
                <c:pt idx="0">
                  <c:v>maxT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Blad1!$N$3:$N$27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Blad1!$O$3:$O$27</c:f>
              <c:numCache>
                <c:formatCode>General</c:formatCode>
                <c:ptCount val="25"/>
                <c:pt idx="0">
                  <c:v>7.08</c:v>
                </c:pt>
                <c:pt idx="1">
                  <c:v>7.08</c:v>
                </c:pt>
                <c:pt idx="2">
                  <c:v>7.08</c:v>
                </c:pt>
                <c:pt idx="3">
                  <c:v>7.08</c:v>
                </c:pt>
                <c:pt idx="4">
                  <c:v>7.08</c:v>
                </c:pt>
                <c:pt idx="5">
                  <c:v>7.08</c:v>
                </c:pt>
                <c:pt idx="6">
                  <c:v>7.08</c:v>
                </c:pt>
                <c:pt idx="7">
                  <c:v>7.08</c:v>
                </c:pt>
                <c:pt idx="8">
                  <c:v>7.08</c:v>
                </c:pt>
                <c:pt idx="9">
                  <c:v>7.08</c:v>
                </c:pt>
                <c:pt idx="10">
                  <c:v>7.08</c:v>
                </c:pt>
                <c:pt idx="11">
                  <c:v>7.08</c:v>
                </c:pt>
                <c:pt idx="12">
                  <c:v>7.08</c:v>
                </c:pt>
                <c:pt idx="13">
                  <c:v>7.08</c:v>
                </c:pt>
                <c:pt idx="14">
                  <c:v>7.08</c:v>
                </c:pt>
                <c:pt idx="15">
                  <c:v>7.08</c:v>
                </c:pt>
                <c:pt idx="16">
                  <c:v>7.08</c:v>
                </c:pt>
                <c:pt idx="17">
                  <c:v>7.08</c:v>
                </c:pt>
                <c:pt idx="18">
                  <c:v>7.08</c:v>
                </c:pt>
                <c:pt idx="19">
                  <c:v>7.08</c:v>
                </c:pt>
                <c:pt idx="20">
                  <c:v>7.08</c:v>
                </c:pt>
                <c:pt idx="21">
                  <c:v>7.08</c:v>
                </c:pt>
                <c:pt idx="22">
                  <c:v>7.08</c:v>
                </c:pt>
                <c:pt idx="23">
                  <c:v>7.08</c:v>
                </c:pt>
                <c:pt idx="24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61-41A2-9E4B-7806DACB34F4}"/>
            </c:ext>
          </c:extLst>
        </c:ser>
        <c:ser>
          <c:idx val="3"/>
          <c:order val="3"/>
          <c:tx>
            <c:strRef>
              <c:f>Blad1!$P$2</c:f>
              <c:strCache>
                <c:ptCount val="1"/>
                <c:pt idx="0">
                  <c:v>minT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Blad1!$N$3:$N$27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Blad1!$P$3:$P$27</c:f>
              <c:numCache>
                <c:formatCode>General</c:formatCode>
                <c:ptCount val="25"/>
                <c:pt idx="0">
                  <c:v>-5.6400000000000006</c:v>
                </c:pt>
                <c:pt idx="1">
                  <c:v>-5.6400000000000006</c:v>
                </c:pt>
                <c:pt idx="2">
                  <c:v>-5.6400000000000006</c:v>
                </c:pt>
                <c:pt idx="3">
                  <c:v>-5.6400000000000006</c:v>
                </c:pt>
                <c:pt idx="4">
                  <c:v>-5.6400000000000006</c:v>
                </c:pt>
                <c:pt idx="5">
                  <c:v>-5.6400000000000006</c:v>
                </c:pt>
                <c:pt idx="6">
                  <c:v>-5.6400000000000006</c:v>
                </c:pt>
                <c:pt idx="7">
                  <c:v>-5.6400000000000006</c:v>
                </c:pt>
                <c:pt idx="8">
                  <c:v>-5.6400000000000006</c:v>
                </c:pt>
                <c:pt idx="9">
                  <c:v>-5.6400000000000006</c:v>
                </c:pt>
                <c:pt idx="10">
                  <c:v>-5.6400000000000006</c:v>
                </c:pt>
                <c:pt idx="11">
                  <c:v>-5.6400000000000006</c:v>
                </c:pt>
                <c:pt idx="12">
                  <c:v>-5.6400000000000006</c:v>
                </c:pt>
                <c:pt idx="13">
                  <c:v>-5.6400000000000006</c:v>
                </c:pt>
                <c:pt idx="14">
                  <c:v>-5.6400000000000006</c:v>
                </c:pt>
                <c:pt idx="15">
                  <c:v>-5.6400000000000006</c:v>
                </c:pt>
                <c:pt idx="16">
                  <c:v>-5.6400000000000006</c:v>
                </c:pt>
                <c:pt idx="17">
                  <c:v>-5.6400000000000006</c:v>
                </c:pt>
                <c:pt idx="18">
                  <c:v>-5.6400000000000006</c:v>
                </c:pt>
                <c:pt idx="19">
                  <c:v>-5.6400000000000006</c:v>
                </c:pt>
                <c:pt idx="20">
                  <c:v>-5.6400000000000006</c:v>
                </c:pt>
                <c:pt idx="21">
                  <c:v>-5.6400000000000006</c:v>
                </c:pt>
                <c:pt idx="22">
                  <c:v>-5.6400000000000006</c:v>
                </c:pt>
                <c:pt idx="23">
                  <c:v>-5.6400000000000006</c:v>
                </c:pt>
                <c:pt idx="24">
                  <c:v>-5.6400000000000006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61-41A2-9E4B-7806DACB3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310719"/>
        <c:axId val="148926379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Blad1!$D$2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Blad1!$B$3:$B$27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Blad1!$D$3:$D$27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7</c:v>
                      </c:pt>
                      <c:pt idx="1">
                        <c:v>9</c:v>
                      </c:pt>
                      <c:pt idx="2">
                        <c:v>13</c:v>
                      </c:pt>
                      <c:pt idx="3">
                        <c:v>11</c:v>
                      </c:pt>
                      <c:pt idx="4">
                        <c:v>6</c:v>
                      </c:pt>
                      <c:pt idx="5">
                        <c:v>18</c:v>
                      </c:pt>
                      <c:pt idx="6">
                        <c:v>16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13</c:v>
                      </c:pt>
                      <c:pt idx="10">
                        <c:v>13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9</c:v>
                      </c:pt>
                      <c:pt idx="14">
                        <c:v>8</c:v>
                      </c:pt>
                      <c:pt idx="15">
                        <c:v>11</c:v>
                      </c:pt>
                      <c:pt idx="16">
                        <c:v>13</c:v>
                      </c:pt>
                      <c:pt idx="17">
                        <c:v>13</c:v>
                      </c:pt>
                      <c:pt idx="18">
                        <c:v>13</c:v>
                      </c:pt>
                      <c:pt idx="19">
                        <c:v>13</c:v>
                      </c:pt>
                      <c:pt idx="20">
                        <c:v>12</c:v>
                      </c:pt>
                      <c:pt idx="21">
                        <c:v>32</c:v>
                      </c:pt>
                      <c:pt idx="22">
                        <c:v>12</c:v>
                      </c:pt>
                      <c:pt idx="23">
                        <c:v>12</c:v>
                      </c:pt>
                      <c:pt idx="24">
                        <c:v>12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0D61-41A2-9E4B-7806DACB34F4}"/>
                  </c:ext>
                </c:extLst>
              </c15:ser>
            </c15:filteredScatterSeries>
          </c:ext>
        </c:extLst>
      </c:scatterChart>
      <c:valAx>
        <c:axId val="148331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meting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9263791"/>
        <c:crosses val="autoZero"/>
        <c:crossBetween val="midCat"/>
      </c:valAx>
      <c:valAx>
        <c:axId val="14892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8331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6</xdr:row>
      <xdr:rowOff>107352</xdr:rowOff>
    </xdr:from>
    <xdr:to>
      <xdr:col>13</xdr:col>
      <xdr:colOff>0</xdr:colOff>
      <xdr:row>26</xdr:row>
      <xdr:rowOff>107576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E18FEA3-2639-3C6E-22F9-4D1E54BD1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7"/>
  <sheetViews>
    <sheetView tabSelected="1" zoomScale="85" zoomScaleNormal="85" workbookViewId="0">
      <selection activeCell="J3" sqref="J3"/>
    </sheetView>
  </sheetViews>
  <sheetFormatPr defaultRowHeight="14.4" x14ac:dyDescent="0.3"/>
  <cols>
    <col min="8" max="8" width="16.33203125" customWidth="1"/>
    <col min="11" max="11" width="17.5546875" customWidth="1"/>
    <col min="12" max="12" width="13.6640625" customWidth="1"/>
    <col min="13" max="13" width="42.77734375" customWidth="1"/>
  </cols>
  <sheetData>
    <row r="2" spans="2:16" x14ac:dyDescent="0.3">
      <c r="B2" s="1"/>
      <c r="C2" s="1" t="s">
        <v>0</v>
      </c>
      <c r="D2" s="1" t="s">
        <v>1</v>
      </c>
      <c r="G2" s="1" t="s">
        <v>2</v>
      </c>
      <c r="H2" s="1" t="s">
        <v>10</v>
      </c>
      <c r="I2" s="2"/>
      <c r="J2" s="1" t="s">
        <v>3</v>
      </c>
      <c r="K2" s="1" t="s">
        <v>4</v>
      </c>
      <c r="L2" s="5" t="s">
        <v>11</v>
      </c>
      <c r="M2" s="4" t="s">
        <v>12</v>
      </c>
      <c r="O2" t="s">
        <v>7</v>
      </c>
      <c r="P2" t="s">
        <v>8</v>
      </c>
    </row>
    <row r="3" spans="2:16" x14ac:dyDescent="0.3">
      <c r="B3" s="1">
        <v>1</v>
      </c>
      <c r="C3" s="1">
        <v>-5</v>
      </c>
      <c r="D3" s="1">
        <f>C3+$J3</f>
        <v>7</v>
      </c>
      <c r="G3" s="1">
        <f>MIN(C3:C27)</f>
        <v>-6</v>
      </c>
      <c r="H3" s="1">
        <f>AVERAGE(D3:D27)</f>
        <v>12.72</v>
      </c>
      <c r="I3" s="2"/>
      <c r="J3" s="1">
        <f>(ABS(G3)-G3)</f>
        <v>12</v>
      </c>
      <c r="K3" s="1">
        <f>H3/2</f>
        <v>6.36</v>
      </c>
      <c r="N3">
        <f>B3</f>
        <v>1</v>
      </c>
      <c r="O3">
        <f>K6</f>
        <v>7.08</v>
      </c>
      <c r="P3">
        <f>L6</f>
        <v>-5.6400000000000006</v>
      </c>
    </row>
    <row r="4" spans="2:16" x14ac:dyDescent="0.3">
      <c r="B4" s="1">
        <v>2</v>
      </c>
      <c r="C4" s="1">
        <v>-3</v>
      </c>
      <c r="D4" s="1">
        <f>C4+$J3</f>
        <v>9</v>
      </c>
      <c r="J4" s="3"/>
      <c r="N4">
        <f>B4</f>
        <v>2</v>
      </c>
      <c r="O4">
        <f>K6</f>
        <v>7.08</v>
      </c>
      <c r="P4">
        <f>L6</f>
        <v>-5.6400000000000006</v>
      </c>
    </row>
    <row r="5" spans="2:16" x14ac:dyDescent="0.3">
      <c r="B5" s="1">
        <v>3</v>
      </c>
      <c r="C5" s="1">
        <v>1</v>
      </c>
      <c r="D5" s="1">
        <f>C5+$J3</f>
        <v>13</v>
      </c>
      <c r="H5" s="1" t="s">
        <v>9</v>
      </c>
      <c r="K5" s="1" t="s">
        <v>5</v>
      </c>
      <c r="L5" s="1" t="s">
        <v>6</v>
      </c>
      <c r="N5">
        <f>B5</f>
        <v>3</v>
      </c>
      <c r="O5">
        <f>K6</f>
        <v>7.08</v>
      </c>
      <c r="P5">
        <f>L6</f>
        <v>-5.6400000000000006</v>
      </c>
    </row>
    <row r="6" spans="2:16" x14ac:dyDescent="0.3">
      <c r="B6" s="1">
        <v>4</v>
      </c>
      <c r="C6" s="1">
        <v>-1</v>
      </c>
      <c r="D6" s="1">
        <f>C6+$J3</f>
        <v>11</v>
      </c>
      <c r="H6" s="1">
        <f>AVERAGE(C3:C27)</f>
        <v>0.72</v>
      </c>
      <c r="K6" s="1">
        <f>H6+K3</f>
        <v>7.08</v>
      </c>
      <c r="L6" s="1">
        <f>H6-K3</f>
        <v>-5.6400000000000006</v>
      </c>
      <c r="N6">
        <f>B6</f>
        <v>4</v>
      </c>
      <c r="O6">
        <f>K6</f>
        <v>7.08</v>
      </c>
      <c r="P6">
        <f>L6</f>
        <v>-5.6400000000000006</v>
      </c>
    </row>
    <row r="7" spans="2:16" x14ac:dyDescent="0.3">
      <c r="B7" s="1">
        <v>5</v>
      </c>
      <c r="C7" s="1">
        <v>-6</v>
      </c>
      <c r="D7" s="1">
        <f>C7+$J3</f>
        <v>6</v>
      </c>
      <c r="N7">
        <f>B7</f>
        <v>5</v>
      </c>
      <c r="O7">
        <f>K6</f>
        <v>7.08</v>
      </c>
      <c r="P7">
        <f>L6</f>
        <v>-5.6400000000000006</v>
      </c>
    </row>
    <row r="8" spans="2:16" x14ac:dyDescent="0.3">
      <c r="B8" s="1">
        <v>6</v>
      </c>
      <c r="C8" s="1">
        <v>6</v>
      </c>
      <c r="D8" s="1">
        <f>C8+$J3</f>
        <v>18</v>
      </c>
      <c r="N8">
        <f>B8</f>
        <v>6</v>
      </c>
      <c r="O8">
        <f>K6</f>
        <v>7.08</v>
      </c>
      <c r="P8">
        <f>L6</f>
        <v>-5.6400000000000006</v>
      </c>
    </row>
    <row r="9" spans="2:16" x14ac:dyDescent="0.3">
      <c r="B9" s="1">
        <v>7</v>
      </c>
      <c r="C9" s="1">
        <v>4</v>
      </c>
      <c r="D9" s="1">
        <f>C9+$J3</f>
        <v>16</v>
      </c>
      <c r="N9">
        <f>B9</f>
        <v>7</v>
      </c>
      <c r="O9">
        <f>K6</f>
        <v>7.08</v>
      </c>
      <c r="P9">
        <f>L6</f>
        <v>-5.6400000000000006</v>
      </c>
    </row>
    <row r="10" spans="2:16" x14ac:dyDescent="0.3">
      <c r="B10" s="1">
        <v>8</v>
      </c>
      <c r="C10" s="1">
        <v>3</v>
      </c>
      <c r="D10" s="1">
        <f>C10+$J3</f>
        <v>15</v>
      </c>
      <c r="N10">
        <f>B10</f>
        <v>8</v>
      </c>
      <c r="O10">
        <f>K6</f>
        <v>7.08</v>
      </c>
      <c r="P10">
        <f>L6</f>
        <v>-5.6400000000000006</v>
      </c>
    </row>
    <row r="11" spans="2:16" x14ac:dyDescent="0.3">
      <c r="B11" s="1">
        <v>9</v>
      </c>
      <c r="C11" s="1">
        <v>3</v>
      </c>
      <c r="D11" s="1">
        <f>C11+$J3</f>
        <v>15</v>
      </c>
      <c r="N11">
        <f>B11</f>
        <v>9</v>
      </c>
      <c r="O11">
        <f>K6</f>
        <v>7.08</v>
      </c>
      <c r="P11">
        <f>L6</f>
        <v>-5.6400000000000006</v>
      </c>
    </row>
    <row r="12" spans="2:16" x14ac:dyDescent="0.3">
      <c r="B12" s="1">
        <v>10</v>
      </c>
      <c r="C12" s="1">
        <v>1</v>
      </c>
      <c r="D12" s="1">
        <f>C12+$J3</f>
        <v>13</v>
      </c>
      <c r="N12">
        <f>B12</f>
        <v>10</v>
      </c>
      <c r="O12">
        <f>K6</f>
        <v>7.08</v>
      </c>
      <c r="P12">
        <f>L6</f>
        <v>-5.6400000000000006</v>
      </c>
    </row>
    <row r="13" spans="2:16" x14ac:dyDescent="0.3">
      <c r="B13" s="1">
        <v>11</v>
      </c>
      <c r="C13" s="1">
        <v>1</v>
      </c>
      <c r="D13" s="1">
        <f>C13+$J3</f>
        <v>13</v>
      </c>
      <c r="N13">
        <f>B13</f>
        <v>11</v>
      </c>
      <c r="O13">
        <f>K6</f>
        <v>7.08</v>
      </c>
      <c r="P13">
        <f>L6</f>
        <v>-5.6400000000000006</v>
      </c>
    </row>
    <row r="14" spans="2:16" x14ac:dyDescent="0.3">
      <c r="B14" s="1">
        <v>12</v>
      </c>
      <c r="C14" s="1">
        <v>-1</v>
      </c>
      <c r="D14" s="1">
        <f>C14+$J3</f>
        <v>11</v>
      </c>
      <c r="N14">
        <f>B14</f>
        <v>12</v>
      </c>
      <c r="O14">
        <f>K6</f>
        <v>7.08</v>
      </c>
      <c r="P14">
        <f>L6</f>
        <v>-5.6400000000000006</v>
      </c>
    </row>
    <row r="15" spans="2:16" x14ac:dyDescent="0.3">
      <c r="B15" s="1">
        <v>13</v>
      </c>
      <c r="C15" s="1">
        <v>-1</v>
      </c>
      <c r="D15" s="1">
        <f>C15+$J3</f>
        <v>11</v>
      </c>
      <c r="N15">
        <f>B15</f>
        <v>13</v>
      </c>
      <c r="O15">
        <f>K6</f>
        <v>7.08</v>
      </c>
      <c r="P15">
        <f>L6</f>
        <v>-5.6400000000000006</v>
      </c>
    </row>
    <row r="16" spans="2:16" x14ac:dyDescent="0.3">
      <c r="B16" s="1">
        <v>14</v>
      </c>
      <c r="C16" s="1">
        <v>-3</v>
      </c>
      <c r="D16" s="1">
        <f>C16+$J3</f>
        <v>9</v>
      </c>
      <c r="N16">
        <f>B16</f>
        <v>14</v>
      </c>
      <c r="O16">
        <f>K6</f>
        <v>7.08</v>
      </c>
      <c r="P16">
        <f>L6</f>
        <v>-5.6400000000000006</v>
      </c>
    </row>
    <row r="17" spans="2:16" x14ac:dyDescent="0.3">
      <c r="B17" s="1">
        <v>15</v>
      </c>
      <c r="C17" s="1">
        <v>-4</v>
      </c>
      <c r="D17" s="1">
        <f>C17+$J3</f>
        <v>8</v>
      </c>
      <c r="N17">
        <f>B17</f>
        <v>15</v>
      </c>
      <c r="O17">
        <f>K6</f>
        <v>7.08</v>
      </c>
      <c r="P17">
        <f>L6</f>
        <v>-5.6400000000000006</v>
      </c>
    </row>
    <row r="18" spans="2:16" x14ac:dyDescent="0.3">
      <c r="B18" s="1">
        <v>16</v>
      </c>
      <c r="C18" s="1">
        <v>-1</v>
      </c>
      <c r="D18" s="1">
        <f>C18+$J3</f>
        <v>11</v>
      </c>
      <c r="N18">
        <f>B18</f>
        <v>16</v>
      </c>
      <c r="O18">
        <f>K6</f>
        <v>7.08</v>
      </c>
      <c r="P18">
        <f>L6</f>
        <v>-5.6400000000000006</v>
      </c>
    </row>
    <row r="19" spans="2:16" x14ac:dyDescent="0.3">
      <c r="B19" s="1">
        <v>17</v>
      </c>
      <c r="C19" s="1">
        <v>1</v>
      </c>
      <c r="D19" s="1">
        <f>C19+$J3</f>
        <v>13</v>
      </c>
      <c r="N19">
        <f>B19</f>
        <v>17</v>
      </c>
      <c r="O19">
        <f>K6</f>
        <v>7.08</v>
      </c>
      <c r="P19">
        <f>L6</f>
        <v>-5.6400000000000006</v>
      </c>
    </row>
    <row r="20" spans="2:16" x14ac:dyDescent="0.3">
      <c r="B20" s="1">
        <v>18</v>
      </c>
      <c r="C20" s="1">
        <v>1</v>
      </c>
      <c r="D20" s="1">
        <f>C20+$J3</f>
        <v>13</v>
      </c>
      <c r="N20">
        <f>B20</f>
        <v>18</v>
      </c>
      <c r="O20">
        <f>K6</f>
        <v>7.08</v>
      </c>
      <c r="P20">
        <f>L6</f>
        <v>-5.6400000000000006</v>
      </c>
    </row>
    <row r="21" spans="2:16" x14ac:dyDescent="0.3">
      <c r="B21" s="1">
        <v>19</v>
      </c>
      <c r="C21" s="1">
        <v>1</v>
      </c>
      <c r="D21" s="1">
        <f>C21+$J3</f>
        <v>13</v>
      </c>
      <c r="N21">
        <f>B21</f>
        <v>19</v>
      </c>
      <c r="O21">
        <f>K6</f>
        <v>7.08</v>
      </c>
      <c r="P21">
        <f>L6</f>
        <v>-5.6400000000000006</v>
      </c>
    </row>
    <row r="22" spans="2:16" x14ac:dyDescent="0.3">
      <c r="B22" s="1">
        <v>20</v>
      </c>
      <c r="C22" s="1">
        <v>1</v>
      </c>
      <c r="D22" s="1">
        <f>C22+$J3</f>
        <v>13</v>
      </c>
      <c r="N22">
        <f>B22</f>
        <v>20</v>
      </c>
      <c r="O22">
        <f>K6</f>
        <v>7.08</v>
      </c>
      <c r="P22">
        <f>L6</f>
        <v>-5.6400000000000006</v>
      </c>
    </row>
    <row r="23" spans="2:16" x14ac:dyDescent="0.3">
      <c r="B23" s="1">
        <v>21</v>
      </c>
      <c r="C23" s="1">
        <v>0</v>
      </c>
      <c r="D23" s="1">
        <f>C23+$J3</f>
        <v>12</v>
      </c>
      <c r="N23">
        <f>B23</f>
        <v>21</v>
      </c>
      <c r="O23">
        <f>K6</f>
        <v>7.08</v>
      </c>
      <c r="P23">
        <f>L6</f>
        <v>-5.6400000000000006</v>
      </c>
    </row>
    <row r="24" spans="2:16" x14ac:dyDescent="0.3">
      <c r="B24" s="1">
        <v>22</v>
      </c>
      <c r="C24" s="1">
        <v>20</v>
      </c>
      <c r="D24" s="1">
        <f>C24+$J3</f>
        <v>32</v>
      </c>
      <c r="N24">
        <f>B24</f>
        <v>22</v>
      </c>
      <c r="O24">
        <f>K6</f>
        <v>7.08</v>
      </c>
      <c r="P24">
        <f>L6</f>
        <v>-5.6400000000000006</v>
      </c>
    </row>
    <row r="25" spans="2:16" x14ac:dyDescent="0.3">
      <c r="B25" s="1">
        <v>23</v>
      </c>
      <c r="C25" s="1">
        <v>0</v>
      </c>
      <c r="D25" s="1">
        <f>C25+$J3</f>
        <v>12</v>
      </c>
      <c r="N25">
        <f>B25</f>
        <v>23</v>
      </c>
      <c r="O25">
        <f>K6</f>
        <v>7.08</v>
      </c>
      <c r="P25">
        <f>L6</f>
        <v>-5.6400000000000006</v>
      </c>
    </row>
    <row r="26" spans="2:16" x14ac:dyDescent="0.3">
      <c r="B26" s="1">
        <v>24</v>
      </c>
      <c r="C26" s="1">
        <v>0</v>
      </c>
      <c r="D26" s="1">
        <f>C26+$J3</f>
        <v>12</v>
      </c>
      <c r="N26">
        <f>B26</f>
        <v>24</v>
      </c>
      <c r="O26">
        <f>K6</f>
        <v>7.08</v>
      </c>
      <c r="P26">
        <f>L6</f>
        <v>-5.6400000000000006</v>
      </c>
    </row>
    <row r="27" spans="2:16" x14ac:dyDescent="0.3">
      <c r="B27" s="1">
        <v>25</v>
      </c>
      <c r="C27" s="1">
        <v>0</v>
      </c>
      <c r="D27" s="1">
        <f>C27+$J3</f>
        <v>12</v>
      </c>
      <c r="N27">
        <f>B27</f>
        <v>25</v>
      </c>
      <c r="O27">
        <f>K6</f>
        <v>7.08</v>
      </c>
      <c r="P27">
        <f>L6</f>
        <v>-5.6400000000000006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ec9a2d-9ae8-47a7-b385-4c103f75d3bd" xsi:nil="true"/>
    <lcf76f155ced4ddcb4097134ff3c332f xmlns="b2f5da7d-4cf6-40fd-a240-f6ec5f229c7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64D12960D3EA44BC994AE0E10DBF39" ma:contentTypeVersion="9" ma:contentTypeDescription="Create a new document." ma:contentTypeScope="" ma:versionID="75b2dc33113ec67bcb4f36d5b79c8387">
  <xsd:schema xmlns:xsd="http://www.w3.org/2001/XMLSchema" xmlns:xs="http://www.w3.org/2001/XMLSchema" xmlns:p="http://schemas.microsoft.com/office/2006/metadata/properties" xmlns:ns2="b2f5da7d-4cf6-40fd-a240-f6ec5f229c7b" xmlns:ns3="f4ec9a2d-9ae8-47a7-b385-4c103f75d3bd" targetNamespace="http://schemas.microsoft.com/office/2006/metadata/properties" ma:root="true" ma:fieldsID="a9719887389f5dcfe2cd55b3c524e9d6" ns2:_="" ns3:_="">
    <xsd:import namespace="b2f5da7d-4cf6-40fd-a240-f6ec5f229c7b"/>
    <xsd:import namespace="f4ec9a2d-9ae8-47a7-b385-4c103f75d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f5da7d-4cf6-40fd-a240-f6ec5f229c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cf77c6f-7d90-4f59-9429-7beb73260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ec9a2d-9ae8-47a7-b385-4c103f75d3b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76f1451-23d9-41cc-9757-0853d67d8d7a}" ma:internalName="TaxCatchAll" ma:showField="CatchAllData" ma:web="f4ec9a2d-9ae8-47a7-b385-4c103f75d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088397-0520-45CD-A758-098FF1C0F259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b2f5da7d-4cf6-40fd-a240-f6ec5f229c7b"/>
    <ds:schemaRef ds:uri="http://schemas.microsoft.com/office/infopath/2007/PartnerControls"/>
    <ds:schemaRef ds:uri="f4ec9a2d-9ae8-47a7-b385-4c103f75d3bd"/>
  </ds:schemaRefs>
</ds:datastoreItem>
</file>

<file path=customXml/itemProps2.xml><?xml version="1.0" encoding="utf-8"?>
<ds:datastoreItem xmlns:ds="http://schemas.openxmlformats.org/officeDocument/2006/customXml" ds:itemID="{7C217C6C-1233-4916-90A2-B6614CBB5A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F07C51-3861-4880-A38B-2CB57AF9D60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Graauw,Stijn S.C.A. de</dc:creator>
  <cp:lastModifiedBy>Stijn Graauw</cp:lastModifiedBy>
  <dcterms:created xsi:type="dcterms:W3CDTF">2023-11-27T09:16:33Z</dcterms:created>
  <dcterms:modified xsi:type="dcterms:W3CDTF">2023-11-29T12:24:29Z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0x010100F064D12960D3EA44BC994AE0E10DBF39</vt:lpwstr>
  </property>
  <property fmtid="{D5CDD505-2E9C-101B-9397-08002B2CF9AE}" pid="3" name="MediaServiceImageTags">
    <vt:lpwstr/>
  </property>
</Properties>
</file>