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B238CD54-C486-434E-B76D-F3C5463C8DF7}"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5" l="1"/>
  <c r="B25" i="5"/>
  <c r="D24" i="5"/>
  <c r="E24" i="5" s="1"/>
  <c r="D25" i="5"/>
  <c r="E25" i="5" s="1"/>
  <c r="B22" i="5"/>
  <c r="B23" i="5"/>
  <c r="D22" i="5"/>
  <c r="E22" i="5" s="1"/>
  <c r="I22" i="5" s="1"/>
  <c r="D23" i="5"/>
  <c r="B21" i="5"/>
  <c r="D21" i="5"/>
  <c r="E21" i="5" s="1"/>
  <c r="B20" i="5"/>
  <c r="D20" i="5"/>
  <c r="E20" i="5" s="1"/>
  <c r="D8" i="2"/>
  <c r="D2" i="2"/>
  <c r="D3" i="2"/>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19" i="5"/>
  <c r="E19" i="5" s="1"/>
  <c r="I19" i="5" s="1"/>
  <c r="D18" i="5"/>
  <c r="E18" i="5" s="1"/>
  <c r="J18" i="5" s="1"/>
  <c r="D17" i="5"/>
  <c r="E17" i="5" s="1"/>
  <c r="D16" i="5"/>
  <c r="E16" i="5" s="1"/>
  <c r="D15" i="5"/>
  <c r="E15" i="5" s="1"/>
  <c r="D14" i="5"/>
  <c r="E14" i="5" s="1"/>
  <c r="D9" i="5"/>
  <c r="E9" i="5" s="1"/>
  <c r="D10" i="5"/>
  <c r="E10" i="5" s="1"/>
  <c r="D11" i="5"/>
  <c r="E11" i="5" s="1"/>
  <c r="D12" i="5"/>
  <c r="E12" i="5" s="1"/>
  <c r="I12" i="5" s="1"/>
  <c r="D13" i="5"/>
  <c r="E13" i="5" s="1"/>
  <c r="I13" i="5" s="1"/>
  <c r="D8" i="5"/>
  <c r="E8" i="5" s="1"/>
  <c r="D5" i="5"/>
  <c r="E5" i="5" s="1"/>
  <c r="I5" i="5" s="1"/>
  <c r="D6" i="5"/>
  <c r="E6" i="5" s="1"/>
  <c r="I6" i="5" s="1"/>
  <c r="D7" i="5"/>
  <c r="E7" i="5" s="1"/>
  <c r="I7" i="5" s="1"/>
  <c r="D3" i="5"/>
  <c r="E3" i="5" s="1"/>
  <c r="J3" i="5" s="1"/>
  <c r="D2" i="5"/>
  <c r="E2" i="5" s="1"/>
  <c r="J2" i="5" s="1"/>
  <c r="D4" i="5"/>
  <c r="E4" i="5" s="1"/>
  <c r="J4" i="5" s="1"/>
  <c r="J25" i="5" l="1"/>
  <c r="I25" i="5"/>
  <c r="I24" i="5"/>
  <c r="J24" i="5"/>
  <c r="E23" i="5"/>
  <c r="I23" i="5" s="1"/>
  <c r="I21" i="5"/>
  <c r="J21" i="5"/>
  <c r="J22" i="5"/>
  <c r="I20" i="5"/>
  <c r="J20" i="5"/>
  <c r="B5" i="5"/>
  <c r="B10" i="5"/>
  <c r="B12" i="5"/>
  <c r="B11" i="5"/>
  <c r="B7" i="5"/>
  <c r="B9" i="5"/>
  <c r="B6" i="5"/>
  <c r="B14" i="5"/>
  <c r="B17" i="5"/>
  <c r="B18" i="5"/>
  <c r="B13" i="5"/>
  <c r="B19" i="5"/>
  <c r="B8" i="5"/>
  <c r="B15" i="5"/>
  <c r="B3" i="5"/>
  <c r="B16" i="5"/>
  <c r="J19" i="5"/>
  <c r="I18" i="5"/>
  <c r="J17" i="5"/>
  <c r="I17" i="5"/>
  <c r="I16" i="5"/>
  <c r="J16" i="5"/>
  <c r="J15" i="5"/>
  <c r="I15" i="5"/>
  <c r="I14" i="5"/>
  <c r="J14" i="5"/>
  <c r="J11" i="5"/>
  <c r="I11" i="5"/>
  <c r="J10" i="5"/>
  <c r="I10" i="5"/>
  <c r="I9" i="5"/>
  <c r="J9" i="5"/>
  <c r="J12" i="5"/>
  <c r="J13" i="5"/>
  <c r="I8" i="5"/>
  <c r="J8" i="5"/>
  <c r="I2" i="5"/>
  <c r="J7" i="5"/>
  <c r="J6" i="5"/>
  <c r="J5" i="5"/>
  <c r="I4" i="5"/>
  <c r="I3" i="5"/>
  <c r="B2" i="5"/>
  <c r="B4" i="5"/>
  <c r="J23" i="5" l="1"/>
</calcChain>
</file>

<file path=xl/sharedStrings.xml><?xml version="1.0" encoding="utf-8"?>
<sst xmlns="http://schemas.openxmlformats.org/spreadsheetml/2006/main" count="339" uniqueCount="152">
  <si>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</si>
  <si>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</si>
  <si>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</si>
  <si>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</si>
  <si>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</si>
  <si>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</si>
  <si>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</si>
  <si>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</si>
  <si>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</si>
  <si>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</si>
  <si>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</si>
  <si>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</si>
  <si>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</si>
  <si>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</si>
  <si>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</si>
  <si>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</si>
  <si>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</si>
  <si>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</si>
  <si>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</si>
  <si>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</si>
  <si>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</si>
  <si>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</si>
  <si>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</si>
  <si>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</si>
  <si>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</si>
  <si>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</si>
  <si>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</si>
  <si>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</si>
  <si>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</si>
  <si>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</si>
  <si>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</si>
  <si>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</si>
  <si>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</si>
  <si>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</si>
  <si>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</si>
  <si>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</si>
  <si>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</si>
  <si>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</si>
  <si>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</si>
  <si>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</si>
  <si>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</si>
  <si>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</si>
  <si>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</si>
  <si>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</si>
  <si>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</si>
  <si>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</si>
  <si>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</si>
  <si>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</si>
  <si>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</si>
  <si>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</si>
  <si>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</si>
  <si>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</si>
  <si>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</si>
  <si>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</si>
  <si>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</si>
  <si>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</si>
  <si>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</si>
  <si>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</si>
  <si>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</si>
  <si>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</si>
  <si>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</si>
  <si>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</si>
  <si>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</si>
  <si>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</si>
  <si>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</si>
  <si>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</si>
  <si>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</si>
  <si>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</si>
  <si>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</si>
  <si>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</si>
  <si>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</si>
  <si>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</si>
  <si>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</si>
  <si>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</si>
  <si>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</si>
  <si>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</si>
  <si>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</si>
  <si>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</si>
  <si>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</si>
  <si>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</si>
  <si>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</si>
  <si>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</si>
  <si>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</si>
  <si>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</si>
  <si>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</si>
  <si>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</si>
  <si>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</si>
  <si>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</si>
  <si>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</si>
  <si>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</si>
  <si>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</si>
  <si>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</si>
  <si>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</si>
  <si>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</si>
  <si>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</si>
  <si>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</si>
  <si>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</si>
  <si>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</si>
  <si>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</si>
  <si>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</si>
  <si>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</si>
  <si>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</si>
  <si>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</si>
  <si>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</si>
  <si>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</si>
  <si>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</si>
  <si>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</si>
  <si>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</si>
  <si>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</si>
  <si>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</si>
  <si>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</si>
  <si>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</si>
  <si>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</si>
  <si>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</si>
  <si>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</si>
  <si>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</si>
  <si>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</si>
  <si>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an enumeration with one attribute</t>
  </si>
  <si>
    <t>Class that is an enumeration without attributes</t>
  </si>
  <si>
    <t>Class that is an enumeration with two attributes</t>
  </si>
  <si>
    <t>Class that is not an enumeration with two attributes</t>
  </si>
  <si>
    <t>Every enumeration class must have at least two literals.</t>
  </si>
  <si>
    <t>Enumeration classes cannot be specialized by other classes.</t>
  </si>
  <si>
    <t>Enumeration classes' supertypes must be of stereotype Abstract</t>
  </si>
  <si>
    <t>Group</t>
  </si>
  <si>
    <t>SubGroup</t>
  </si>
  <si>
    <t>Enumeration</t>
  </si>
  <si>
    <t>Subgroup</t>
  </si>
  <si>
    <t>Group Code</t>
  </si>
  <si>
    <t>Subgroup Code</t>
  </si>
  <si>
    <t>01</t>
  </si>
  <si>
    <t>02</t>
  </si>
  <si>
    <t>03</t>
  </si>
  <si>
    <t>04</t>
  </si>
  <si>
    <t>EN</t>
  </si>
  <si>
    <t>CL_EN_01</t>
  </si>
  <si>
    <t>Stereotype</t>
  </si>
  <si>
    <t>ST</t>
  </si>
  <si>
    <t>CL_ST_01</t>
  </si>
  <si>
    <t>CL_ST_02</t>
  </si>
  <si>
    <t>05</t>
  </si>
  <si>
    <t>Enumeration classes cannot be generalized by classes with stereotype Abstract.</t>
  </si>
  <si>
    <t>CL_EN_02</t>
  </si>
  <si>
    <t>Class that is an enumeration without literals</t>
  </si>
  <si>
    <t>Class that is an enumeration with one enumeration literal</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</si>
  <si>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</si>
  <si>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</si>
  <si>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</si>
  <si>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</si>
  <si>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</si>
  <si>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</si>
  <si>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with one enumeration literal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</si>
</sst>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0" fillId="0" borderId="0" xfId="0" applyFont="1"/>
    <xf numFmtId="0" fontId="8"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9" fillId="0" borderId="0" xfId="0" applyFont="1" applyAlignment="1">
      <alignment vertical="top"/>
    </xf>
    <xf numFmtId="164" fontId="9" fillId="0" borderId="0" xfId="0" quotePrefix="1" applyNumberFormat="1" applyFont="1" applyAlignment="1">
      <alignment vertical="top"/>
    </xf>
    <xf numFmtId="0" fontId="10" fillId="0" borderId="0" xfId="0" applyFont="1" applyAlignment="1">
      <alignment vertical="top"/>
    </xf>
    <xf numFmtId="0" fontId="10" fillId="0" borderId="0" xfId="0" applyNumberFormat="1" applyFont="1" applyAlignment="1">
      <alignment vertical="top"/>
    </xf>
    <xf numFmtId="0" fontId="0" fillId="0" borderId="0" xfId="0" applyNumberFormat="1"/>
  </cellXfs>
  <cellStyles count="1">
    <cellStyle name="Normal" xfId="0" builtinId="0"/>
  </cellStyles>
  <dxfs count="45">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font>
        <b/>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80" totalsRowShown="0" headerRowDxfId="44" dataDxfId="32">
  <autoFilter ref="A1:E80" xr:uid="{198E5AA4-A716-476C-94EA-BE3270ADAC25}"/>
  <tableColumns count="5">
    <tableColumn id="1" xr3:uid="{F9D36F48-DD19-43E5-A1AB-8357F96419FF}" name="Group" dataDxfId="37"/>
    <tableColumn id="2" xr3:uid="{92D3A8C7-5541-45DC-A40E-AED787463128}" name="SubGroup" dataDxfId="36"/>
    <tableColumn id="6" xr3:uid="{1DEB1013-754C-4E97-AF35-6F79DD0210E4}" name="Group Number" dataDxfId="35"/>
    <tableColumn id="7" xr3:uid="{05F466FD-E5DB-4DED-979E-C9E29087B8F6}" name="Rule Code" dataDxfId="34">
      <calculatedColumnFormula>VLOOKUP(TabRules[[#This Row],[Group]],TabGroups[#All],2,FALSE)&amp;"_"&amp;VLOOKUP(TabRules[[#This Row],[SubGroup]],TabGroups[[#All],[Subgroup]:[Subgroup Code]],2,FALSE)&amp;"_"&amp;TabRules[[#This Row],[Group Number]]</calculatedColumnFormula>
    </tableColumn>
    <tableColumn id="4" xr3:uid="{70BA6684-6E4A-40D9-BE42-830C46F4D6A9}" name="Description" dataDxfId="33"/>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39" dataDxfId="38">
  <autoFilter ref="G1:J6" xr:uid="{3D8A1ADE-544A-443A-AF20-52BBCA41FA15}"/>
  <tableColumns count="4">
    <tableColumn id="1" xr3:uid="{2E543EF0-9E26-4478-A5D0-A70AC90899EE}" name="Group" dataDxfId="43"/>
    <tableColumn id="2" xr3:uid="{2A3CE154-AB6B-45C3-B5E2-2E1AC49C63C7}" name="Group Code" dataDxfId="42"/>
    <tableColumn id="3" xr3:uid="{598019D5-4069-412F-A57E-586DD6241ACC}" name="Subgroup" dataDxfId="41"/>
    <tableColumn id="4" xr3:uid="{90E1C2A9-5C06-48CB-A78C-54E7D56B3BFC}" name="Subgroup Code" dataDxfId="4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25" totalsRowShown="0">
  <autoFilter ref="A1:K25" xr:uid="{677213A8-3C35-46A4-83EE-9953AF366E80}"/>
  <tableColumns count="11">
    <tableColumn id="1" xr3:uid="{5662254C-D4AB-4E75-B315-CAFCAA30EDF4}" name="Rule Code" dataDxfId="19"/>
    <tableColumn id="2" xr3:uid="{65D02219-A7C8-4BC4-BE70-FC12D26642C7}" name="Rule Description" dataDxfId="18">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17">
      <calculatedColumnFormula>TabImp[[#This Row],[Rule Code]]&amp;TabImp[[#This Row],[Situation ID]]</calculatedColumnFormula>
    </tableColumn>
    <tableColumn id="8" xr3:uid="{ED1E7C03-7BE4-4AD0-867B-6CF8D46CE033}" name="Test File" dataDxfId="16">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tableColumn id="10" xr3:uid="{E91C3898-466B-4A4C-8CF6-E0B90D5094B2}" name="Test OWA Entry" dataDxfId="15">
      <calculatedColumnFormula>"owa"&amp;","&amp;TabImp[[#This Row],[Rule Code]]&amp;","&amp;TabImp[[#This Row],[Test File]]&amp;","&amp;LOWER(TabImp[[#This Row],[OWA Level]])</calculatedColumnFormula>
    </tableColumn>
    <tableColumn id="11" xr3:uid="{D99049E8-95AA-440A-B6C3-AB032C08C4B8}" name="Test CWA Entry" dataDxfId="14">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5"/>
  <sheetViews>
    <sheetView topLeftCell="E1" zoomScaleNormal="100" workbookViewId="0">
      <pane ySplit="1" topLeftCell="A3" activePane="bottomLeft" state="frozen"/>
      <selection pane="bottomLeft" activeCell="E5" sqref="E5"/>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124</v>
      </c>
      <c r="B1" s="3" t="s">
        <v>125</v>
      </c>
      <c r="C1" s="3" t="s">
        <v>85</v>
      </c>
      <c r="D1" s="2" t="s">
        <v>88</v>
      </c>
      <c r="E1" s="3" t="s">
        <v>0</v>
      </c>
      <c r="G1" s="8" t="s">
        <v>124</v>
      </c>
      <c r="H1" s="8" t="s">
        <v>128</v>
      </c>
      <c r="I1" s="9" t="s">
        <v>127</v>
      </c>
      <c r="J1" s="9" t="s">
        <v>129</v>
      </c>
    </row>
    <row r="2" spans="1:10" ht="15" x14ac:dyDescent="0.25">
      <c r="A2" s="12" t="s">
        <v>1</v>
      </c>
      <c r="B2" s="12" t="s">
        <v>136</v>
      </c>
      <c r="C2" s="13" t="s">
        <v>130</v>
      </c>
      <c r="D2" s="14" t="str">
        <f>VLOOKUP(TabRules[[#This Row],[Group]],TabGroups[#All],2,FALSE)&amp;"_"&amp;VLOOKUP(TabRules[[#This Row],[SubGroup]],TabGroups[[#All],[Subgroup]:[Subgroup Code]],2,FALSE)&amp;"_"&amp;TabRules[[#This Row],[Group Number]]</f>
        <v>CL_ST_01</v>
      </c>
      <c r="E2" s="12" t="s">
        <v>108</v>
      </c>
      <c r="G2" s="1" t="s">
        <v>1</v>
      </c>
      <c r="H2" s="8" t="s">
        <v>80</v>
      </c>
      <c r="I2" s="10" t="s">
        <v>136</v>
      </c>
      <c r="J2" s="11" t="s">
        <v>137</v>
      </c>
    </row>
    <row r="3" spans="1:10" ht="15" x14ac:dyDescent="0.25">
      <c r="A3" s="12" t="s">
        <v>1</v>
      </c>
      <c r="B3" s="12" t="s">
        <v>136</v>
      </c>
      <c r="C3" s="13" t="s">
        <v>131</v>
      </c>
      <c r="D3" s="14" t="str">
        <f>VLOOKUP(TabRules[[#This Row],[Group]],TabGroups[#All],2,FALSE)&amp;"_"&amp;VLOOKUP(TabRules[[#This Row],[SubGroup]],TabGroups[[#All],[Subgroup]:[Subgroup Code]],2,FALSE)&amp;"_"&amp;TabRules[[#This Row],[Group Number]]</f>
        <v>CL_ST_02</v>
      </c>
      <c r="E3" s="12" t="s">
        <v>2</v>
      </c>
      <c r="G3" s="1" t="s">
        <v>36</v>
      </c>
      <c r="H3" s="8" t="s">
        <v>81</v>
      </c>
      <c r="I3" s="10" t="s">
        <v>126</v>
      </c>
      <c r="J3" s="11" t="s">
        <v>134</v>
      </c>
    </row>
    <row r="4" spans="1:10" ht="15" x14ac:dyDescent="0.25">
      <c r="A4" s="12" t="s">
        <v>1</v>
      </c>
      <c r="B4" s="12" t="s">
        <v>126</v>
      </c>
      <c r="C4" s="13" t="s">
        <v>130</v>
      </c>
      <c r="D4" s="14" t="str">
        <f>VLOOKUP(TabRules[[#This Row],[Group]],TabGroups[#All],2,FALSE)&amp;"_"&amp;VLOOKUP(TabRules[[#This Row],[SubGroup]],TabGroups[[#All],[Subgroup]:[Subgroup Code]],2,FALSE)&amp;"_"&amp;TabRules[[#This Row],[Group Number]]</f>
        <v>CL_EN_01</v>
      </c>
      <c r="E4" s="12" t="s">
        <v>3</v>
      </c>
      <c r="G4" s="1" t="s">
        <v>48</v>
      </c>
      <c r="H4" s="8" t="s">
        <v>82</v>
      </c>
      <c r="I4" s="10"/>
      <c r="J4" s="11"/>
    </row>
    <row r="5" spans="1:10" ht="15" x14ac:dyDescent="0.25">
      <c r="A5" s="12" t="s">
        <v>1</v>
      </c>
      <c r="B5" s="12" t="s">
        <v>126</v>
      </c>
      <c r="C5" s="13" t="s">
        <v>131</v>
      </c>
      <c r="D5" s="14" t="str">
        <f>VLOOKUP(TabRules[[#This Row],[Group]],TabGroups[#All],2,FALSE)&amp;"_"&amp;VLOOKUP(TabRules[[#This Row],[SubGroup]],TabGroups[[#All],[Subgroup]:[Subgroup Code]],2,FALSE)&amp;"_"&amp;TabRules[[#This Row],[Group Number]]</f>
        <v>CL_EN_02</v>
      </c>
      <c r="E5" s="12" t="s">
        <v>146</v>
      </c>
      <c r="G5" s="1" t="s">
        <v>68</v>
      </c>
      <c r="H5" s="8" t="s">
        <v>83</v>
      </c>
      <c r="I5" s="10"/>
      <c r="J5" s="11"/>
    </row>
    <row r="6" spans="1:10" ht="15" x14ac:dyDescent="0.25">
      <c r="A6" s="12" t="s">
        <v>1</v>
      </c>
      <c r="B6" s="12" t="s">
        <v>126</v>
      </c>
      <c r="C6" s="13" t="s">
        <v>132</v>
      </c>
      <c r="D6" s="14" t="str">
        <f>VLOOKUP(TabRules[[#This Row],[Group]],TabGroups[#All],2,FALSE)&amp;"_"&amp;VLOOKUP(TabRules[[#This Row],[SubGroup]],TabGroups[[#All],[Subgroup]:[Subgroup Code]],2,FALSE)&amp;"_"&amp;TabRules[[#This Row],[Group Number]]</f>
        <v>CL_EN_03</v>
      </c>
      <c r="E6" s="12" t="s">
        <v>121</v>
      </c>
      <c r="G6" s="1" t="s">
        <v>71</v>
      </c>
      <c r="H6" s="8" t="s">
        <v>84</v>
      </c>
      <c r="I6" s="10"/>
      <c r="J6" s="11"/>
    </row>
    <row r="7" spans="1:10" ht="15" x14ac:dyDescent="0.25">
      <c r="A7" s="12" t="s">
        <v>1</v>
      </c>
      <c r="B7" s="12" t="s">
        <v>126</v>
      </c>
      <c r="C7" s="13" t="s">
        <v>133</v>
      </c>
      <c r="D7" s="14" t="str">
        <f>VLOOKUP(TabRules[[#This Row],[Group]],TabGroups[#All],2,FALSE)&amp;"_"&amp;VLOOKUP(TabRules[[#This Row],[SubGroup]],TabGroups[[#All],[Subgroup]:[Subgroup Code]],2,FALSE)&amp;"_"&amp;TabRules[[#This Row],[Group Number]]</f>
        <v>CL_EN_04</v>
      </c>
      <c r="E7" s="12" t="s">
        <v>122</v>
      </c>
      <c r="G7" s="1"/>
      <c r="H7"/>
    </row>
    <row r="8" spans="1:10" ht="15" x14ac:dyDescent="0.25">
      <c r="A8" s="12" t="s">
        <v>1</v>
      </c>
      <c r="B8" s="12" t="s">
        <v>126</v>
      </c>
      <c r="C8" s="13" t="s">
        <v>140</v>
      </c>
      <c r="D8" s="15" t="str">
        <f>VLOOKUP(TabRules[[#This Row],[Group]],TabGroups[#All],2,FALSE)&amp;"_"&amp;VLOOKUP(TabRules[[#This Row],[SubGroup]],TabGroups[[#All],[Subgroup]:[Subgroup Code]],2,FALSE)&amp;"_"&amp;TabRules[[#This Row],[Group Number]]</f>
        <v>CL_EN_05</v>
      </c>
      <c r="E8" s="12" t="s">
        <v>141</v>
      </c>
    </row>
    <row r="9" spans="1:10" ht="15" x14ac:dyDescent="0.25">
      <c r="A9" s="12" t="s">
        <v>1</v>
      </c>
      <c r="B9" s="12"/>
      <c r="C9" s="13"/>
      <c r="D9" s="14" t="e">
        <f>VLOOKUP(TabRules[[#This Row],[Group]],TabGroups[#All],2,FALSE)&amp;"_"&amp;VLOOKUP(TabRules[[#This Row],[SubGroup]],TabGroups[[#All],[Subgroup]:[Subgroup Code]],2,FALSE)&amp;"_"&amp;TabRules[[#This Row],[Group Number]]</f>
        <v>#N/A</v>
      </c>
      <c r="E9" s="12" t="s">
        <v>4</v>
      </c>
    </row>
    <row r="10" spans="1:10" ht="15" x14ac:dyDescent="0.25">
      <c r="A10" s="12" t="s">
        <v>1</v>
      </c>
      <c r="B10" s="12"/>
      <c r="C10" s="13"/>
      <c r="D10" s="14" t="e">
        <f>VLOOKUP(TabRules[[#This Row],[Group]],TabGroups[#All],2,FALSE)&amp;"_"&amp;VLOOKUP(TabRules[[#This Row],[SubGroup]],TabGroups[[#All],[Subgroup]:[Subgroup Code]],2,FALSE)&amp;"_"&amp;TabRules[[#This Row],[Group Number]]</f>
        <v>#N/A</v>
      </c>
      <c r="E10" s="12" t="s">
        <v>5</v>
      </c>
    </row>
    <row r="11" spans="1:10" ht="15" x14ac:dyDescent="0.25">
      <c r="A11" s="12" t="s">
        <v>1</v>
      </c>
      <c r="B11" s="12"/>
      <c r="C11" s="13"/>
      <c r="D11" s="14" t="e">
        <f>VLOOKUP(TabRules[[#This Row],[Group]],TabGroups[#All],2,FALSE)&amp;"_"&amp;VLOOKUP(TabRules[[#This Row],[SubGroup]],TabGroups[[#All],[Subgroup]:[Subgroup Code]],2,FALSE)&amp;"_"&amp;TabRules[[#This Row],[Group Number]]</f>
        <v>#N/A</v>
      </c>
      <c r="E11" s="12" t="s">
        <v>6</v>
      </c>
    </row>
    <row r="12" spans="1:10" ht="15" x14ac:dyDescent="0.25">
      <c r="A12" s="12" t="s">
        <v>1</v>
      </c>
      <c r="B12" s="12"/>
      <c r="C12" s="13"/>
      <c r="D12" s="14" t="e">
        <f>VLOOKUP(TabRules[[#This Row],[Group]],TabGroups[#All],2,FALSE)&amp;"_"&amp;VLOOKUP(TabRules[[#This Row],[SubGroup]],TabGroups[[#All],[Subgroup]:[Subgroup Code]],2,FALSE)&amp;"_"&amp;TabRules[[#This Row],[Group Number]]</f>
        <v>#N/A</v>
      </c>
      <c r="E12" s="12" t="s">
        <v>7</v>
      </c>
    </row>
    <row r="13" spans="1:10" ht="15" x14ac:dyDescent="0.25">
      <c r="A13" s="12" t="s">
        <v>1</v>
      </c>
      <c r="B13" s="12"/>
      <c r="C13" s="13"/>
      <c r="D13" s="14" t="e">
        <f>VLOOKUP(TabRules[[#This Row],[Group]],TabGroups[#All],2,FALSE)&amp;"_"&amp;VLOOKUP(TabRules[[#This Row],[SubGroup]],TabGroups[[#All],[Subgroup]:[Subgroup Code]],2,FALSE)&amp;"_"&amp;TabRules[[#This Row],[Group Number]]</f>
        <v>#N/A</v>
      </c>
      <c r="E13" s="12" t="s">
        <v>8</v>
      </c>
    </row>
    <row r="14" spans="1:10" ht="15" x14ac:dyDescent="0.25">
      <c r="A14" s="12" t="s">
        <v>1</v>
      </c>
      <c r="B14" s="12"/>
      <c r="C14" s="13"/>
      <c r="D14" s="14" t="e">
        <f>VLOOKUP(TabRules[[#This Row],[Group]],TabGroups[#All],2,FALSE)&amp;"_"&amp;VLOOKUP(TabRules[[#This Row],[SubGroup]],TabGroups[[#All],[Subgroup]:[Subgroup Code]],2,FALSE)&amp;"_"&amp;TabRules[[#This Row],[Group Number]]</f>
        <v>#N/A</v>
      </c>
      <c r="E14" s="12" t="s">
        <v>9</v>
      </c>
    </row>
    <row r="15" spans="1:10" ht="15" x14ac:dyDescent="0.25">
      <c r="A15" s="12" t="s">
        <v>1</v>
      </c>
      <c r="B15" s="12"/>
      <c r="C15" s="13"/>
      <c r="D15" s="14" t="e">
        <f>VLOOKUP(TabRules[[#This Row],[Group]],TabGroups[#All],2,FALSE)&amp;"_"&amp;VLOOKUP(TabRules[[#This Row],[SubGroup]],TabGroups[[#All],[Subgroup]:[Subgroup Code]],2,FALSE)&amp;"_"&amp;TabRules[[#This Row],[Group Number]]</f>
        <v>#N/A</v>
      </c>
      <c r="E15" s="12" t="s">
        <v>10</v>
      </c>
    </row>
    <row r="16" spans="1:10" ht="15" x14ac:dyDescent="0.25">
      <c r="A16" s="12" t="s">
        <v>1</v>
      </c>
      <c r="B16" s="12"/>
      <c r="C16" s="13"/>
      <c r="D16" s="14" t="e">
        <f>VLOOKUP(TabRules[[#This Row],[Group]],TabGroups[#All],2,FALSE)&amp;"_"&amp;VLOOKUP(TabRules[[#This Row],[SubGroup]],TabGroups[[#All],[Subgroup]:[Subgroup Code]],2,FALSE)&amp;"_"&amp;TabRules[[#This Row],[Group Number]]</f>
        <v>#N/A</v>
      </c>
      <c r="E16" s="12" t="s">
        <v>11</v>
      </c>
    </row>
    <row r="17" spans="1:5" ht="15" x14ac:dyDescent="0.25">
      <c r="A17" s="12" t="s">
        <v>1</v>
      </c>
      <c r="B17" s="12"/>
      <c r="C17" s="13"/>
      <c r="D17" s="14" t="e">
        <f>VLOOKUP(TabRules[[#This Row],[Group]],TabGroups[#All],2,FALSE)&amp;"_"&amp;VLOOKUP(TabRules[[#This Row],[SubGroup]],TabGroups[[#All],[Subgroup]:[Subgroup Code]],2,FALSE)&amp;"_"&amp;TabRules[[#This Row],[Group Number]]</f>
        <v>#N/A</v>
      </c>
      <c r="E17" s="12" t="s">
        <v>12</v>
      </c>
    </row>
    <row r="18" spans="1:5" ht="15" x14ac:dyDescent="0.25">
      <c r="A18" s="12" t="s">
        <v>1</v>
      </c>
      <c r="B18" s="12"/>
      <c r="C18" s="13"/>
      <c r="D18" s="14" t="e">
        <f>VLOOKUP(TabRules[[#This Row],[Group]],TabGroups[#All],2,FALSE)&amp;"_"&amp;VLOOKUP(TabRules[[#This Row],[SubGroup]],TabGroups[[#All],[Subgroup]:[Subgroup Code]],2,FALSE)&amp;"_"&amp;TabRules[[#This Row],[Group Number]]</f>
        <v>#N/A</v>
      </c>
      <c r="E18" s="12" t="s">
        <v>13</v>
      </c>
    </row>
    <row r="19" spans="1:5" ht="15" x14ac:dyDescent="0.25">
      <c r="A19" s="12" t="s">
        <v>1</v>
      </c>
      <c r="B19" s="12"/>
      <c r="C19" s="13"/>
      <c r="D19" s="14" t="e">
        <f>VLOOKUP(TabRules[[#This Row],[Group]],TabGroups[#All],2,FALSE)&amp;"_"&amp;VLOOKUP(TabRules[[#This Row],[SubGroup]],TabGroups[[#All],[Subgroup]:[Subgroup Code]],2,FALSE)&amp;"_"&amp;TabRules[[#This Row],[Group Number]]</f>
        <v>#N/A</v>
      </c>
      <c r="E19" s="12" t="s">
        <v>14</v>
      </c>
    </row>
    <row r="20" spans="1:5" ht="15" x14ac:dyDescent="0.25">
      <c r="A20" s="12" t="s">
        <v>1</v>
      </c>
      <c r="B20" s="12"/>
      <c r="C20" s="13"/>
      <c r="D20" s="14" t="e">
        <f>VLOOKUP(TabRules[[#This Row],[Group]],TabGroups[#All],2,FALSE)&amp;"_"&amp;VLOOKUP(TabRules[[#This Row],[SubGroup]],TabGroups[[#All],[Subgroup]:[Subgroup Code]],2,FALSE)&amp;"_"&amp;TabRules[[#This Row],[Group Number]]</f>
        <v>#N/A</v>
      </c>
      <c r="E20" s="12" t="s">
        <v>15</v>
      </c>
    </row>
    <row r="21" spans="1:5" ht="15" x14ac:dyDescent="0.25">
      <c r="A21" s="12" t="s">
        <v>1</v>
      </c>
      <c r="B21" s="12"/>
      <c r="C21" s="13"/>
      <c r="D21" s="14" t="e">
        <f>VLOOKUP(TabRules[[#This Row],[Group]],TabGroups[#All],2,FALSE)&amp;"_"&amp;VLOOKUP(TabRules[[#This Row],[SubGroup]],TabGroups[[#All],[Subgroup]:[Subgroup Code]],2,FALSE)&amp;"_"&amp;TabRules[[#This Row],[Group Number]]</f>
        <v>#N/A</v>
      </c>
      <c r="E21" s="12" t="s">
        <v>16</v>
      </c>
    </row>
    <row r="22" spans="1:5" ht="15" x14ac:dyDescent="0.25">
      <c r="A22" s="12" t="s">
        <v>1</v>
      </c>
      <c r="B22" s="12"/>
      <c r="C22" s="13"/>
      <c r="D22" s="14" t="e">
        <f>VLOOKUP(TabRules[[#This Row],[Group]],TabGroups[#All],2,FALSE)&amp;"_"&amp;VLOOKUP(TabRules[[#This Row],[SubGroup]],TabGroups[[#All],[Subgroup]:[Subgroup Code]],2,FALSE)&amp;"_"&amp;TabRules[[#This Row],[Group Number]]</f>
        <v>#N/A</v>
      </c>
      <c r="E22" s="12" t="s">
        <v>17</v>
      </c>
    </row>
    <row r="23" spans="1:5" ht="15" x14ac:dyDescent="0.25">
      <c r="A23" s="12" t="s">
        <v>1</v>
      </c>
      <c r="B23" s="12"/>
      <c r="C23" s="13"/>
      <c r="D23" s="14" t="e">
        <f>VLOOKUP(TabRules[[#This Row],[Group]],TabGroups[#All],2,FALSE)&amp;"_"&amp;VLOOKUP(TabRules[[#This Row],[SubGroup]],TabGroups[[#All],[Subgroup]:[Subgroup Code]],2,FALSE)&amp;"_"&amp;TabRules[[#This Row],[Group Number]]</f>
        <v>#N/A</v>
      </c>
      <c r="E23" s="12" t="s">
        <v>18</v>
      </c>
    </row>
    <row r="24" spans="1:5" ht="15" x14ac:dyDescent="0.25">
      <c r="A24" s="12" t="s">
        <v>1</v>
      </c>
      <c r="B24" s="12"/>
      <c r="C24" s="13"/>
      <c r="D24" s="14" t="e">
        <f>VLOOKUP(TabRules[[#This Row],[Group]],TabGroups[#All],2,FALSE)&amp;"_"&amp;VLOOKUP(TabRules[[#This Row],[SubGroup]],TabGroups[[#All],[Subgroup]:[Subgroup Code]],2,FALSE)&amp;"_"&amp;TabRules[[#This Row],[Group Number]]</f>
        <v>#N/A</v>
      </c>
      <c r="E24" s="12" t="s">
        <v>19</v>
      </c>
    </row>
    <row r="25" spans="1:5" ht="15" x14ac:dyDescent="0.25">
      <c r="A25" s="12" t="s">
        <v>1</v>
      </c>
      <c r="B25" s="12"/>
      <c r="C25" s="13"/>
      <c r="D25" s="14" t="e">
        <f>VLOOKUP(TabRules[[#This Row],[Group]],TabGroups[#All],2,FALSE)&amp;"_"&amp;VLOOKUP(TabRules[[#This Row],[SubGroup]],TabGroups[[#All],[Subgroup]:[Subgroup Code]],2,FALSE)&amp;"_"&amp;TabRules[[#This Row],[Group Number]]</f>
        <v>#N/A</v>
      </c>
      <c r="E25" s="12" t="s">
        <v>20</v>
      </c>
    </row>
    <row r="26" spans="1:5" ht="15" x14ac:dyDescent="0.25">
      <c r="A26" s="12" t="s">
        <v>1</v>
      </c>
      <c r="B26" s="12"/>
      <c r="C26" s="13"/>
      <c r="D26" s="14" t="e">
        <f>VLOOKUP(TabRules[[#This Row],[Group]],TabGroups[#All],2,FALSE)&amp;"_"&amp;VLOOKUP(TabRules[[#This Row],[SubGroup]],TabGroups[[#All],[Subgroup]:[Subgroup Code]],2,FALSE)&amp;"_"&amp;TabRules[[#This Row],[Group Number]]</f>
        <v>#N/A</v>
      </c>
      <c r="E26" s="12" t="s">
        <v>20</v>
      </c>
    </row>
    <row r="27" spans="1:5" ht="15" x14ac:dyDescent="0.25">
      <c r="A27" s="12" t="s">
        <v>1</v>
      </c>
      <c r="B27" s="12"/>
      <c r="C27" s="13"/>
      <c r="D27" s="14" t="e">
        <f>VLOOKUP(TabRules[[#This Row],[Group]],TabGroups[#All],2,FALSE)&amp;"_"&amp;VLOOKUP(TabRules[[#This Row],[SubGroup]],TabGroups[[#All],[Subgroup]:[Subgroup Code]],2,FALSE)&amp;"_"&amp;TabRules[[#This Row],[Group Number]]</f>
        <v>#N/A</v>
      </c>
      <c r="E27" s="12" t="s">
        <v>21</v>
      </c>
    </row>
    <row r="28" spans="1:5" ht="15" x14ac:dyDescent="0.25">
      <c r="A28" s="12" t="s">
        <v>1</v>
      </c>
      <c r="B28" s="12"/>
      <c r="C28" s="13"/>
      <c r="D28" s="14" t="e">
        <f>VLOOKUP(TabRules[[#This Row],[Group]],TabGroups[#All],2,FALSE)&amp;"_"&amp;VLOOKUP(TabRules[[#This Row],[SubGroup]],TabGroups[[#All],[Subgroup]:[Subgroup Code]],2,FALSE)&amp;"_"&amp;TabRules[[#This Row],[Group Number]]</f>
        <v>#N/A</v>
      </c>
      <c r="E28" s="12" t="s">
        <v>22</v>
      </c>
    </row>
    <row r="29" spans="1:5" ht="15" x14ac:dyDescent="0.25">
      <c r="A29" s="12" t="s">
        <v>1</v>
      </c>
      <c r="B29" s="12"/>
      <c r="C29" s="13"/>
      <c r="D29" s="14" t="e">
        <f>VLOOKUP(TabRules[[#This Row],[Group]],TabGroups[#All],2,FALSE)&amp;"_"&amp;VLOOKUP(TabRules[[#This Row],[SubGroup]],TabGroups[[#All],[Subgroup]:[Subgroup Code]],2,FALSE)&amp;"_"&amp;TabRules[[#This Row],[Group Number]]</f>
        <v>#N/A</v>
      </c>
      <c r="E29" s="12" t="s">
        <v>23</v>
      </c>
    </row>
    <row r="30" spans="1:5" ht="15" x14ac:dyDescent="0.25">
      <c r="A30" s="12" t="s">
        <v>1</v>
      </c>
      <c r="B30" s="12"/>
      <c r="C30" s="13"/>
      <c r="D30" s="14" t="e">
        <f>VLOOKUP(TabRules[[#This Row],[Group]],TabGroups[#All],2,FALSE)&amp;"_"&amp;VLOOKUP(TabRules[[#This Row],[SubGroup]],TabGroups[[#All],[Subgroup]:[Subgroup Code]],2,FALSE)&amp;"_"&amp;TabRules[[#This Row],[Group Number]]</f>
        <v>#N/A</v>
      </c>
      <c r="E30" s="12" t="s">
        <v>24</v>
      </c>
    </row>
    <row r="31" spans="1:5" ht="15" x14ac:dyDescent="0.25">
      <c r="A31" s="12" t="s">
        <v>1</v>
      </c>
      <c r="B31" s="12"/>
      <c r="C31" s="13"/>
      <c r="D31" s="14" t="e">
        <f>VLOOKUP(TabRules[[#This Row],[Group]],TabGroups[#All],2,FALSE)&amp;"_"&amp;VLOOKUP(TabRules[[#This Row],[SubGroup]],TabGroups[[#All],[Subgroup]:[Subgroup Code]],2,FALSE)&amp;"_"&amp;TabRules[[#This Row],[Group Number]]</f>
        <v>#N/A</v>
      </c>
      <c r="E31" s="12" t="s">
        <v>25</v>
      </c>
    </row>
    <row r="32" spans="1:5" ht="15" x14ac:dyDescent="0.25">
      <c r="A32" s="12" t="s">
        <v>1</v>
      </c>
      <c r="B32" s="12"/>
      <c r="C32" s="13"/>
      <c r="D32" s="14" t="e">
        <f>VLOOKUP(TabRules[[#This Row],[Group]],TabGroups[#All],2,FALSE)&amp;"_"&amp;VLOOKUP(TabRules[[#This Row],[SubGroup]],TabGroups[[#All],[Subgroup]:[Subgroup Code]],2,FALSE)&amp;"_"&amp;TabRules[[#This Row],[Group Number]]</f>
        <v>#N/A</v>
      </c>
      <c r="E32" s="12" t="s">
        <v>25</v>
      </c>
    </row>
    <row r="33" spans="1:5" ht="15" x14ac:dyDescent="0.25">
      <c r="A33" s="12" t="s">
        <v>1</v>
      </c>
      <c r="B33" s="12"/>
      <c r="C33" s="13"/>
      <c r="D33" s="14" t="e">
        <f>VLOOKUP(TabRules[[#This Row],[Group]],TabGroups[#All],2,FALSE)&amp;"_"&amp;VLOOKUP(TabRules[[#This Row],[SubGroup]],TabGroups[[#All],[Subgroup]:[Subgroup Code]],2,FALSE)&amp;"_"&amp;TabRules[[#This Row],[Group Number]]</f>
        <v>#N/A</v>
      </c>
      <c r="E33" s="12" t="s">
        <v>26</v>
      </c>
    </row>
    <row r="34" spans="1:5" ht="15" x14ac:dyDescent="0.25">
      <c r="A34" s="12" t="s">
        <v>1</v>
      </c>
      <c r="B34" s="12"/>
      <c r="C34" s="13"/>
      <c r="D34" s="14" t="e">
        <f>VLOOKUP(TabRules[[#This Row],[Group]],TabGroups[#All],2,FALSE)&amp;"_"&amp;VLOOKUP(TabRules[[#This Row],[SubGroup]],TabGroups[[#All],[Subgroup]:[Subgroup Code]],2,FALSE)&amp;"_"&amp;TabRules[[#This Row],[Group Number]]</f>
        <v>#N/A</v>
      </c>
      <c r="E34" s="12" t="s">
        <v>27</v>
      </c>
    </row>
    <row r="35" spans="1:5" ht="15" x14ac:dyDescent="0.25">
      <c r="A35" s="12" t="s">
        <v>1</v>
      </c>
      <c r="B35" s="12"/>
      <c r="C35" s="13"/>
      <c r="D35" s="14" t="e">
        <f>VLOOKUP(TabRules[[#This Row],[Group]],TabGroups[#All],2,FALSE)&amp;"_"&amp;VLOOKUP(TabRules[[#This Row],[SubGroup]],TabGroups[[#All],[Subgroup]:[Subgroup Code]],2,FALSE)&amp;"_"&amp;TabRules[[#This Row],[Group Number]]</f>
        <v>#N/A</v>
      </c>
      <c r="E35" s="12" t="s">
        <v>28</v>
      </c>
    </row>
    <row r="36" spans="1:5" ht="15" x14ac:dyDescent="0.25">
      <c r="A36" s="12" t="s">
        <v>1</v>
      </c>
      <c r="B36" s="12"/>
      <c r="C36" s="13"/>
      <c r="D36" s="14" t="e">
        <f>VLOOKUP(TabRules[[#This Row],[Group]],TabGroups[#All],2,FALSE)&amp;"_"&amp;VLOOKUP(TabRules[[#This Row],[SubGroup]],TabGroups[[#All],[Subgroup]:[Subgroup Code]],2,FALSE)&amp;"_"&amp;TabRules[[#This Row],[Group Number]]</f>
        <v>#N/A</v>
      </c>
      <c r="E36" s="12" t="s">
        <v>29</v>
      </c>
    </row>
    <row r="37" spans="1:5" ht="15" x14ac:dyDescent="0.25">
      <c r="A37" s="12" t="s">
        <v>1</v>
      </c>
      <c r="B37" s="12"/>
      <c r="C37" s="13"/>
      <c r="D37" s="14" t="e">
        <f>VLOOKUP(TabRules[[#This Row],[Group]],TabGroups[#All],2,FALSE)&amp;"_"&amp;VLOOKUP(TabRules[[#This Row],[SubGroup]],TabGroups[[#All],[Subgroup]:[Subgroup Code]],2,FALSE)&amp;"_"&amp;TabRules[[#This Row],[Group Number]]</f>
        <v>#N/A</v>
      </c>
      <c r="E37" s="12" t="s">
        <v>30</v>
      </c>
    </row>
    <row r="38" spans="1:5" ht="15" x14ac:dyDescent="0.25">
      <c r="A38" s="12" t="s">
        <v>1</v>
      </c>
      <c r="B38" s="12"/>
      <c r="C38" s="13"/>
      <c r="D38" s="14" t="e">
        <f>VLOOKUP(TabRules[[#This Row],[Group]],TabGroups[#All],2,FALSE)&amp;"_"&amp;VLOOKUP(TabRules[[#This Row],[SubGroup]],TabGroups[[#All],[Subgroup]:[Subgroup Code]],2,FALSE)&amp;"_"&amp;TabRules[[#This Row],[Group Number]]</f>
        <v>#N/A</v>
      </c>
      <c r="E38" s="12" t="s">
        <v>31</v>
      </c>
    </row>
    <row r="39" spans="1:5" ht="15" x14ac:dyDescent="0.25">
      <c r="A39" s="12" t="s">
        <v>1</v>
      </c>
      <c r="B39" s="12"/>
      <c r="C39" s="13"/>
      <c r="D39" s="14" t="e">
        <f>VLOOKUP(TabRules[[#This Row],[Group]],TabGroups[#All],2,FALSE)&amp;"_"&amp;VLOOKUP(TabRules[[#This Row],[SubGroup]],TabGroups[[#All],[Subgroup]:[Subgroup Code]],2,FALSE)&amp;"_"&amp;TabRules[[#This Row],[Group Number]]</f>
        <v>#N/A</v>
      </c>
      <c r="E39" s="12" t="s">
        <v>32</v>
      </c>
    </row>
    <row r="40" spans="1:5" ht="15" x14ac:dyDescent="0.25">
      <c r="A40" s="12" t="s">
        <v>1</v>
      </c>
      <c r="B40" s="12"/>
      <c r="C40" s="13"/>
      <c r="D40" s="14" t="e">
        <f>VLOOKUP(TabRules[[#This Row],[Group]],TabGroups[#All],2,FALSE)&amp;"_"&amp;VLOOKUP(TabRules[[#This Row],[SubGroup]],TabGroups[[#All],[Subgroup]:[Subgroup Code]],2,FALSE)&amp;"_"&amp;TabRules[[#This Row],[Group Number]]</f>
        <v>#N/A</v>
      </c>
      <c r="E40" s="12" t="s">
        <v>33</v>
      </c>
    </row>
    <row r="41" spans="1:5" ht="15" x14ac:dyDescent="0.25">
      <c r="A41" s="12" t="s">
        <v>1</v>
      </c>
      <c r="B41" s="12"/>
      <c r="C41" s="13"/>
      <c r="D41" s="14" t="e">
        <f>VLOOKUP(TabRules[[#This Row],[Group]],TabGroups[#All],2,FALSE)&amp;"_"&amp;VLOOKUP(TabRules[[#This Row],[SubGroup]],TabGroups[[#All],[Subgroup]:[Subgroup Code]],2,FALSE)&amp;"_"&amp;TabRules[[#This Row],[Group Number]]</f>
        <v>#N/A</v>
      </c>
      <c r="E41" s="12" t="s">
        <v>34</v>
      </c>
    </row>
    <row r="42" spans="1:5" ht="15" x14ac:dyDescent="0.25">
      <c r="A42" s="12" t="s">
        <v>1</v>
      </c>
      <c r="B42" s="12"/>
      <c r="C42" s="13"/>
      <c r="D42" s="14" t="e">
        <f>VLOOKUP(TabRules[[#This Row],[Group]],TabGroups[#All],2,FALSE)&amp;"_"&amp;VLOOKUP(TabRules[[#This Row],[SubGroup]],TabGroups[[#All],[Subgroup]:[Subgroup Code]],2,FALSE)&amp;"_"&amp;TabRules[[#This Row],[Group Number]]</f>
        <v>#N/A</v>
      </c>
      <c r="E42" s="12" t="s">
        <v>35</v>
      </c>
    </row>
    <row r="43" spans="1:5" ht="15" x14ac:dyDescent="0.25">
      <c r="A43" s="12" t="s">
        <v>36</v>
      </c>
      <c r="B43" s="12"/>
      <c r="C43" s="13"/>
      <c r="D43" s="14" t="e">
        <f>VLOOKUP(TabRules[[#This Row],[Group]],TabGroups[#All],2,FALSE)&amp;"_"&amp;VLOOKUP(TabRules[[#This Row],[SubGroup]],TabGroups[[#All],[Subgroup]:[Subgroup Code]],2,FALSE)&amp;"_"&amp;TabRules[[#This Row],[Group Number]]</f>
        <v>#N/A</v>
      </c>
      <c r="E43" s="12" t="s">
        <v>37</v>
      </c>
    </row>
    <row r="44" spans="1:5" ht="15" x14ac:dyDescent="0.25">
      <c r="A44" s="12" t="s">
        <v>36</v>
      </c>
      <c r="B44" s="12"/>
      <c r="C44" s="13"/>
      <c r="D44" s="14" t="e">
        <f>VLOOKUP(TabRules[[#This Row],[Group]],TabGroups[#All],2,FALSE)&amp;"_"&amp;VLOOKUP(TabRules[[#This Row],[SubGroup]],TabGroups[[#All],[Subgroup]:[Subgroup Code]],2,FALSE)&amp;"_"&amp;TabRules[[#This Row],[Group Number]]</f>
        <v>#N/A</v>
      </c>
      <c r="E44" s="12" t="s">
        <v>38</v>
      </c>
    </row>
    <row r="45" spans="1:5" ht="15" x14ac:dyDescent="0.25">
      <c r="A45" s="12" t="s">
        <v>36</v>
      </c>
      <c r="B45" s="12"/>
      <c r="C45" s="13"/>
      <c r="D45" s="14" t="e">
        <f>VLOOKUP(TabRules[[#This Row],[Group]],TabGroups[#All],2,FALSE)&amp;"_"&amp;VLOOKUP(TabRules[[#This Row],[SubGroup]],TabGroups[[#All],[Subgroup]:[Subgroup Code]],2,FALSE)&amp;"_"&amp;TabRules[[#This Row],[Group Number]]</f>
        <v>#N/A</v>
      </c>
      <c r="E45" s="12" t="s">
        <v>39</v>
      </c>
    </row>
    <row r="46" spans="1:5" ht="15" x14ac:dyDescent="0.25">
      <c r="A46" s="12" t="s">
        <v>36</v>
      </c>
      <c r="B46" s="12"/>
      <c r="C46" s="13"/>
      <c r="D46" s="14" t="e">
        <f>VLOOKUP(TabRules[[#This Row],[Group]],TabGroups[#All],2,FALSE)&amp;"_"&amp;VLOOKUP(TabRules[[#This Row],[SubGroup]],TabGroups[[#All],[Subgroup]:[Subgroup Code]],2,FALSE)&amp;"_"&amp;TabRules[[#This Row],[Group Number]]</f>
        <v>#N/A</v>
      </c>
      <c r="E46" s="12" t="s">
        <v>40</v>
      </c>
    </row>
    <row r="47" spans="1:5" ht="15" x14ac:dyDescent="0.25">
      <c r="A47" s="12" t="s">
        <v>36</v>
      </c>
      <c r="B47" s="12"/>
      <c r="C47" s="13"/>
      <c r="D47" s="14" t="e">
        <f>VLOOKUP(TabRules[[#This Row],[Group]],TabGroups[#All],2,FALSE)&amp;"_"&amp;VLOOKUP(TabRules[[#This Row],[SubGroup]],TabGroups[[#All],[Subgroup]:[Subgroup Code]],2,FALSE)&amp;"_"&amp;TabRules[[#This Row],[Group Number]]</f>
        <v>#N/A</v>
      </c>
      <c r="E47" s="12" t="s">
        <v>41</v>
      </c>
    </row>
    <row r="48" spans="1:5" ht="15" x14ac:dyDescent="0.25">
      <c r="A48" s="12" t="s">
        <v>36</v>
      </c>
      <c r="B48" s="12"/>
      <c r="C48" s="13"/>
      <c r="D48" s="14" t="e">
        <f>VLOOKUP(TabRules[[#This Row],[Group]],TabGroups[#All],2,FALSE)&amp;"_"&amp;VLOOKUP(TabRules[[#This Row],[SubGroup]],TabGroups[[#All],[Subgroup]:[Subgroup Code]],2,FALSE)&amp;"_"&amp;TabRules[[#This Row],[Group Number]]</f>
        <v>#N/A</v>
      </c>
      <c r="E48" s="12" t="s">
        <v>42</v>
      </c>
    </row>
    <row r="49" spans="1:5" ht="15" x14ac:dyDescent="0.25">
      <c r="A49" s="12" t="s">
        <v>36</v>
      </c>
      <c r="B49" s="12"/>
      <c r="C49" s="13"/>
      <c r="D49" s="14" t="e">
        <f>VLOOKUP(TabRules[[#This Row],[Group]],TabGroups[#All],2,FALSE)&amp;"_"&amp;VLOOKUP(TabRules[[#This Row],[SubGroup]],TabGroups[[#All],[Subgroup]:[Subgroup Code]],2,FALSE)&amp;"_"&amp;TabRules[[#This Row],[Group Number]]</f>
        <v>#N/A</v>
      </c>
      <c r="E49" s="12" t="s">
        <v>43</v>
      </c>
    </row>
    <row r="50" spans="1:5" ht="15" x14ac:dyDescent="0.25">
      <c r="A50" s="12" t="s">
        <v>36</v>
      </c>
      <c r="B50" s="12"/>
      <c r="C50" s="13"/>
      <c r="D50" s="14" t="e">
        <f>VLOOKUP(TabRules[[#This Row],[Group]],TabGroups[#All],2,FALSE)&amp;"_"&amp;VLOOKUP(TabRules[[#This Row],[SubGroup]],TabGroups[[#All],[Subgroup]:[Subgroup Code]],2,FALSE)&amp;"_"&amp;TabRules[[#This Row],[Group Number]]</f>
        <v>#N/A</v>
      </c>
      <c r="E50" s="12" t="s">
        <v>44</v>
      </c>
    </row>
    <row r="51" spans="1:5" ht="15" x14ac:dyDescent="0.25">
      <c r="A51" s="12" t="s">
        <v>36</v>
      </c>
      <c r="B51" s="12"/>
      <c r="C51" s="13"/>
      <c r="D51" s="14" t="e">
        <f>VLOOKUP(TabRules[[#This Row],[Group]],TabGroups[#All],2,FALSE)&amp;"_"&amp;VLOOKUP(TabRules[[#This Row],[SubGroup]],TabGroups[[#All],[Subgroup]:[Subgroup Code]],2,FALSE)&amp;"_"&amp;TabRules[[#This Row],[Group Number]]</f>
        <v>#N/A</v>
      </c>
      <c r="E51" s="12" t="s">
        <v>45</v>
      </c>
    </row>
    <row r="52" spans="1:5" ht="15" x14ac:dyDescent="0.25">
      <c r="A52" s="12" t="s">
        <v>36</v>
      </c>
      <c r="B52" s="12"/>
      <c r="C52" s="13"/>
      <c r="D52" s="14" t="e">
        <f>VLOOKUP(TabRules[[#This Row],[Group]],TabGroups[#All],2,FALSE)&amp;"_"&amp;VLOOKUP(TabRules[[#This Row],[SubGroup]],TabGroups[[#All],[Subgroup]:[Subgroup Code]],2,FALSE)&amp;"_"&amp;TabRules[[#This Row],[Group Number]]</f>
        <v>#N/A</v>
      </c>
      <c r="E52" s="12" t="s">
        <v>46</v>
      </c>
    </row>
    <row r="53" spans="1:5" ht="15" x14ac:dyDescent="0.25">
      <c r="A53" s="12" t="s">
        <v>36</v>
      </c>
      <c r="B53" s="12"/>
      <c r="C53" s="13"/>
      <c r="D53" s="14" t="e">
        <f>VLOOKUP(TabRules[[#This Row],[Group]],TabGroups[#All],2,FALSE)&amp;"_"&amp;VLOOKUP(TabRules[[#This Row],[SubGroup]],TabGroups[[#All],[Subgroup]:[Subgroup Code]],2,FALSE)&amp;"_"&amp;TabRules[[#This Row],[Group Number]]</f>
        <v>#N/A</v>
      </c>
      <c r="E53" s="12" t="s">
        <v>47</v>
      </c>
    </row>
    <row r="54" spans="1:5" ht="15" x14ac:dyDescent="0.25">
      <c r="A54" s="12" t="s">
        <v>48</v>
      </c>
      <c r="B54" s="12"/>
      <c r="C54" s="13"/>
      <c r="D54" s="14" t="e">
        <f>VLOOKUP(TabRules[[#This Row],[Group]],TabGroups[#All],2,FALSE)&amp;"_"&amp;VLOOKUP(TabRules[[#This Row],[SubGroup]],TabGroups[[#All],[Subgroup]:[Subgroup Code]],2,FALSE)&amp;"_"&amp;TabRules[[#This Row],[Group Number]]</f>
        <v>#N/A</v>
      </c>
      <c r="E54" s="12" t="s">
        <v>49</v>
      </c>
    </row>
    <row r="55" spans="1:5" ht="15" x14ac:dyDescent="0.25">
      <c r="A55" s="12" t="s">
        <v>48</v>
      </c>
      <c r="B55" s="12"/>
      <c r="C55" s="13"/>
      <c r="D55" s="14" t="e">
        <f>VLOOKUP(TabRules[[#This Row],[Group]],TabGroups[#All],2,FALSE)&amp;"_"&amp;VLOOKUP(TabRules[[#This Row],[SubGroup]],TabGroups[[#All],[Subgroup]:[Subgroup Code]],2,FALSE)&amp;"_"&amp;TabRules[[#This Row],[Group Number]]</f>
        <v>#N/A</v>
      </c>
      <c r="E55" s="12" t="s">
        <v>50</v>
      </c>
    </row>
    <row r="56" spans="1:5" ht="15" x14ac:dyDescent="0.25">
      <c r="A56" s="12" t="s">
        <v>48</v>
      </c>
      <c r="B56" s="12"/>
      <c r="C56" s="13"/>
      <c r="D56" s="14" t="e">
        <f>VLOOKUP(TabRules[[#This Row],[Group]],TabGroups[#All],2,FALSE)&amp;"_"&amp;VLOOKUP(TabRules[[#This Row],[SubGroup]],TabGroups[[#All],[Subgroup]:[Subgroup Code]],2,FALSE)&amp;"_"&amp;TabRules[[#This Row],[Group Number]]</f>
        <v>#N/A</v>
      </c>
      <c r="E56" s="12" t="s">
        <v>51</v>
      </c>
    </row>
    <row r="57" spans="1:5" ht="15" x14ac:dyDescent="0.25">
      <c r="A57" s="12" t="s">
        <v>48</v>
      </c>
      <c r="B57" s="12"/>
      <c r="C57" s="13"/>
      <c r="D57" s="14" t="e">
        <f>VLOOKUP(TabRules[[#This Row],[Group]],TabGroups[#All],2,FALSE)&amp;"_"&amp;VLOOKUP(TabRules[[#This Row],[SubGroup]],TabGroups[[#All],[Subgroup]:[Subgroup Code]],2,FALSE)&amp;"_"&amp;TabRules[[#This Row],[Group Number]]</f>
        <v>#N/A</v>
      </c>
      <c r="E57" s="12" t="s">
        <v>52</v>
      </c>
    </row>
    <row r="58" spans="1:5" ht="15" x14ac:dyDescent="0.25">
      <c r="A58" s="12" t="s">
        <v>48</v>
      </c>
      <c r="B58" s="12"/>
      <c r="C58" s="13"/>
      <c r="D58" s="14" t="e">
        <f>VLOOKUP(TabRules[[#This Row],[Group]],TabGroups[#All],2,FALSE)&amp;"_"&amp;VLOOKUP(TabRules[[#This Row],[SubGroup]],TabGroups[[#All],[Subgroup]:[Subgroup Code]],2,FALSE)&amp;"_"&amp;TabRules[[#This Row],[Group Number]]</f>
        <v>#N/A</v>
      </c>
      <c r="E58" s="12" t="s">
        <v>53</v>
      </c>
    </row>
    <row r="59" spans="1:5" ht="15" x14ac:dyDescent="0.25">
      <c r="A59" s="12" t="s">
        <v>48</v>
      </c>
      <c r="B59" s="12"/>
      <c r="C59" s="13"/>
      <c r="D59" s="14" t="e">
        <f>VLOOKUP(TabRules[[#This Row],[Group]],TabGroups[#All],2,FALSE)&amp;"_"&amp;VLOOKUP(TabRules[[#This Row],[SubGroup]],TabGroups[[#All],[Subgroup]:[Subgroup Code]],2,FALSE)&amp;"_"&amp;TabRules[[#This Row],[Group Number]]</f>
        <v>#N/A</v>
      </c>
      <c r="E59" s="12" t="s">
        <v>54</v>
      </c>
    </row>
    <row r="60" spans="1:5" ht="15" x14ac:dyDescent="0.25">
      <c r="A60" s="12" t="s">
        <v>48</v>
      </c>
      <c r="B60" s="12"/>
      <c r="C60" s="13"/>
      <c r="D60" s="14" t="e">
        <f>VLOOKUP(TabRules[[#This Row],[Group]],TabGroups[#All],2,FALSE)&amp;"_"&amp;VLOOKUP(TabRules[[#This Row],[SubGroup]],TabGroups[[#All],[Subgroup]:[Subgroup Code]],2,FALSE)&amp;"_"&amp;TabRules[[#This Row],[Group Number]]</f>
        <v>#N/A</v>
      </c>
      <c r="E60" s="12" t="s">
        <v>55</v>
      </c>
    </row>
    <row r="61" spans="1:5" ht="15" x14ac:dyDescent="0.25">
      <c r="A61" s="12" t="s">
        <v>48</v>
      </c>
      <c r="B61" s="12"/>
      <c r="C61" s="13"/>
      <c r="D61" s="14" t="e">
        <f>VLOOKUP(TabRules[[#This Row],[Group]],TabGroups[#All],2,FALSE)&amp;"_"&amp;VLOOKUP(TabRules[[#This Row],[SubGroup]],TabGroups[[#All],[Subgroup]:[Subgroup Code]],2,FALSE)&amp;"_"&amp;TabRules[[#This Row],[Group Number]]</f>
        <v>#N/A</v>
      </c>
      <c r="E61" s="12" t="s">
        <v>56</v>
      </c>
    </row>
    <row r="62" spans="1:5" ht="15" x14ac:dyDescent="0.25">
      <c r="A62" s="12" t="s">
        <v>48</v>
      </c>
      <c r="B62" s="12"/>
      <c r="C62" s="13"/>
      <c r="D62" s="14" t="e">
        <f>VLOOKUP(TabRules[[#This Row],[Group]],TabGroups[#All],2,FALSE)&amp;"_"&amp;VLOOKUP(TabRules[[#This Row],[SubGroup]],TabGroups[[#All],[Subgroup]:[Subgroup Code]],2,FALSE)&amp;"_"&amp;TabRules[[#This Row],[Group Number]]</f>
        <v>#N/A</v>
      </c>
      <c r="E62" s="12" t="s">
        <v>57</v>
      </c>
    </row>
    <row r="63" spans="1:5" ht="15" x14ac:dyDescent="0.25">
      <c r="A63" s="12" t="s">
        <v>48</v>
      </c>
      <c r="B63" s="12"/>
      <c r="C63" s="13"/>
      <c r="D63" s="14" t="e">
        <f>VLOOKUP(TabRules[[#This Row],[Group]],TabGroups[#All],2,FALSE)&amp;"_"&amp;VLOOKUP(TabRules[[#This Row],[SubGroup]],TabGroups[[#All],[Subgroup]:[Subgroup Code]],2,FALSE)&amp;"_"&amp;TabRules[[#This Row],[Group Number]]</f>
        <v>#N/A</v>
      </c>
      <c r="E63" s="12" t="s">
        <v>58</v>
      </c>
    </row>
    <row r="64" spans="1:5" ht="15" x14ac:dyDescent="0.25">
      <c r="A64" s="12" t="s">
        <v>48</v>
      </c>
      <c r="B64" s="12"/>
      <c r="C64" s="13"/>
      <c r="D64" s="14" t="e">
        <f>VLOOKUP(TabRules[[#This Row],[Group]],TabGroups[#All],2,FALSE)&amp;"_"&amp;VLOOKUP(TabRules[[#This Row],[SubGroup]],TabGroups[[#All],[Subgroup]:[Subgroup Code]],2,FALSE)&amp;"_"&amp;TabRules[[#This Row],[Group Number]]</f>
        <v>#N/A</v>
      </c>
      <c r="E64" s="12" t="s">
        <v>59</v>
      </c>
    </row>
    <row r="65" spans="1:5" ht="15" x14ac:dyDescent="0.25">
      <c r="A65" s="12" t="s">
        <v>48</v>
      </c>
      <c r="B65" s="12"/>
      <c r="C65" s="13"/>
      <c r="D65" s="14" t="e">
        <f>VLOOKUP(TabRules[[#This Row],[Group]],TabGroups[#All],2,FALSE)&amp;"_"&amp;VLOOKUP(TabRules[[#This Row],[SubGroup]],TabGroups[[#All],[Subgroup]:[Subgroup Code]],2,FALSE)&amp;"_"&amp;TabRules[[#This Row],[Group Number]]</f>
        <v>#N/A</v>
      </c>
      <c r="E65" s="12" t="s">
        <v>60</v>
      </c>
    </row>
    <row r="66" spans="1:5" ht="15" x14ac:dyDescent="0.25">
      <c r="A66" s="12" t="s">
        <v>48</v>
      </c>
      <c r="B66" s="12"/>
      <c r="C66" s="13"/>
      <c r="D66" s="14" t="e">
        <f>VLOOKUP(TabRules[[#This Row],[Group]],TabGroups[#All],2,FALSE)&amp;"_"&amp;VLOOKUP(TabRules[[#This Row],[SubGroup]],TabGroups[[#All],[Subgroup]:[Subgroup Code]],2,FALSE)&amp;"_"&amp;TabRules[[#This Row],[Group Number]]</f>
        <v>#N/A</v>
      </c>
      <c r="E66" s="12" t="s">
        <v>61</v>
      </c>
    </row>
    <row r="67" spans="1:5" ht="15" x14ac:dyDescent="0.25">
      <c r="A67" s="12" t="s">
        <v>48</v>
      </c>
      <c r="B67" s="12"/>
      <c r="C67" s="13"/>
      <c r="D67" s="14" t="e">
        <f>VLOOKUP(TabRules[[#This Row],[Group]],TabGroups[#All],2,FALSE)&amp;"_"&amp;VLOOKUP(TabRules[[#This Row],[SubGroup]],TabGroups[[#All],[Subgroup]:[Subgroup Code]],2,FALSE)&amp;"_"&amp;TabRules[[#This Row],[Group Number]]</f>
        <v>#N/A</v>
      </c>
      <c r="E67" s="12" t="s">
        <v>62</v>
      </c>
    </row>
    <row r="68" spans="1:5" ht="15" x14ac:dyDescent="0.25">
      <c r="A68" s="12" t="s">
        <v>48</v>
      </c>
      <c r="B68" s="12"/>
      <c r="C68" s="13"/>
      <c r="D68" s="14" t="e">
        <f>VLOOKUP(TabRules[[#This Row],[Group]],TabGroups[#All],2,FALSE)&amp;"_"&amp;VLOOKUP(TabRules[[#This Row],[SubGroup]],TabGroups[[#All],[Subgroup]:[Subgroup Code]],2,FALSE)&amp;"_"&amp;TabRules[[#This Row],[Group Number]]</f>
        <v>#N/A</v>
      </c>
      <c r="E68" s="12" t="s">
        <v>63</v>
      </c>
    </row>
    <row r="69" spans="1:5" ht="15" x14ac:dyDescent="0.25">
      <c r="A69" s="12" t="s">
        <v>48</v>
      </c>
      <c r="B69" s="12"/>
      <c r="C69" s="13"/>
      <c r="D69" s="14" t="e">
        <f>VLOOKUP(TabRules[[#This Row],[Group]],TabGroups[#All],2,FALSE)&amp;"_"&amp;VLOOKUP(TabRules[[#This Row],[SubGroup]],TabGroups[[#All],[Subgroup]:[Subgroup Code]],2,FALSE)&amp;"_"&amp;TabRules[[#This Row],[Group Number]]</f>
        <v>#N/A</v>
      </c>
      <c r="E69" s="12" t="s">
        <v>64</v>
      </c>
    </row>
    <row r="70" spans="1:5" ht="15" x14ac:dyDescent="0.25">
      <c r="A70" s="12" t="s">
        <v>48</v>
      </c>
      <c r="B70" s="12"/>
      <c r="C70" s="13"/>
      <c r="D70" s="14" t="e">
        <f>VLOOKUP(TabRules[[#This Row],[Group]],TabGroups[#All],2,FALSE)&amp;"_"&amp;VLOOKUP(TabRules[[#This Row],[SubGroup]],TabGroups[[#All],[Subgroup]:[Subgroup Code]],2,FALSE)&amp;"_"&amp;TabRules[[#This Row],[Group Number]]</f>
        <v>#N/A</v>
      </c>
      <c r="E70" s="12" t="s">
        <v>65</v>
      </c>
    </row>
    <row r="71" spans="1:5" ht="15" x14ac:dyDescent="0.25">
      <c r="A71" s="12" t="s">
        <v>48</v>
      </c>
      <c r="B71" s="12"/>
      <c r="C71" s="13"/>
      <c r="D71" s="14" t="e">
        <f>VLOOKUP(TabRules[[#This Row],[Group]],TabGroups[#All],2,FALSE)&amp;"_"&amp;VLOOKUP(TabRules[[#This Row],[SubGroup]],TabGroups[[#All],[Subgroup]:[Subgroup Code]],2,FALSE)&amp;"_"&amp;TabRules[[#This Row],[Group Number]]</f>
        <v>#N/A</v>
      </c>
      <c r="E71" s="12" t="s">
        <v>66</v>
      </c>
    </row>
    <row r="72" spans="1:5" ht="15" x14ac:dyDescent="0.25">
      <c r="A72" s="12" t="s">
        <v>48</v>
      </c>
      <c r="B72" s="12"/>
      <c r="C72" s="13"/>
      <c r="D72" s="14" t="e">
        <f>VLOOKUP(TabRules[[#This Row],[Group]],TabGroups[#All],2,FALSE)&amp;"_"&amp;VLOOKUP(TabRules[[#This Row],[SubGroup]],TabGroups[[#All],[Subgroup]:[Subgroup Code]],2,FALSE)&amp;"_"&amp;TabRules[[#This Row],[Group Number]]</f>
        <v>#N/A</v>
      </c>
      <c r="E72" s="12" t="s">
        <v>67</v>
      </c>
    </row>
    <row r="73" spans="1:5" ht="15" x14ac:dyDescent="0.25">
      <c r="A73" s="12" t="s">
        <v>68</v>
      </c>
      <c r="B73" s="12"/>
      <c r="C73" s="13"/>
      <c r="D73" s="14" t="e">
        <f>VLOOKUP(TabRules[[#This Row],[Group]],TabGroups[#All],2,FALSE)&amp;"_"&amp;VLOOKUP(TabRules[[#This Row],[SubGroup]],TabGroups[[#All],[Subgroup]:[Subgroup Code]],2,FALSE)&amp;"_"&amp;TabRules[[#This Row],[Group Number]]</f>
        <v>#N/A</v>
      </c>
      <c r="E73" s="12" t="s">
        <v>69</v>
      </c>
    </row>
    <row r="74" spans="1:5" ht="15" x14ac:dyDescent="0.25">
      <c r="A74" s="12" t="s">
        <v>68</v>
      </c>
      <c r="B74" s="12"/>
      <c r="C74" s="13"/>
      <c r="D74" s="14" t="e">
        <f>VLOOKUP(TabRules[[#This Row],[Group]],TabGroups[#All],2,FALSE)&amp;"_"&amp;VLOOKUP(TabRules[[#This Row],[SubGroup]],TabGroups[[#All],[Subgroup]:[Subgroup Code]],2,FALSE)&amp;"_"&amp;TabRules[[#This Row],[Group Number]]</f>
        <v>#N/A</v>
      </c>
      <c r="E74" s="12" t="s">
        <v>70</v>
      </c>
    </row>
    <row r="75" spans="1:5" ht="15" x14ac:dyDescent="0.25">
      <c r="A75" s="12" t="s">
        <v>71</v>
      </c>
      <c r="B75" s="12"/>
      <c r="C75" s="13"/>
      <c r="D75" s="14" t="e">
        <f>VLOOKUP(TabRules[[#This Row],[Group]],TabGroups[#All],2,FALSE)&amp;"_"&amp;VLOOKUP(TabRules[[#This Row],[SubGroup]],TabGroups[[#All],[Subgroup]:[Subgroup Code]],2,FALSE)&amp;"_"&amp;TabRules[[#This Row],[Group Number]]</f>
        <v>#N/A</v>
      </c>
      <c r="E75" s="12" t="s">
        <v>72</v>
      </c>
    </row>
    <row r="76" spans="1:5" ht="15" x14ac:dyDescent="0.25">
      <c r="A76" s="12" t="s">
        <v>71</v>
      </c>
      <c r="B76" s="12"/>
      <c r="C76" s="13"/>
      <c r="D76" s="14" t="e">
        <f>VLOOKUP(TabRules[[#This Row],[Group]],TabGroups[#All],2,FALSE)&amp;"_"&amp;VLOOKUP(TabRules[[#This Row],[SubGroup]],TabGroups[[#All],[Subgroup]:[Subgroup Code]],2,FALSE)&amp;"_"&amp;TabRules[[#This Row],[Group Number]]</f>
        <v>#N/A</v>
      </c>
      <c r="E76" s="12" t="s">
        <v>73</v>
      </c>
    </row>
    <row r="77" spans="1:5" ht="15" x14ac:dyDescent="0.25">
      <c r="A77" s="12" t="s">
        <v>71</v>
      </c>
      <c r="B77" s="12"/>
      <c r="C77" s="13"/>
      <c r="D77" s="14" t="e">
        <f>VLOOKUP(TabRules[[#This Row],[Group]],TabGroups[#All],2,FALSE)&amp;"_"&amp;VLOOKUP(TabRules[[#This Row],[SubGroup]],TabGroups[[#All],[Subgroup]:[Subgroup Code]],2,FALSE)&amp;"_"&amp;TabRules[[#This Row],[Group Number]]</f>
        <v>#N/A</v>
      </c>
      <c r="E77" s="12" t="s">
        <v>74</v>
      </c>
    </row>
    <row r="78" spans="1:5" ht="15" x14ac:dyDescent="0.25">
      <c r="A78" s="12" t="s">
        <v>71</v>
      </c>
      <c r="B78" s="12"/>
      <c r="C78" s="13"/>
      <c r="D78" s="14" t="e">
        <f>VLOOKUP(TabRules[[#This Row],[Group]],TabGroups[#All],2,FALSE)&amp;"_"&amp;VLOOKUP(TabRules[[#This Row],[SubGroup]],TabGroups[[#All],[Subgroup]:[Subgroup Code]],2,FALSE)&amp;"_"&amp;TabRules[[#This Row],[Group Number]]</f>
        <v>#N/A</v>
      </c>
      <c r="E78" s="12" t="s">
        <v>75</v>
      </c>
    </row>
    <row r="79" spans="1:5" ht="15" x14ac:dyDescent="0.25">
      <c r="A79" s="12" t="s">
        <v>71</v>
      </c>
      <c r="B79" s="12"/>
      <c r="C79" s="13"/>
      <c r="D79" s="14" t="e">
        <f>VLOOKUP(TabRules[[#This Row],[Group]],TabGroups[#All],2,FALSE)&amp;"_"&amp;VLOOKUP(TabRules[[#This Row],[SubGroup]],TabGroups[[#All],[Subgroup]:[Subgroup Code]],2,FALSE)&amp;"_"&amp;TabRules[[#This Row],[Group Number]]</f>
        <v>#N/A</v>
      </c>
      <c r="E79" s="12" t="s">
        <v>76</v>
      </c>
    </row>
    <row r="80" spans="1:5" ht="15" x14ac:dyDescent="0.25">
      <c r="A80" s="12" t="s">
        <v>71</v>
      </c>
      <c r="B80" s="12"/>
      <c r="C80" s="13"/>
      <c r="D80" s="14" t="e">
        <f>VLOOKUP(TabRules[[#This Row],[Group]],TabGroups[#All],2,FALSE)&amp;"_"&amp;VLOOKUP(TabRules[[#This Row],[SubGroup]],TabGroups[[#All],[Subgroup]:[Subgroup Code]],2,FALSE)&amp;"_"&amp;TabRules[[#This Row],[Group Number]]</f>
        <v>#N/A</v>
      </c>
      <c r="E80" s="12" t="s">
        <v>77</v>
      </c>
    </row>
    <row r="82" spans="5:5" x14ac:dyDescent="0.25">
      <c r="E82" s="5" t="s">
        <v>78</v>
      </c>
    </row>
    <row r="83" spans="5:5" x14ac:dyDescent="0.25">
      <c r="E83" s="6" t="s">
        <v>86</v>
      </c>
    </row>
    <row r="84" spans="5:5" x14ac:dyDescent="0.25">
      <c r="E84" s="6" t="s">
        <v>87</v>
      </c>
    </row>
    <row r="85" spans="5:5" x14ac:dyDescent="0.25">
      <c r="E85" s="4" t="s">
        <v>123</v>
      </c>
    </row>
  </sheetData>
  <phoneticPr fontId="7" type="noConversion"/>
  <conditionalFormatting sqref="D2:D80">
    <cfRule type="duplicateValues" dxfId="9" priority="7"/>
  </conditionalFormatting>
  <conditionalFormatting sqref="E2:E80">
    <cfRule type="duplicateValues" dxfId="8" priority="9"/>
  </conditionalFormatting>
  <pageMargins left="0.7" right="0.7" top="0.75" bottom="0.75" header="0.3" footer="0.3"/>
  <pageSetup paperSize="9" orientation="portrait" horizontalDpi="1200" verticalDpi="1200" r:id="rId1"/>
  <ignoredErrors>
    <ignoredError sqref="C2:C7"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25"/>
  <sheetViews>
    <sheetView tabSelected="1" zoomScale="115" zoomScaleNormal="115" workbookViewId="0">
      <pane ySplit="1" topLeftCell="A2" activePane="bottomLeft" state="frozen"/>
      <selection pane="bottomLeft" activeCell="F22" sqref="F22"/>
    </sheetView>
  </sheetViews>
  <sheetFormatPr defaultRowHeight="15" x14ac:dyDescent="0.25"/>
  <cols>
    <col min="1" max="1" width="12.28515625" bestFit="1" customWidth="1"/>
    <col min="2" max="2" width="54.710937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28" bestFit="1" customWidth="1"/>
    <col min="10" max="10" width="24.85546875" bestFit="1" customWidth="1"/>
    <col min="11" max="11" width="104" bestFit="1" customWidth="1"/>
  </cols>
  <sheetData>
    <row r="1" spans="1:11" x14ac:dyDescent="0.25">
      <c r="A1" t="s">
        <v>88</v>
      </c>
      <c r="B1" t="s">
        <v>94</v>
      </c>
      <c r="C1" t="s">
        <v>114</v>
      </c>
      <c r="D1" t="s">
        <v>89</v>
      </c>
      <c r="E1" t="s">
        <v>109</v>
      </c>
      <c r="F1" t="s">
        <v>93</v>
      </c>
      <c r="G1" t="s">
        <v>79</v>
      </c>
      <c r="H1" t="s">
        <v>107</v>
      </c>
      <c r="I1" t="s">
        <v>110</v>
      </c>
      <c r="J1" t="s">
        <v>111</v>
      </c>
      <c r="K1" t="s">
        <v>112</v>
      </c>
    </row>
    <row r="2" spans="1:11" x14ac:dyDescent="0.25">
      <c r="A2" s="1" t="s">
        <v>138</v>
      </c>
      <c r="B2" t="str">
        <f>VLOOKUP(TabImp[[#This Row],[Rule Code]],TabRules[[#All],[Rule Code]:[Description]],2,FALSE)</f>
        <v>Every class must be decorated with exactly one stereotype.</v>
      </c>
      <c r="C2" s="7" t="s">
        <v>95</v>
      </c>
      <c r="D2" s="7" t="str">
        <f>TabImp[[#This Row],[Rule Code]]&amp;TabImp[[#This Row],[Situation ID]]</f>
        <v>CL_ST_01A</v>
      </c>
      <c r="E2" s="7" t="str">
        <f>TabImp[[#This Row],[Situation Code]]&amp;".ttl"</f>
        <v>CL_ST_01A.ttl</v>
      </c>
      <c r="F2" t="s">
        <v>90</v>
      </c>
      <c r="G2" t="s">
        <v>91</v>
      </c>
      <c r="H2" t="s">
        <v>92</v>
      </c>
      <c r="I2" t="str">
        <f>"owa"&amp;","&amp;TabImp[[#This Row],[Rule Code]]&amp;","&amp;TabImp[[#This Row],[Test File]]&amp;","&amp;LOWER(TabImp[[#This Row],[OWA Level]])</f>
        <v>owa,CL_ST_01,CL_ST_01A.ttl,warning</v>
      </c>
      <c r="J2" t="str">
        <f>"cwa"&amp;","&amp;TabImp[[#This Row],[Rule Code]]&amp;","&amp;TabImp[[#This Row],[Test File]]&amp;","&amp;LOWER(TabImp[[#This Row],[CWA Level]])</f>
        <v>cwa,CL_ST_01,CL_ST_01A.ttl,error</v>
      </c>
    </row>
    <row r="3" spans="1:11" x14ac:dyDescent="0.25">
      <c r="A3" s="1" t="s">
        <v>138</v>
      </c>
      <c r="B3" t="str">
        <f>VLOOKUP(TabImp[[#This Row],[Rule Code]],TabRules[[#All],[Rule Code]:[Description]],2,FALSE)</f>
        <v>Every class must be decorated with exactly one stereotype.</v>
      </c>
      <c r="C3" s="7" t="s">
        <v>96</v>
      </c>
      <c r="D3" s="7" t="str">
        <f>TabImp[[#This Row],[Rule Code]]&amp;TabImp[[#This Row],[Situation ID]]</f>
        <v>CL_ST_01B</v>
      </c>
      <c r="E3" s="7" t="str">
        <f>TabImp[[#This Row],[Situation Code]]&amp;".ttl"</f>
        <v>CL_ST_01B.ttl</v>
      </c>
      <c r="F3" t="s">
        <v>99</v>
      </c>
      <c r="G3" t="s">
        <v>97</v>
      </c>
      <c r="H3" t="s">
        <v>97</v>
      </c>
      <c r="I3" t="str">
        <f>"owa"&amp;","&amp;TabImp[[#This Row],[Rule Code]]&amp;","&amp;TabImp[[#This Row],[Test File]]&amp;","&amp;LOWER(TabImp[[#This Row],[OWA Level]])</f>
        <v>owa,CL_ST_01,CL_ST_01B.ttl,valid</v>
      </c>
      <c r="J3" t="str">
        <f>"cwa"&amp;","&amp;TabImp[[#This Row],[Rule Code]]&amp;","&amp;TabImp[[#This Row],[Test File]]&amp;","&amp;LOWER(TabImp[[#This Row],[CWA Level]])</f>
        <v>cwa,CL_ST_01,CL_ST_01B.ttl,valid</v>
      </c>
    </row>
    <row r="4" spans="1:11" x14ac:dyDescent="0.25">
      <c r="A4" s="1" t="s">
        <v>138</v>
      </c>
      <c r="B4" t="str">
        <f>VLOOKUP(TabImp[[#This Row],[Rule Code]],TabRules[[#All],[Rule Code]:[Description]],2,FALSE)</f>
        <v>Every class must be decorated with exactly one stereotype.</v>
      </c>
      <c r="C4" s="7" t="s">
        <v>98</v>
      </c>
      <c r="D4" s="7" t="str">
        <f>TabImp[[#This Row],[Rule Code]]&amp;TabImp[[#This Row],[Situation ID]]</f>
        <v>CL_ST_01C</v>
      </c>
      <c r="E4" s="7" t="str">
        <f>TabImp[[#This Row],[Situation Code]]&amp;".ttl"</f>
        <v>CL_ST_01C.ttl</v>
      </c>
      <c r="F4" t="s">
        <v>100</v>
      </c>
      <c r="G4" t="s">
        <v>97</v>
      </c>
      <c r="H4" t="s">
        <v>97</v>
      </c>
      <c r="I4" t="str">
        <f>"owa"&amp;","&amp;TabImp[[#This Row],[Rule Code]]&amp;","&amp;TabImp[[#This Row],[Test File]]&amp;","&amp;LOWER(TabImp[[#This Row],[OWA Level]])</f>
        <v>owa,CL_ST_01,CL_ST_01C.ttl,valid</v>
      </c>
      <c r="J4" t="str">
        <f>"cwa"&amp;","&amp;TabImp[[#This Row],[Rule Code]]&amp;","&amp;TabImp[[#This Row],[Test File]]&amp;","&amp;LOWER(TabImp[[#This Row],[CWA Level]])</f>
        <v>cwa,CL_ST_01,CL_ST_01C.ttl,valid</v>
      </c>
    </row>
    <row r="5" spans="1:11" x14ac:dyDescent="0.25">
      <c r="A5" s="1" t="s">
        <v>138</v>
      </c>
      <c r="B5" t="str">
        <f>VLOOKUP(TabImp[[#This Row],[Rule Code]],TabRules[[#All],[Rule Code]:[Description]],2,FALSE)</f>
        <v>Every class must be decorated with exactly one stereotype.</v>
      </c>
      <c r="C5" s="7" t="s">
        <v>104</v>
      </c>
      <c r="D5" t="str">
        <f>TabImp[[#This Row],[Rule Code]]&amp;TabImp[[#This Row],[Situation ID]]</f>
        <v>CL_ST_01D</v>
      </c>
      <c r="E5" t="str">
        <f>TabImp[[#This Row],[Situation Code]]&amp;".ttl"</f>
        <v>CL_ST_01D.ttl</v>
      </c>
      <c r="F5" t="s">
        <v>101</v>
      </c>
      <c r="G5" t="s">
        <v>92</v>
      </c>
      <c r="H5" t="s">
        <v>92</v>
      </c>
      <c r="I5" t="str">
        <f>"owa"&amp;","&amp;TabImp[[#This Row],[Rule Code]]&amp;","&amp;TabImp[[#This Row],[Test File]]&amp;","&amp;LOWER(TabImp[[#This Row],[OWA Level]])</f>
        <v>owa,CL_ST_01,CL_ST_01D.ttl,error</v>
      </c>
      <c r="J5" t="str">
        <f>"cwa"&amp;","&amp;TabImp[[#This Row],[Rule Code]]&amp;","&amp;TabImp[[#This Row],[Test File]]&amp;","&amp;LOWER(TabImp[[#This Row],[CWA Level]])</f>
        <v>cwa,CL_ST_01,CL_ST_01D.ttl,error</v>
      </c>
      <c r="K5" t="s">
        <v>113</v>
      </c>
    </row>
    <row r="6" spans="1:11" x14ac:dyDescent="0.25">
      <c r="A6" s="1" t="s">
        <v>138</v>
      </c>
      <c r="B6" t="str">
        <f>VLOOKUP(TabImp[[#This Row],[Rule Code]],TabRules[[#All],[Rule Code]:[Description]],2,FALSE)</f>
        <v>Every class must be decorated with exactly one stereotype.</v>
      </c>
      <c r="C6" s="7" t="s">
        <v>105</v>
      </c>
      <c r="D6" t="str">
        <f>TabImp[[#This Row],[Rule Code]]&amp;TabImp[[#This Row],[Situation ID]]</f>
        <v>CL_ST_01E</v>
      </c>
      <c r="E6" t="str">
        <f>TabImp[[#This Row],[Situation Code]]&amp;".ttl"</f>
        <v>CL_ST_01E.ttl</v>
      </c>
      <c r="F6" t="s">
        <v>102</v>
      </c>
      <c r="G6" t="s">
        <v>92</v>
      </c>
      <c r="H6" t="s">
        <v>92</v>
      </c>
      <c r="I6" t="str">
        <f>"owa"&amp;","&amp;TabImp[[#This Row],[Rule Code]]&amp;","&amp;TabImp[[#This Row],[Test File]]&amp;","&amp;LOWER(TabImp[[#This Row],[OWA Level]])</f>
        <v>owa,CL_ST_01,CL_ST_01E.ttl,error</v>
      </c>
      <c r="J6" t="str">
        <f>"cwa"&amp;","&amp;TabImp[[#This Row],[Rule Code]]&amp;","&amp;TabImp[[#This Row],[Test File]]&amp;","&amp;LOWER(TabImp[[#This Row],[CWA Level]])</f>
        <v>cwa,CL_ST_01,CL_ST_01E.ttl,error</v>
      </c>
      <c r="K6" t="s">
        <v>113</v>
      </c>
    </row>
    <row r="7" spans="1:11" x14ac:dyDescent="0.25">
      <c r="A7" s="1" t="s">
        <v>138</v>
      </c>
      <c r="B7" t="str">
        <f>VLOOKUP(TabImp[[#This Row],[Rule Code]],TabRules[[#All],[Rule Code]:[Description]],2,FALSE)</f>
        <v>Every class must be decorated with exactly one stereotype.</v>
      </c>
      <c r="C7" s="7" t="s">
        <v>106</v>
      </c>
      <c r="D7" t="str">
        <f>TabImp[[#This Row],[Rule Code]]&amp;TabImp[[#This Row],[Situation ID]]</f>
        <v>CL_ST_01F</v>
      </c>
      <c r="E7" t="str">
        <f>TabImp[[#This Row],[Situation Code]]&amp;".ttl"</f>
        <v>CL_ST_01F.ttl</v>
      </c>
      <c r="F7" t="s">
        <v>103</v>
      </c>
      <c r="G7" t="s">
        <v>92</v>
      </c>
      <c r="H7" t="s">
        <v>92</v>
      </c>
      <c r="I7" t="str">
        <f>"owa"&amp;","&amp;TabImp[[#This Row],[Rule Code]]&amp;","&amp;TabImp[[#This Row],[Test File]]&amp;","&amp;LOWER(TabImp[[#This Row],[OWA Level]])</f>
        <v>owa,CL_ST_01,CL_ST_01F.ttl,error</v>
      </c>
      <c r="J7" t="str">
        <f>"cwa"&amp;","&amp;TabImp[[#This Row],[Rule Code]]&amp;","&amp;TabImp[[#This Row],[Test File]]&amp;","&amp;LOWER(TabImp[[#This Row],[CWA Level]])</f>
        <v>cwa,CL_ST_01,CL_ST_01F.ttl,error</v>
      </c>
      <c r="K7" t="s">
        <v>113</v>
      </c>
    </row>
    <row r="8" spans="1:11" x14ac:dyDescent="0.25">
      <c r="A8" s="1" t="s">
        <v>139</v>
      </c>
      <c r="B8" t="str">
        <f>VLOOKUP(TabImp[[#This Row],[Rule Code]],TabRules[[#All],[Rule Code]:[Description]],2,FALSE)</f>
        <v>Every class must be decorated with stereotypes of the OntoUML profile.</v>
      </c>
      <c r="C8" t="s">
        <v>95</v>
      </c>
      <c r="D8" t="str">
        <f>TabImp[[#This Row],[Rule Code]]&amp;TabImp[[#This Row],[Situation ID]]</f>
        <v>CL_ST_02A</v>
      </c>
      <c r="E8" t="str">
        <f>TabImp[[#This Row],[Situation Code]]&amp;".ttl"</f>
        <v>CL_ST_02A.ttl</v>
      </c>
      <c r="F8" t="s">
        <v>90</v>
      </c>
      <c r="G8" t="s">
        <v>91</v>
      </c>
      <c r="H8" t="s">
        <v>92</v>
      </c>
      <c r="I8" t="str">
        <f>"owa"&amp;","&amp;TabImp[[#This Row],[Rule Code]]&amp;","&amp;TabImp[[#This Row],[Test File]]&amp;","&amp;LOWER(TabImp[[#This Row],[OWA Level]])</f>
        <v>owa,CL_ST_02,CL_ST_02A.ttl,warning</v>
      </c>
      <c r="J8" t="str">
        <f>"cwa"&amp;","&amp;TabImp[[#This Row],[Rule Code]]&amp;","&amp;TabImp[[#This Row],[Test File]]&amp;","&amp;LOWER(TabImp[[#This Row],[CWA Level]])</f>
        <v>cwa,CL_ST_02,CL_ST_02A.ttl,error</v>
      </c>
    </row>
    <row r="9" spans="1:11" x14ac:dyDescent="0.25">
      <c r="A9" s="1" t="s">
        <v>139</v>
      </c>
      <c r="B9" t="str">
        <f>VLOOKUP(TabImp[[#This Row],[Rule Code]],TabRules[[#All],[Rule Code]:[Description]],2,FALSE)</f>
        <v>Every class must be decorated with stereotypes of the OntoUML profile.</v>
      </c>
      <c r="C9" t="s">
        <v>96</v>
      </c>
      <c r="D9" t="str">
        <f>TabImp[[#This Row],[Rule Code]]&amp;TabImp[[#This Row],[Situation ID]]</f>
        <v>CL_ST_02B</v>
      </c>
      <c r="E9" t="str">
        <f>TabImp[[#This Row],[Situation Code]]&amp;".ttl"</f>
        <v>CL_ST_02B.ttl</v>
      </c>
      <c r="F9" t="s">
        <v>99</v>
      </c>
      <c r="G9" t="s">
        <v>97</v>
      </c>
      <c r="H9" t="s">
        <v>97</v>
      </c>
      <c r="I9" t="str">
        <f>"owa"&amp;","&amp;TabImp[[#This Row],[Rule Code]]&amp;","&amp;TabImp[[#This Row],[Test File]]&amp;","&amp;LOWER(TabImp[[#This Row],[OWA Level]])</f>
        <v>owa,CL_ST_02,CL_ST_02B.ttl,valid</v>
      </c>
      <c r="J9" t="str">
        <f>"cwa"&amp;","&amp;TabImp[[#This Row],[Rule Code]]&amp;","&amp;TabImp[[#This Row],[Test File]]&amp;","&amp;LOWER(TabImp[[#This Row],[CWA Level]])</f>
        <v>cwa,CL_ST_02,CL_ST_02B.ttl,valid</v>
      </c>
    </row>
    <row r="10" spans="1:11" x14ac:dyDescent="0.25">
      <c r="A10" s="1" t="s">
        <v>139</v>
      </c>
      <c r="B10" t="str">
        <f>VLOOKUP(TabImp[[#This Row],[Rule Code]],TabRules[[#All],[Rule Code]:[Description]],2,FALSE)</f>
        <v>Every class must be decorated with stereotypes of the OntoUML profile.</v>
      </c>
      <c r="C10" t="s">
        <v>98</v>
      </c>
      <c r="D10" t="str">
        <f>TabImp[[#This Row],[Rule Code]]&amp;TabImp[[#This Row],[Situation ID]]</f>
        <v>CL_ST_02C</v>
      </c>
      <c r="E10" t="str">
        <f>TabImp[[#This Row],[Situation Code]]&amp;".ttl"</f>
        <v>CL_ST_02C.ttl</v>
      </c>
      <c r="F10" t="s">
        <v>100</v>
      </c>
      <c r="G10" t="s">
        <v>92</v>
      </c>
      <c r="H10" t="s">
        <v>92</v>
      </c>
      <c r="I10" t="str">
        <f>"owa"&amp;","&amp;TabImp[[#This Row],[Rule Code]]&amp;","&amp;TabImp[[#This Row],[Test File]]&amp;","&amp;LOWER(TabImp[[#This Row],[OWA Level]])</f>
        <v>owa,CL_ST_02,CL_ST_02C.ttl,error</v>
      </c>
      <c r="J10" t="str">
        <f>"cwa"&amp;","&amp;TabImp[[#This Row],[Rule Code]]&amp;","&amp;TabImp[[#This Row],[Test File]]&amp;","&amp;LOWER(TabImp[[#This Row],[CWA Level]])</f>
        <v>cwa,CL_ST_02,CL_ST_02C.ttl,error</v>
      </c>
    </row>
    <row r="11" spans="1:11" x14ac:dyDescent="0.25">
      <c r="A11" s="1" t="s">
        <v>139</v>
      </c>
      <c r="B11" t="str">
        <f>VLOOKUP(TabImp[[#This Row],[Rule Code]],TabRules[[#All],[Rule Code]:[Description]],2,FALSE)</f>
        <v>Every class must be decorated with stereotypes of the OntoUML profile.</v>
      </c>
      <c r="C11" t="s">
        <v>104</v>
      </c>
      <c r="D11" t="str">
        <f>TabImp[[#This Row],[Rule Code]]&amp;TabImp[[#This Row],[Situation ID]]</f>
        <v>CL_ST_02D</v>
      </c>
      <c r="E11" t="str">
        <f>TabImp[[#This Row],[Situation Code]]&amp;".ttl"</f>
        <v>CL_ST_02D.ttl</v>
      </c>
      <c r="F11" t="s">
        <v>101</v>
      </c>
      <c r="G11" t="s">
        <v>92</v>
      </c>
      <c r="H11" t="s">
        <v>92</v>
      </c>
      <c r="I11" t="str">
        <f>"owa"&amp;","&amp;TabImp[[#This Row],[Rule Code]]&amp;","&amp;TabImp[[#This Row],[Test File]]&amp;","&amp;LOWER(TabImp[[#This Row],[OWA Level]])</f>
        <v>owa,CL_ST_02,CL_ST_02D.ttl,error</v>
      </c>
      <c r="J11" t="str">
        <f>"cwa"&amp;","&amp;TabImp[[#This Row],[Rule Code]]&amp;","&amp;TabImp[[#This Row],[Test File]]&amp;","&amp;LOWER(TabImp[[#This Row],[CWA Level]])</f>
        <v>cwa,CL_ST_02,CL_ST_02D.ttl,error</v>
      </c>
      <c r="K11" t="s">
        <v>113</v>
      </c>
    </row>
    <row r="12" spans="1:11" x14ac:dyDescent="0.25">
      <c r="A12" s="1" t="s">
        <v>139</v>
      </c>
      <c r="B12" t="str">
        <f>VLOOKUP(TabImp[[#This Row],[Rule Code]],TabRules[[#All],[Rule Code]:[Description]],2,FALSE)</f>
        <v>Every class must be decorated with stereotypes of the OntoUML profile.</v>
      </c>
      <c r="C12" t="s">
        <v>105</v>
      </c>
      <c r="D12" t="str">
        <f>TabImp[[#This Row],[Rule Code]]&amp;TabImp[[#This Row],[Situation ID]]</f>
        <v>CL_ST_02E</v>
      </c>
      <c r="E12" t="str">
        <f>TabImp[[#This Row],[Situation Code]]&amp;".ttl"</f>
        <v>CL_ST_02E.ttl</v>
      </c>
      <c r="F12" t="s">
        <v>102</v>
      </c>
      <c r="G12" t="s">
        <v>97</v>
      </c>
      <c r="H12" t="s">
        <v>97</v>
      </c>
      <c r="I12" t="str">
        <f>"owa"&amp;","&amp;TabImp[[#This Row],[Rule Code]]&amp;","&amp;TabImp[[#This Row],[Test File]]&amp;","&amp;LOWER(TabImp[[#This Row],[OWA Level]])</f>
        <v>owa,CL_ST_02,CL_ST_02E.ttl,valid</v>
      </c>
      <c r="J12" t="str">
        <f>"cwa"&amp;","&amp;TabImp[[#This Row],[Rule Code]]&amp;","&amp;TabImp[[#This Row],[Test File]]&amp;","&amp;LOWER(TabImp[[#This Row],[CWA Level]])</f>
        <v>cwa,CL_ST_02,CL_ST_02E.ttl,valid</v>
      </c>
      <c r="K12" t="s">
        <v>113</v>
      </c>
    </row>
    <row r="13" spans="1:11" x14ac:dyDescent="0.25">
      <c r="A13" s="1" t="s">
        <v>139</v>
      </c>
      <c r="B13" t="str">
        <f>VLOOKUP(TabImp[[#This Row],[Rule Code]],TabRules[[#All],[Rule Code]:[Description]],2,FALSE)</f>
        <v>Every class must be decorated with stereotypes of the OntoUML profile.</v>
      </c>
      <c r="C13" t="s">
        <v>106</v>
      </c>
      <c r="D13" t="str">
        <f>TabImp[[#This Row],[Rule Code]]&amp;TabImp[[#This Row],[Situation ID]]</f>
        <v>CL_ST_02F</v>
      </c>
      <c r="E13" t="str">
        <f>TabImp[[#This Row],[Situation Code]]&amp;".ttl"</f>
        <v>CL_ST_02F.ttl</v>
      </c>
      <c r="F13" t="s">
        <v>103</v>
      </c>
      <c r="G13" t="s">
        <v>92</v>
      </c>
      <c r="H13" t="s">
        <v>92</v>
      </c>
      <c r="I13" t="str">
        <f>"owa"&amp;","&amp;TabImp[[#This Row],[Rule Code]]&amp;","&amp;TabImp[[#This Row],[Test File]]&amp;","&amp;LOWER(TabImp[[#This Row],[OWA Level]])</f>
        <v>owa,CL_ST_02,CL_ST_02F.ttl,error</v>
      </c>
      <c r="J13" t="str">
        <f>"cwa"&amp;","&amp;TabImp[[#This Row],[Rule Code]]&amp;","&amp;TabImp[[#This Row],[Test File]]&amp;","&amp;LOWER(TabImp[[#This Row],[CWA Level]])</f>
        <v>cwa,CL_ST_02,CL_ST_02F.ttl,error</v>
      </c>
      <c r="K13" t="s">
        <v>113</v>
      </c>
    </row>
    <row r="14" spans="1:11" x14ac:dyDescent="0.25">
      <c r="A14" s="1" t="s">
        <v>135</v>
      </c>
      <c r="B14" t="str">
        <f>VLOOKUP(TabImp[[#This Row],[Rule Code]],TabRules[[#All],[Rule Code]:[Description]],2,FALSE)</f>
        <v>Every class decorated with the stereotype «enumeration» must not have attributes.</v>
      </c>
      <c r="C14" t="s">
        <v>95</v>
      </c>
      <c r="D14" t="str">
        <f>TabImp[[#This Row],[Rule Code]]&amp;TabImp[[#This Row],[Situation ID]]</f>
        <v>CL_EN_01A</v>
      </c>
      <c r="E14" t="str">
        <f>TabImp[[#This Row],[Situation Code]]&amp;".ttl"</f>
        <v>CL_EN_01A.ttl</v>
      </c>
      <c r="F14" t="s">
        <v>115</v>
      </c>
      <c r="G14" t="s">
        <v>97</v>
      </c>
      <c r="H14" t="s">
        <v>97</v>
      </c>
      <c r="I14" t="str">
        <f>"owa"&amp;","&amp;TabImp[[#This Row],[Rule Code]]&amp;","&amp;TabImp[[#This Row],[Test File]]&amp;","&amp;LOWER(TabImp[[#This Row],[OWA Level]])</f>
        <v>owa,CL_EN_01,CL_EN_01A.ttl,valid</v>
      </c>
      <c r="J14" t="str">
        <f>"cwa"&amp;","&amp;TabImp[[#This Row],[Rule Code]]&amp;","&amp;TabImp[[#This Row],[Test File]]&amp;","&amp;LOWER(TabImp[[#This Row],[CWA Level]])</f>
        <v>cwa,CL_EN_01,CL_EN_01A.ttl,valid</v>
      </c>
    </row>
    <row r="15" spans="1:11" x14ac:dyDescent="0.25">
      <c r="A15" s="1" t="s">
        <v>135</v>
      </c>
      <c r="B15" t="str">
        <f>VLOOKUP(TabImp[[#This Row],[Rule Code]],TabRules[[#All],[Rule Code]:[Description]],2,FALSE)</f>
        <v>Every class decorated with the stereotype «enumeration» must not have attributes.</v>
      </c>
      <c r="C15" t="s">
        <v>96</v>
      </c>
      <c r="D15" t="str">
        <f>TabImp[[#This Row],[Rule Code]]&amp;TabImp[[#This Row],[Situation ID]]</f>
        <v>CL_EN_01B</v>
      </c>
      <c r="E15" t="str">
        <f>TabImp[[#This Row],[Situation Code]]&amp;".ttl"</f>
        <v>CL_EN_01B.ttl</v>
      </c>
      <c r="F15" t="s">
        <v>116</v>
      </c>
      <c r="G15" t="s">
        <v>97</v>
      </c>
      <c r="H15" t="s">
        <v>97</v>
      </c>
      <c r="I15" t="str">
        <f>"owa"&amp;","&amp;TabImp[[#This Row],[Rule Code]]&amp;","&amp;TabImp[[#This Row],[Test File]]&amp;","&amp;LOWER(TabImp[[#This Row],[OWA Level]])</f>
        <v>owa,CL_EN_01,CL_EN_01B.ttl,valid</v>
      </c>
      <c r="J15" t="str">
        <f>"cwa"&amp;","&amp;TabImp[[#This Row],[Rule Code]]&amp;","&amp;TabImp[[#This Row],[Test File]]&amp;","&amp;LOWER(TabImp[[#This Row],[CWA Level]])</f>
        <v>cwa,CL_EN_01,CL_EN_01B.ttl,valid</v>
      </c>
    </row>
    <row r="16" spans="1:11" x14ac:dyDescent="0.25">
      <c r="A16" s="1" t="s">
        <v>135</v>
      </c>
      <c r="B16" t="str">
        <f>VLOOKUP(TabImp[[#This Row],[Rule Code]],TabRules[[#All],[Rule Code]:[Description]],2,FALSE)</f>
        <v>Every class decorated with the stereotype «enumeration» must not have attributes.</v>
      </c>
      <c r="C16" t="s">
        <v>98</v>
      </c>
      <c r="D16" t="str">
        <f>TabImp[[#This Row],[Rule Code]]&amp;TabImp[[#This Row],[Situation ID]]</f>
        <v>CL_EN_01C</v>
      </c>
      <c r="E16" t="str">
        <f>TabImp[[#This Row],[Situation Code]]&amp;".ttl"</f>
        <v>CL_EN_01C.ttl</v>
      </c>
      <c r="F16" t="s">
        <v>120</v>
      </c>
      <c r="G16" t="s">
        <v>97</v>
      </c>
      <c r="H16" t="s">
        <v>97</v>
      </c>
      <c r="I16" t="str">
        <f>"owa"&amp;","&amp;TabImp[[#This Row],[Rule Code]]&amp;","&amp;TabImp[[#This Row],[Test File]]&amp;","&amp;LOWER(TabImp[[#This Row],[OWA Level]])</f>
        <v>owa,CL_EN_01,CL_EN_01C.ttl,valid</v>
      </c>
      <c r="J16" t="str">
        <f>"cwa"&amp;","&amp;TabImp[[#This Row],[Rule Code]]&amp;","&amp;TabImp[[#This Row],[Test File]]&amp;","&amp;LOWER(TabImp[[#This Row],[CWA Level]])</f>
        <v>cwa,CL_EN_01,CL_EN_01C.ttl,valid</v>
      </c>
    </row>
    <row r="17" spans="1:11" x14ac:dyDescent="0.25">
      <c r="A17" s="1" t="s">
        <v>135</v>
      </c>
      <c r="B17" t="str">
        <f>VLOOKUP(TabImp[[#This Row],[Rule Code]],TabRules[[#All],[Rule Code]:[Description]],2,FALSE)</f>
        <v>Every class decorated with the stereotype «enumeration» must not have attributes.</v>
      </c>
      <c r="C17" t="s">
        <v>104</v>
      </c>
      <c r="D17" t="str">
        <f>TabImp[[#This Row],[Rule Code]]&amp;TabImp[[#This Row],[Situation ID]]</f>
        <v>CL_EN_01D</v>
      </c>
      <c r="E17" t="str">
        <f>TabImp[[#This Row],[Situation Code]]&amp;".ttl"</f>
        <v>CL_EN_01D.ttl</v>
      </c>
      <c r="F17" t="s">
        <v>118</v>
      </c>
      <c r="G17" t="s">
        <v>97</v>
      </c>
      <c r="H17" t="s">
        <v>97</v>
      </c>
      <c r="I17" t="str">
        <f>"owa"&amp;","&amp;TabImp[[#This Row],[Rule Code]]&amp;","&amp;TabImp[[#This Row],[Test File]]&amp;","&amp;LOWER(TabImp[[#This Row],[OWA Level]])</f>
        <v>owa,CL_EN_01,CL_EN_01D.ttl,valid</v>
      </c>
      <c r="J17" t="str">
        <f>"cwa"&amp;","&amp;TabImp[[#This Row],[Rule Code]]&amp;","&amp;TabImp[[#This Row],[Test File]]&amp;","&amp;LOWER(TabImp[[#This Row],[CWA Level]])</f>
        <v>cwa,CL_EN_01,CL_EN_01D.ttl,valid</v>
      </c>
    </row>
    <row r="18" spans="1:11" x14ac:dyDescent="0.25">
      <c r="A18" s="1" t="s">
        <v>135</v>
      </c>
      <c r="B18" t="str">
        <f>VLOOKUP(TabImp[[#This Row],[Rule Code]],TabRules[[#All],[Rule Code]:[Description]],2,FALSE)</f>
        <v>Every class decorated with the stereotype «enumeration» must not have attributes.</v>
      </c>
      <c r="C18" t="s">
        <v>105</v>
      </c>
      <c r="D18" t="str">
        <f>TabImp[[#This Row],[Rule Code]]&amp;TabImp[[#This Row],[Situation ID]]</f>
        <v>CL_EN_01E</v>
      </c>
      <c r="E18" t="str">
        <f>TabImp[[#This Row],[Situation Code]]&amp;".ttl"</f>
        <v>CL_EN_01E.ttl</v>
      </c>
      <c r="F18" t="s">
        <v>117</v>
      </c>
      <c r="G18" t="s">
        <v>92</v>
      </c>
      <c r="H18" t="s">
        <v>92</v>
      </c>
      <c r="I18" t="str">
        <f>"owa"&amp;","&amp;TabImp[[#This Row],[Rule Code]]&amp;","&amp;TabImp[[#This Row],[Test File]]&amp;","&amp;LOWER(TabImp[[#This Row],[OWA Level]])</f>
        <v>owa,CL_EN_01,CL_EN_01E.ttl,error</v>
      </c>
      <c r="J18" t="str">
        <f>"cwa"&amp;","&amp;TabImp[[#This Row],[Rule Code]]&amp;","&amp;TabImp[[#This Row],[Test File]]&amp;","&amp;LOWER(TabImp[[#This Row],[CWA Level]])</f>
        <v>cwa,CL_EN_01,CL_EN_01E.ttl,error</v>
      </c>
    </row>
    <row r="19" spans="1:11" x14ac:dyDescent="0.25">
      <c r="A19" s="1" t="s">
        <v>135</v>
      </c>
      <c r="B19" t="str">
        <f>VLOOKUP(TabImp[[#This Row],[Rule Code]],TabRules[[#All],[Rule Code]:[Description]],2,FALSE)</f>
        <v>Every class decorated with the stereotype «enumeration» must not have attributes.</v>
      </c>
      <c r="C19" t="s">
        <v>106</v>
      </c>
      <c r="D19" t="str">
        <f>TabImp[[#This Row],[Rule Code]]&amp;TabImp[[#This Row],[Situation ID]]</f>
        <v>CL_EN_01F</v>
      </c>
      <c r="E19" t="str">
        <f>TabImp[[#This Row],[Situation Code]]&amp;".ttl"</f>
        <v>CL_EN_01F.ttl</v>
      </c>
      <c r="F19" t="s">
        <v>119</v>
      </c>
      <c r="G19" t="s">
        <v>92</v>
      </c>
      <c r="H19" t="s">
        <v>92</v>
      </c>
      <c r="I19" t="str">
        <f>"owa"&amp;","&amp;TabImp[[#This Row],[Rule Code]]&amp;","&amp;TabImp[[#This Row],[Test File]]&amp;","&amp;LOWER(TabImp[[#This Row],[OWA Level]])</f>
        <v>owa,CL_EN_01,CL_EN_01F.ttl,error</v>
      </c>
      <c r="J19" t="str">
        <f>"cwa"&amp;","&amp;TabImp[[#This Row],[Rule Code]]&amp;","&amp;TabImp[[#This Row],[Test File]]&amp;","&amp;LOWER(TabImp[[#This Row],[CWA Level]])</f>
        <v>cwa,CL_EN_01,CL_EN_01F.ttl,error</v>
      </c>
    </row>
    <row r="20" spans="1:11" x14ac:dyDescent="0.25">
      <c r="A20" s="1" t="s">
        <v>142</v>
      </c>
      <c r="B20" s="16" t="str">
        <f>VLOOKUP(TabImp[[#This Row],[Rule Code]],TabRules[[#All],[Rule Code]:[Description]],2,FALSE)</f>
        <v>Every class having enumeration literals must be decorated with the stereotype enumeration.</v>
      </c>
      <c r="C20" t="s">
        <v>95</v>
      </c>
      <c r="D20" s="16" t="str">
        <f>TabImp[[#This Row],[Rule Code]]&amp;TabImp[[#This Row],[Situation ID]]</f>
        <v>CL_EN_02A</v>
      </c>
      <c r="E20" s="16" t="str">
        <f>TabImp[[#This Row],[Situation Code]]&amp;".ttl"</f>
        <v>CL_EN_02A.ttl</v>
      </c>
      <c r="F20" t="s">
        <v>150</v>
      </c>
      <c r="G20" t="s">
        <v>97</v>
      </c>
      <c r="H20" t="s">
        <v>97</v>
      </c>
      <c r="I20" s="16" t="str">
        <f>"owa"&amp;","&amp;TabImp[[#This Row],[Rule Code]]&amp;","&amp;TabImp[[#This Row],[Test File]]&amp;","&amp;LOWER(TabImp[[#This Row],[OWA Level]])</f>
        <v>owa,CL_EN_02,CL_EN_02A.ttl,valid</v>
      </c>
      <c r="J20" s="16" t="str">
        <f>"cwa"&amp;","&amp;TabImp[[#This Row],[Rule Code]]&amp;","&amp;TabImp[[#This Row],[Test File]]&amp;","&amp;LOWER(TabImp[[#This Row],[CWA Level]])</f>
        <v>cwa,CL_EN_02,CL_EN_02A.ttl,valid</v>
      </c>
    </row>
    <row r="21" spans="1:11" x14ac:dyDescent="0.25">
      <c r="A21" s="1" t="s">
        <v>142</v>
      </c>
      <c r="B21" s="16" t="str">
        <f>VLOOKUP(TabImp[[#This Row],[Rule Code]],TabRules[[#All],[Rule Code]:[Description]],2,FALSE)</f>
        <v>Every class having enumeration literals must be decorated with the stereotype enumeration.</v>
      </c>
      <c r="C21" t="s">
        <v>96</v>
      </c>
      <c r="D21" s="16" t="str">
        <f>TabImp[[#This Row],[Rule Code]]&amp;TabImp[[#This Row],[Situation ID]]</f>
        <v>CL_EN_02B</v>
      </c>
      <c r="E21" s="16" t="str">
        <f>TabImp[[#This Row],[Situation Code]]&amp;".ttl"</f>
        <v>CL_EN_02B.ttl</v>
      </c>
      <c r="F21" t="s">
        <v>151</v>
      </c>
      <c r="G21" t="s">
        <v>91</v>
      </c>
      <c r="H21" t="s">
        <v>92</v>
      </c>
      <c r="I21" s="16" t="str">
        <f>"owa"&amp;","&amp;TabImp[[#This Row],[Rule Code]]&amp;","&amp;TabImp[[#This Row],[Test File]]&amp;","&amp;LOWER(TabImp[[#This Row],[OWA Level]])</f>
        <v>owa,CL_EN_02,CL_EN_02B.ttl,warning</v>
      </c>
      <c r="J21" s="16" t="str">
        <f>"cwa"&amp;","&amp;TabImp[[#This Row],[Rule Code]]&amp;","&amp;TabImp[[#This Row],[Test File]]&amp;","&amp;LOWER(TabImp[[#This Row],[CWA Level]])</f>
        <v>cwa,CL_EN_02,CL_EN_02B.ttl,error</v>
      </c>
      <c r="K21" t="s">
        <v>145</v>
      </c>
    </row>
    <row r="22" spans="1:11" x14ac:dyDescent="0.25">
      <c r="A22" s="1" t="s">
        <v>142</v>
      </c>
      <c r="B22" s="16" t="str">
        <f>VLOOKUP(TabImp[[#This Row],[Rule Code]],TabRules[[#All],[Rule Code]:[Description]],2,FALSE)</f>
        <v>Every class having enumeration literals must be decorated with the stereotype enumeration.</v>
      </c>
      <c r="C22" t="s">
        <v>98</v>
      </c>
      <c r="D22" s="16" t="str">
        <f>TabImp[[#This Row],[Rule Code]]&amp;TabImp[[#This Row],[Situation ID]]</f>
        <v>CL_EN_02C</v>
      </c>
      <c r="E22" s="16" t="str">
        <f>TabImp[[#This Row],[Situation Code]]&amp;".ttl"</f>
        <v>CL_EN_02C.ttl</v>
      </c>
      <c r="F22" t="s">
        <v>147</v>
      </c>
      <c r="G22" t="s">
        <v>97</v>
      </c>
      <c r="H22" t="s">
        <v>97</v>
      </c>
      <c r="I22" s="16" t="str">
        <f>"owa"&amp;","&amp;TabImp[[#This Row],[Rule Code]]&amp;","&amp;TabImp[[#This Row],[Test File]]&amp;","&amp;LOWER(TabImp[[#This Row],[OWA Level]])</f>
        <v>owa,CL_EN_02,CL_EN_02C.ttl,valid</v>
      </c>
      <c r="J22" s="16" t="str">
        <f>"cwa"&amp;","&amp;TabImp[[#This Row],[Rule Code]]&amp;","&amp;TabImp[[#This Row],[Test File]]&amp;","&amp;LOWER(TabImp[[#This Row],[CWA Level]])</f>
        <v>cwa,CL_EN_02,CL_EN_02C.ttl,valid</v>
      </c>
      <c r="K22" t="s">
        <v>149</v>
      </c>
    </row>
    <row r="23" spans="1:11" x14ac:dyDescent="0.25">
      <c r="A23" s="1" t="s">
        <v>142</v>
      </c>
      <c r="B23" s="16" t="str">
        <f>VLOOKUP(TabImp[[#This Row],[Rule Code]],TabRules[[#All],[Rule Code]:[Description]],2,FALSE)</f>
        <v>Every class having enumeration literals must be decorated with the stereotype enumeration.</v>
      </c>
      <c r="C23" t="s">
        <v>104</v>
      </c>
      <c r="D23" s="16" t="str">
        <f>TabImp[[#This Row],[Rule Code]]&amp;TabImp[[#This Row],[Situation ID]]</f>
        <v>CL_EN_02D</v>
      </c>
      <c r="E23" s="16" t="str">
        <f>TabImp[[#This Row],[Situation Code]]&amp;".ttl"</f>
        <v>CL_EN_02D.ttl</v>
      </c>
      <c r="F23" t="s">
        <v>148</v>
      </c>
      <c r="G23" t="s">
        <v>92</v>
      </c>
      <c r="H23" t="s">
        <v>92</v>
      </c>
      <c r="I23" s="16" t="str">
        <f>"owa"&amp;","&amp;TabImp[[#This Row],[Rule Code]]&amp;","&amp;TabImp[[#This Row],[Test File]]&amp;","&amp;LOWER(TabImp[[#This Row],[OWA Level]])</f>
        <v>owa,CL_EN_02,CL_EN_02D.ttl,error</v>
      </c>
      <c r="J23" s="16" t="str">
        <f>"cwa"&amp;","&amp;TabImp[[#This Row],[Rule Code]]&amp;","&amp;TabImp[[#This Row],[Test File]]&amp;","&amp;LOWER(TabImp[[#This Row],[CWA Level]])</f>
        <v>cwa,CL_EN_02,CL_EN_02D.ttl,error</v>
      </c>
      <c r="K23" t="s">
        <v>149</v>
      </c>
    </row>
    <row r="24" spans="1:11" x14ac:dyDescent="0.25">
      <c r="A24" s="1" t="s">
        <v>142</v>
      </c>
      <c r="B24" s="16" t="str">
        <f>VLOOKUP(TabImp[[#This Row],[Rule Code]],TabRules[[#All],[Rule Code]:[Description]],2,FALSE)</f>
        <v>Every class having enumeration literals must be decorated with the stereotype enumeration.</v>
      </c>
      <c r="C24" t="s">
        <v>105</v>
      </c>
      <c r="D24" s="16" t="str">
        <f>TabImp[[#This Row],[Rule Code]]&amp;TabImp[[#This Row],[Situation ID]]</f>
        <v>CL_EN_02E</v>
      </c>
      <c r="E24" s="16" t="str">
        <f>TabImp[[#This Row],[Situation Code]]&amp;".ttl"</f>
        <v>CL_EN_02E.ttl</v>
      </c>
      <c r="F24" t="s">
        <v>143</v>
      </c>
      <c r="G24" t="s">
        <v>91</v>
      </c>
      <c r="H24" t="s">
        <v>92</v>
      </c>
      <c r="I24" s="16" t="str">
        <f>"owa"&amp;","&amp;TabImp[[#This Row],[Rule Code]]&amp;","&amp;TabImp[[#This Row],[Test File]]&amp;","&amp;LOWER(TabImp[[#This Row],[OWA Level]])</f>
        <v>owa,CL_EN_02,CL_EN_02E.ttl,warning</v>
      </c>
      <c r="J24" s="16" t="str">
        <f>"cwa"&amp;","&amp;TabImp[[#This Row],[Rule Code]]&amp;","&amp;TabImp[[#This Row],[Test File]]&amp;","&amp;LOWER(TabImp[[#This Row],[CWA Level]])</f>
        <v>cwa,CL_EN_02,CL_EN_02E.ttl,error</v>
      </c>
    </row>
    <row r="25" spans="1:11" x14ac:dyDescent="0.25">
      <c r="A25" s="1" t="s">
        <v>142</v>
      </c>
      <c r="B25" s="16" t="str">
        <f>VLOOKUP(TabImp[[#This Row],[Rule Code]],TabRules[[#All],[Rule Code]:[Description]],2,FALSE)</f>
        <v>Every class having enumeration literals must be decorated with the stereotype enumeration.</v>
      </c>
      <c r="C25" t="s">
        <v>106</v>
      </c>
      <c r="D25" s="16" t="str">
        <f>TabImp[[#This Row],[Rule Code]]&amp;TabImp[[#This Row],[Situation ID]]</f>
        <v>CL_EN_02F</v>
      </c>
      <c r="E25" s="16" t="str">
        <f>TabImp[[#This Row],[Situation Code]]&amp;".ttl"</f>
        <v>CL_EN_02F.ttl</v>
      </c>
      <c r="F25" t="s">
        <v>144</v>
      </c>
      <c r="G25" t="s">
        <v>97</v>
      </c>
      <c r="H25" t="s">
        <v>97</v>
      </c>
      <c r="I25" s="16" t="str">
        <f>"owa"&amp;","&amp;TabImp[[#This Row],[Rule Code]]&amp;","&amp;TabImp[[#This Row],[Test File]]&amp;","&amp;LOWER(TabImp[[#This Row],[OWA Level]])</f>
        <v>owa,CL_EN_02,CL_EN_02F.ttl,valid</v>
      </c>
      <c r="J25" s="16" t="str">
        <f>"cwa"&amp;","&amp;TabImp[[#This Row],[Rule Code]]&amp;","&amp;TabImp[[#This Row],[Test File]]&amp;","&amp;LOWER(TabImp[[#This Row],[CWA Level]])</f>
        <v>cwa,CL_EN_02,CL_EN_02F.ttl,valid</v>
      </c>
    </row>
  </sheetData>
  <conditionalFormatting sqref="D2:E25">
    <cfRule type="duplicateValues" dxfId="7" priority="6"/>
  </conditionalFormatting>
  <conditionalFormatting sqref="G2:H210">
    <cfRule type="cellIs" dxfId="6" priority="1" operator="equal">
      <formula>"Valid"</formula>
    </cfRule>
    <cfRule type="cellIs" dxfId="5" priority="3" operator="equal">
      <formula>"Error"</formula>
    </cfRule>
    <cfRule type="cellIs" dxfId="4" priority="4" operator="equal">
      <formula>"Warning"</formula>
    </cfRule>
  </conditionalFormatting>
  <dataValidations count="1">
    <dataValidation type="list" allowBlank="1" showInputMessage="1" showErrorMessage="1" sqref="G2:H25"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2023-09-26T12:39:05Z</dcterms:modified>
  <cp:category/>
  <cp:contentStatus/>
</cp:coreProperties>
</file>