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Pedro Paulo\Dev\ontouml-graph-validator\"/>
    </mc:Choice>
  </mc:AlternateContent>
  <xr:revisionPtr revIDLastSave="0" documentId="13_ncr:1_{F3DCC12C-ED03-41AA-AD19-1DAFBD2AB44D}" xr6:coauthVersionLast="47" xr6:coauthVersionMax="47" xr10:uidLastSave="{00000000-0000-0000-0000-000000000000}"/>
  <bookViews>
    <workbookView xWindow="-120" yWindow="-120" windowWidth="29040" windowHeight="15840" activeTab="2" xr2:uid="{00000000-000D-0000-FFFF-FFFF00000000}"/>
  </bookViews>
  <sheets>
    <sheet name="DEFINITIONS" sheetId="3" r:id="rId1"/>
    <sheet name="Rules Definition" sheetId="2" r:id="rId2"/>
    <sheet name="Rules Implementation" sheetId="5" r:id="rId3"/>
  </sheets>
  <calcPr calcId="191028"/>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B3" i="5"/>
  <c r="B2"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alcChain>
</file>

<file path=xl/sharedStrings.xml><?xml version="1.0" encoding="utf-8"?>
<sst xmlns="http://schemas.openxmlformats.org/spreadsheetml/2006/main" count="344" uniqueCount="223">
  <si>
    <t>Source Element</t>
  </si>
  <si>
    <t>Description</t>
  </si>
  <si>
    <t>Class</t>
  </si>
  <si>
    <t>Every class must be decorated with a unique stereotype.</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</si>
  <si>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</si>
  <si>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</si>
  <si>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</si>
  <si>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</si>
  <si>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</si>
  <si>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</si>
  <si>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</si>
  <si>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</si>
  <si>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</si>
  <si>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</si>
  <si>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</si>
  <si>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</si>
  <si>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</si>
  <si>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</si>
  <si>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</si>
  <si>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</si>
  <si>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</si>
  <si>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</si>
  <si>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</si>
  <si>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</si>
  <si>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</si>
  <si>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</si>
  <si>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</si>
  <si>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</si>
  <si>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</si>
  <si>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</si>
  <si>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</si>
  <si>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</si>
  <si>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</si>
  <si>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</si>
  <si>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</si>
  <si>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</si>
  <si>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</si>
  <si>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</si>
  <si>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</si>
  <si>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</si>
  <si>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</si>
  <si>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</si>
  <si>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</si>
  <si>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</si>
  <si>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</si>
  <si>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</si>
  <si>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</si>
  <si>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</si>
  <si>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</si>
  <si>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</si>
  <si>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</si>
  <si>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</si>
  <si>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</si>
  <si>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</si>
  <si>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</si>
  <si>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</si>
  <si>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</si>
  <si>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</si>
  <si>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</si>
  <si>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</si>
  <si>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</si>
  <si>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</si>
  <si>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</si>
  <si>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</si>
  <si>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</si>
  <si>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</si>
  <si>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</si>
  <si>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</si>
  <si>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</si>
  <si>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</si>
  <si>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</si>
  <si>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</si>
  <si>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</si>
  <si>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</si>
  <si>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</si>
  <si>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</si>
  <si>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</si>
  <si>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</si>
  <si>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</si>
  <si>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</si>
  <si>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</si>
  <si>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</si>
  <si>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ONTOUML_CLASS_STEREOTYPES</t>
  </si>
  <si>
    <t>ONTOUML_RELATION_STEREOTYPES</t>
  </si>
  <si>
    <t>Constant</t>
  </si>
  <si>
    <t>Value</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</si>
  <si>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</si>
  <si>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</si>
  <si>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</si>
  <si>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</si>
  <si>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</si>
  <si>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</si>
  <si>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</si>
  <si>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</si>
  <si>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</si>
  <si>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</si>
  <si>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</si>
  <si>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</si>
  <si>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</si>
  <si>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</si>
  <si>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</si>
  <si>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</si>
  <si>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</si>
  <si>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</si>
  <si>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</si>
  <si>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</si>
  <si>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</si>
  <si>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</si>
  <si>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</si>
  <si>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</si>
  <si>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</si>
  <si>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</si>
  <si>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</si>
  <si>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</si>
  <si>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</si>
  <si>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</si>
  <si>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</si>
  <si>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</si>
  <si>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</si>
  <si>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</si>
  <si>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</si>
  <si>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</si>
  <si>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</si>
  <si>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</si>
  <si>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</si>
  <si>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</si>
  <si>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</si>
  <si>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</si>
  <si>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</si>
  <si>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</si>
  <si>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</si>
  <si>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</si>
  <si>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</si>
  <si>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</si>
  <si>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</si>
  <si>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</si>
  <si>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</si>
  <si>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</si>
  <si>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</si>
  <si>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</si>
  <si>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</si>
  <si>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</si>
  <si>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</si>
  <si>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</si>
  <si>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</si>
  <si>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</si>
  <si>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</si>
  <si>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</si>
  <si>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</si>
  <si>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</si>
  <si>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</si>
  <si>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</si>
  <si>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</si>
  <si>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</si>
  <si>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</si>
  <si>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</si>
  <si>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</si>
  <si>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</si>
  <si>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</si>
  <si>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</si>
  <si>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</si>
  <si>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</si>
  <si>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</si>
  <si>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</si>
  <si>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</si>
  <si>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</si>
  <si>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</si>
  <si>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</si>
  <si>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</si>
  <si>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</si>
  <si>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</si>
  <si>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</si>
  <si>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</si>
  <si>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</si>
  <si>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</si>
  <si>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GE001</t>
  </si>
  <si>
    <t>GE002</t>
  </si>
  <si>
    <t>GE003</t>
  </si>
  <si>
    <t>GE004</t>
  </si>
  <si>
    <t>GE005</t>
  </si>
  <si>
    <t>GE006</t>
  </si>
  <si>
    <t>GE007</t>
  </si>
  <si>
    <t>GE008</t>
  </si>
  <si>
    <t>GE009</t>
  </si>
  <si>
    <t>GE010</t>
  </si>
  <si>
    <t>GE011</t>
  </si>
  <si>
    <t>RE001</t>
  </si>
  <si>
    <t>RE002</t>
  </si>
  <si>
    <t>RE003</t>
  </si>
  <si>
    <t>RE004</t>
  </si>
  <si>
    <t>RE005</t>
  </si>
  <si>
    <t>RE006</t>
  </si>
  <si>
    <t>RE007</t>
  </si>
  <si>
    <t>RE008</t>
  </si>
  <si>
    <t>RE009</t>
  </si>
  <si>
    <t>RE010</t>
  </si>
  <si>
    <t>RE011</t>
  </si>
  <si>
    <t>RE012</t>
  </si>
  <si>
    <t>RE013</t>
  </si>
  <si>
    <t>RE014</t>
  </si>
  <si>
    <t>RE015</t>
  </si>
  <si>
    <t>RE016</t>
  </si>
  <si>
    <t>RE017</t>
  </si>
  <si>
    <t>RE018</t>
  </si>
  <si>
    <t>RE019</t>
  </si>
  <si>
    <t>PR001</t>
  </si>
  <si>
    <t>PR002</t>
  </si>
  <si>
    <t>GS001</t>
  </si>
  <si>
    <t>GS002</t>
  </si>
  <si>
    <t>GS003</t>
  </si>
  <si>
    <t>GS004</t>
  </si>
  <si>
    <t>GS005</t>
  </si>
  <si>
    <t>GS006</t>
  </si>
  <si>
    <t>Situation Code</t>
  </si>
  <si>
    <t>Class with zero stereotypes</t>
  </si>
  <si>
    <t>Class with more than one stereotype</t>
  </si>
  <si>
    <t>Warning</t>
  </si>
  <si>
    <t>Error</t>
  </si>
  <si>
    <t>01</t>
  </si>
  <si>
    <t>02</t>
  </si>
  <si>
    <t>Situation Description</t>
  </si>
  <si>
    <t>Rule Description</t>
  </si>
  <si>
    <t>Situation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</si>
</sst>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applyNumberFormat="1"/>
    <xf numFmtId="0" fontId="0" fillId="0" borderId="0" xfId="0" quotePrefix="1"/>
  </cellXfs>
  <cellStyles count="1">
    <cellStyle name="Normal" xfId="0" builtinId="0"/>
  </cellStyles>
  <dxfs count="15">
    <dxf>
      <numFmt numFmtId="0" formatCode="Genera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0" formatCode="General"/>
    </dxf>
    <dxf>
      <font>
        <color rgb="FF9C5700"/>
      </font>
      <fill>
        <patternFill>
          <bgColor rgb="FFFFEB9C"/>
        </patternFill>
      </fill>
    </dxf>
    <dxf>
      <font>
        <b/>
      </font>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b/>
      </font>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ela2" displayName="Tabela2" ref="D1:E6" totalsRowShown="0">
  <autoFilter ref="D1:E6" xr:uid="{3D8A1ADE-544A-443A-AF20-52BBCA41FA15}"/>
  <tableColumns count="2">
    <tableColumn id="1" xr3:uid="{2E543EF0-9E26-4478-A5D0-A70AC90899EE}" name="Source Element" dataDxfId="14"/>
    <tableColumn id="2" xr3:uid="{2A3CE154-AB6B-45C3-B5E2-2E1AC49C63C7}" name="Cod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3FFAAD-8FFC-4BF3-B4FF-2A1E1667452F}" name="Tabela3" displayName="Tabela3" ref="A1:B3" totalsRowShown="0">
  <autoFilter ref="A1:B3" xr:uid="{AB3FFAAD-8FFC-4BF3-B4FF-2A1E1667452F}"/>
  <tableColumns count="2">
    <tableColumn id="1" xr3:uid="{4053D24E-C59A-4CC1-8BF6-4264D23D25C7}" name="Constant" dataDxfId="13"/>
    <tableColumn id="2" xr3:uid="{7A1710D5-7CD0-4165-8BEF-9928F6B5514E}" name="Valu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el1" displayName="Tabel1" ref="A1:D78" totalsRowShown="0" headerRowDxfId="10" dataDxfId="9">
  <autoFilter ref="A1:D78" xr:uid="{198E5AA4-A716-476C-94EA-BE3270ADAC25}"/>
  <tableColumns count="4">
    <tableColumn id="1" xr3:uid="{F9D36F48-DD19-43E5-A1AB-8357F96419FF}" name="Source Element" dataDxfId="12"/>
    <tableColumn id="6" xr3:uid="{1DEB1013-754C-4E97-AF35-6F79DD0210E4}" name="Group Number" dataDxfId="8"/>
    <tableColumn id="7" xr3:uid="{05F466FD-E5DB-4DED-979E-C9E29087B8F6}" name="Rule Code" dataDxfId="7">
      <calculatedColumnFormula>VLOOKUP(Tabel1[[#This Row],[Source Element]],Tabela2[#All],2,FALSE)&amp;Tabel1[[#This Row],[Group Number]]</calculatedColumnFormula>
    </tableColumn>
    <tableColumn id="4" xr3:uid="{70BA6684-6E4A-40D9-BE42-830C46F4D6A9}" name="Description" dataDxfId="11"/>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ela4" displayName="Tabela4" ref="A1:F79" totalsRowShown="0">
  <autoFilter ref="A1:F79" xr:uid="{677213A8-3C35-46A4-83EE-9953AF366E80}"/>
  <tableColumns count="6">
    <tableColumn id="1" xr3:uid="{5662254C-D4AB-4E75-B315-CAFCAA30EDF4}" name="Rule Code" dataDxfId="6"/>
    <tableColumn id="2" xr3:uid="{65D02219-A7C8-4BC4-BE70-FC12D26642C7}" name="Rule Description" dataDxfId="4">
      <calculatedColumnFormula>VLOOKUP(Tabela4[[#This Row],[Rule Code]],Tabel1[[#All],[Rule Code]:[Description]],2,FALSE)</calculatedColumnFormula>
    </tableColumn>
    <tableColumn id="5" xr3:uid="{39BF0221-09C6-4746-A9C6-D71D4B6C7533}" name="Situation Number"/>
    <tableColumn id="6" xr3:uid="{FE3246A6-E21A-441F-A08A-12268F822A02}" name="Situation Code" dataDxfId="0">
      <calculatedColumnFormula>Tabela4[[#This Row],[Rule Code]]&amp;"."&amp;Tabela4[[#This Row],[Situation Number]]</calculatedColumnFormula>
    </tableColumn>
    <tableColumn id="3" xr3:uid="{F491E82A-09B4-4B22-AA08-7E6DFD336A64}" name="Situation Description"/>
    <tableColumn id="4" xr3:uid="{92BCF063-80EB-4A9C-AA1A-6F95CC9435A7}" name="OWA Level"/>
  </tableColumns>
  <tableStyleInfo name="TableStyleMedium2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F0F5-A62F-4035-982D-03901763DDA1}">
  <sheetPr>
    <tabColor theme="5"/>
  </sheetPr>
  <dimension ref="A1:E6"/>
  <sheetViews>
    <sheetView workbookViewId="0">
      <selection activeCell="C5" sqref="C5"/>
    </sheetView>
  </sheetViews>
  <sheetFormatPr defaultRowHeight="15" x14ac:dyDescent="0.25"/>
  <cols>
    <col min="1" max="1" width="33.28515625" bestFit="1" customWidth="1"/>
    <col min="2" max="2" width="8.28515625" customWidth="1"/>
    <col min="4" max="4" width="17" bestFit="1" customWidth="1"/>
    <col min="5" max="5" width="7.7109375" customWidth="1"/>
  </cols>
  <sheetData>
    <row r="1" spans="1:5" x14ac:dyDescent="0.25">
      <c r="A1" t="s">
        <v>84</v>
      </c>
      <c r="B1" t="s">
        <v>85</v>
      </c>
      <c r="D1" t="s">
        <v>0</v>
      </c>
      <c r="E1" t="s">
        <v>87</v>
      </c>
    </row>
    <row r="2" spans="1:5" x14ac:dyDescent="0.25">
      <c r="A2" s="1" t="s">
        <v>82</v>
      </c>
      <c r="D2" s="1" t="s">
        <v>2</v>
      </c>
      <c r="E2" t="s">
        <v>88</v>
      </c>
    </row>
    <row r="3" spans="1:5" x14ac:dyDescent="0.25">
      <c r="A3" s="1" t="s">
        <v>83</v>
      </c>
      <c r="D3" s="1" t="s">
        <v>39</v>
      </c>
      <c r="E3" t="s">
        <v>89</v>
      </c>
    </row>
    <row r="4" spans="1:5" x14ac:dyDescent="0.25">
      <c r="D4" s="1" t="s">
        <v>51</v>
      </c>
      <c r="E4" t="s">
        <v>90</v>
      </c>
    </row>
    <row r="5" spans="1:5" x14ac:dyDescent="0.25">
      <c r="D5" s="1" t="s">
        <v>71</v>
      </c>
      <c r="E5" t="s">
        <v>91</v>
      </c>
    </row>
    <row r="6" spans="1:5" x14ac:dyDescent="0.25">
      <c r="D6" s="1" t="s">
        <v>74</v>
      </c>
      <c r="E6" t="s">
        <v>92</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D82"/>
  <sheetViews>
    <sheetView zoomScaleNormal="100" workbookViewId="0">
      <pane ySplit="1" topLeftCell="A38" activePane="bottomLeft" state="frozen"/>
      <selection pane="bottomLeft" activeCell="A38" sqref="A38"/>
    </sheetView>
  </sheetViews>
  <sheetFormatPr defaultRowHeight="12.75" x14ac:dyDescent="0.25"/>
  <cols>
    <col min="1" max="3" width="15.7109375" style="6" customWidth="1"/>
    <col min="4" max="4" width="248.7109375" style="6" bestFit="1" customWidth="1"/>
    <col min="5" max="16384" width="9.140625" style="6"/>
  </cols>
  <sheetData>
    <row r="1" spans="1:4" s="3" customFormat="1" x14ac:dyDescent="0.25">
      <c r="A1" s="2" t="s">
        <v>0</v>
      </c>
      <c r="B1" s="2" t="s">
        <v>93</v>
      </c>
      <c r="C1" s="2" t="s">
        <v>135</v>
      </c>
      <c r="D1" s="3" t="s">
        <v>1</v>
      </c>
    </row>
    <row r="2" spans="1:4" x14ac:dyDescent="0.25">
      <c r="A2" s="4" t="s">
        <v>2</v>
      </c>
      <c r="B2" s="5" t="s">
        <v>97</v>
      </c>
      <c r="C2" s="9" t="str">
        <f>VLOOKUP(Tabel1[[#This Row],[Source Element]],Tabela2[#All],2,FALSE)&amp;Tabel1[[#This Row],[Group Number]]</f>
        <v>CL001</v>
      </c>
      <c r="D2" s="4" t="s">
        <v>3</v>
      </c>
    </row>
    <row r="3" spans="1:4" x14ac:dyDescent="0.25">
      <c r="A3" s="4" t="s">
        <v>2</v>
      </c>
      <c r="B3" s="5" t="s">
        <v>98</v>
      </c>
      <c r="C3" s="9" t="str">
        <f>VLOOKUP(Tabel1[[#This Row],[Source Element]],Tabela2[#All],2,FALSE)&amp;Tabel1[[#This Row],[Group Number]]</f>
        <v>CL002</v>
      </c>
      <c r="D3" s="4" t="s">
        <v>4</v>
      </c>
    </row>
    <row r="4" spans="1:4" x14ac:dyDescent="0.25">
      <c r="A4" s="4" t="s">
        <v>2</v>
      </c>
      <c r="B4" s="5" t="s">
        <v>96</v>
      </c>
      <c r="C4" s="9" t="str">
        <f>VLOOKUP(Tabel1[[#This Row],[Source Element]],Tabela2[#All],2,FALSE)&amp;Tabel1[[#This Row],[Group Number]]</f>
        <v>CL003</v>
      </c>
      <c r="D4" s="4" t="s">
        <v>5</v>
      </c>
    </row>
    <row r="5" spans="1:4" x14ac:dyDescent="0.25">
      <c r="A5" s="4" t="s">
        <v>2</v>
      </c>
      <c r="B5" s="5" t="s">
        <v>99</v>
      </c>
      <c r="C5" s="9" t="str">
        <f>VLOOKUP(Tabel1[[#This Row],[Source Element]],Tabela2[#All],2,FALSE)&amp;Tabel1[[#This Row],[Group Number]]</f>
        <v>CL004</v>
      </c>
      <c r="D5" s="4" t="s">
        <v>6</v>
      </c>
    </row>
    <row r="6" spans="1:4" x14ac:dyDescent="0.25">
      <c r="A6" s="4" t="s">
        <v>2</v>
      </c>
      <c r="B6" s="5" t="s">
        <v>100</v>
      </c>
      <c r="C6" s="9" t="str">
        <f>VLOOKUP(Tabel1[[#This Row],[Source Element]],Tabela2[#All],2,FALSE)&amp;Tabel1[[#This Row],[Group Number]]</f>
        <v>CL005</v>
      </c>
      <c r="D6" s="4" t="s">
        <v>6</v>
      </c>
    </row>
    <row r="7" spans="1:4" x14ac:dyDescent="0.25">
      <c r="A7" s="4" t="s">
        <v>2</v>
      </c>
      <c r="B7" s="5" t="s">
        <v>101</v>
      </c>
      <c r="C7" s="9" t="str">
        <f>VLOOKUP(Tabel1[[#This Row],[Source Element]],Tabela2[#All],2,FALSE)&amp;Tabel1[[#This Row],[Group Number]]</f>
        <v>CL006</v>
      </c>
      <c r="D7" s="4" t="s">
        <v>7</v>
      </c>
    </row>
    <row r="8" spans="1:4" x14ac:dyDescent="0.25">
      <c r="A8" s="4" t="s">
        <v>2</v>
      </c>
      <c r="B8" s="5" t="s">
        <v>102</v>
      </c>
      <c r="C8" s="9" t="str">
        <f>VLOOKUP(Tabel1[[#This Row],[Source Element]],Tabela2[#All],2,FALSE)&amp;Tabel1[[#This Row],[Group Number]]</f>
        <v>CL007</v>
      </c>
      <c r="D8" s="4" t="s">
        <v>8</v>
      </c>
    </row>
    <row r="9" spans="1:4" x14ac:dyDescent="0.25">
      <c r="A9" s="4" t="s">
        <v>2</v>
      </c>
      <c r="B9" s="5" t="s">
        <v>103</v>
      </c>
      <c r="C9" s="9" t="str">
        <f>VLOOKUP(Tabel1[[#This Row],[Source Element]],Tabela2[#All],2,FALSE)&amp;Tabel1[[#This Row],[Group Number]]</f>
        <v>CL008</v>
      </c>
      <c r="D9" s="4" t="s">
        <v>9</v>
      </c>
    </row>
    <row r="10" spans="1:4" x14ac:dyDescent="0.25">
      <c r="A10" s="4" t="s">
        <v>2</v>
      </c>
      <c r="B10" s="5" t="s">
        <v>104</v>
      </c>
      <c r="C10" s="9" t="str">
        <f>VLOOKUP(Tabel1[[#This Row],[Source Element]],Tabela2[#All],2,FALSE)&amp;Tabel1[[#This Row],[Group Number]]</f>
        <v>CL009</v>
      </c>
      <c r="D10" s="4" t="s">
        <v>10</v>
      </c>
    </row>
    <row r="11" spans="1:4" x14ac:dyDescent="0.25">
      <c r="A11" s="4" t="s">
        <v>2</v>
      </c>
      <c r="B11" s="5" t="s">
        <v>105</v>
      </c>
      <c r="C11" s="9" t="str">
        <f>VLOOKUP(Tabel1[[#This Row],[Source Element]],Tabela2[#All],2,FALSE)&amp;Tabel1[[#This Row],[Group Number]]</f>
        <v>CL010</v>
      </c>
      <c r="D11" s="4" t="s">
        <v>11</v>
      </c>
    </row>
    <row r="12" spans="1:4" x14ac:dyDescent="0.25">
      <c r="A12" s="4" t="s">
        <v>2</v>
      </c>
      <c r="B12" s="5" t="s">
        <v>106</v>
      </c>
      <c r="C12" s="9" t="str">
        <f>VLOOKUP(Tabel1[[#This Row],[Source Element]],Tabela2[#All],2,FALSE)&amp;Tabel1[[#This Row],[Group Number]]</f>
        <v>CL011</v>
      </c>
      <c r="D12" s="4" t="s">
        <v>12</v>
      </c>
    </row>
    <row r="13" spans="1:4" x14ac:dyDescent="0.25">
      <c r="A13" s="4" t="s">
        <v>2</v>
      </c>
      <c r="B13" s="5" t="s">
        <v>107</v>
      </c>
      <c r="C13" s="9" t="str">
        <f>VLOOKUP(Tabel1[[#This Row],[Source Element]],Tabela2[#All],2,FALSE)&amp;Tabel1[[#This Row],[Group Number]]</f>
        <v>CL012</v>
      </c>
      <c r="D13" s="4" t="s">
        <v>13</v>
      </c>
    </row>
    <row r="14" spans="1:4" x14ac:dyDescent="0.25">
      <c r="A14" s="4" t="s">
        <v>2</v>
      </c>
      <c r="B14" s="5" t="s">
        <v>108</v>
      </c>
      <c r="C14" s="9" t="str">
        <f>VLOOKUP(Tabel1[[#This Row],[Source Element]],Tabela2[#All],2,FALSE)&amp;Tabel1[[#This Row],[Group Number]]</f>
        <v>CL013</v>
      </c>
      <c r="D14" s="4" t="s">
        <v>14</v>
      </c>
    </row>
    <row r="15" spans="1:4" x14ac:dyDescent="0.25">
      <c r="A15" s="4" t="s">
        <v>2</v>
      </c>
      <c r="B15" s="5" t="s">
        <v>109</v>
      </c>
      <c r="C15" s="9" t="str">
        <f>VLOOKUP(Tabel1[[#This Row],[Source Element]],Tabela2[#All],2,FALSE)&amp;Tabel1[[#This Row],[Group Number]]</f>
        <v>CL014</v>
      </c>
      <c r="D15" s="4" t="s">
        <v>15</v>
      </c>
    </row>
    <row r="16" spans="1:4" x14ac:dyDescent="0.25">
      <c r="A16" s="4" t="s">
        <v>2</v>
      </c>
      <c r="B16" s="5" t="s">
        <v>110</v>
      </c>
      <c r="C16" s="9" t="str">
        <f>VLOOKUP(Tabel1[[#This Row],[Source Element]],Tabela2[#All],2,FALSE)&amp;Tabel1[[#This Row],[Group Number]]</f>
        <v>CL015</v>
      </c>
      <c r="D16" s="4" t="s">
        <v>16</v>
      </c>
    </row>
    <row r="17" spans="1:4" x14ac:dyDescent="0.25">
      <c r="A17" s="4" t="s">
        <v>2</v>
      </c>
      <c r="B17" s="5" t="s">
        <v>111</v>
      </c>
      <c r="C17" s="9" t="str">
        <f>VLOOKUP(Tabel1[[#This Row],[Source Element]],Tabela2[#All],2,FALSE)&amp;Tabel1[[#This Row],[Group Number]]</f>
        <v>CL016</v>
      </c>
      <c r="D17" s="4" t="s">
        <v>17</v>
      </c>
    </row>
    <row r="18" spans="1:4" x14ac:dyDescent="0.25">
      <c r="A18" s="4" t="s">
        <v>2</v>
      </c>
      <c r="B18" s="5" t="s">
        <v>112</v>
      </c>
      <c r="C18" s="9" t="str">
        <f>VLOOKUP(Tabel1[[#This Row],[Source Element]],Tabela2[#All],2,FALSE)&amp;Tabel1[[#This Row],[Group Number]]</f>
        <v>CL017</v>
      </c>
      <c r="D18" s="4" t="s">
        <v>18</v>
      </c>
    </row>
    <row r="19" spans="1:4" x14ac:dyDescent="0.25">
      <c r="A19" s="4" t="s">
        <v>2</v>
      </c>
      <c r="B19" s="5" t="s">
        <v>113</v>
      </c>
      <c r="C19" s="9" t="str">
        <f>VLOOKUP(Tabel1[[#This Row],[Source Element]],Tabela2[#All],2,FALSE)&amp;Tabel1[[#This Row],[Group Number]]</f>
        <v>CL018</v>
      </c>
      <c r="D19" s="4" t="s">
        <v>19</v>
      </c>
    </row>
    <row r="20" spans="1:4" x14ac:dyDescent="0.25">
      <c r="A20" s="4" t="s">
        <v>2</v>
      </c>
      <c r="B20" s="5" t="s">
        <v>114</v>
      </c>
      <c r="C20" s="9" t="str">
        <f>VLOOKUP(Tabel1[[#This Row],[Source Element]],Tabela2[#All],2,FALSE)&amp;Tabel1[[#This Row],[Group Number]]</f>
        <v>CL019</v>
      </c>
      <c r="D20" s="4" t="s">
        <v>20</v>
      </c>
    </row>
    <row r="21" spans="1:4" x14ac:dyDescent="0.25">
      <c r="A21" s="4" t="s">
        <v>2</v>
      </c>
      <c r="B21" s="5" t="s">
        <v>115</v>
      </c>
      <c r="C21" s="9" t="str">
        <f>VLOOKUP(Tabel1[[#This Row],[Source Element]],Tabela2[#All],2,FALSE)&amp;Tabel1[[#This Row],[Group Number]]</f>
        <v>CL020</v>
      </c>
      <c r="D21" s="4" t="s">
        <v>21</v>
      </c>
    </row>
    <row r="22" spans="1:4" x14ac:dyDescent="0.25">
      <c r="A22" s="4" t="s">
        <v>2</v>
      </c>
      <c r="B22" s="5" t="s">
        <v>116</v>
      </c>
      <c r="C22" s="9" t="str">
        <f>VLOOKUP(Tabel1[[#This Row],[Source Element]],Tabela2[#All],2,FALSE)&amp;Tabel1[[#This Row],[Group Number]]</f>
        <v>CL021</v>
      </c>
      <c r="D22" s="4" t="s">
        <v>22</v>
      </c>
    </row>
    <row r="23" spans="1:4" x14ac:dyDescent="0.25">
      <c r="A23" s="4" t="s">
        <v>2</v>
      </c>
      <c r="B23" s="5" t="s">
        <v>117</v>
      </c>
      <c r="C23" s="9" t="str">
        <f>VLOOKUP(Tabel1[[#This Row],[Source Element]],Tabela2[#All],2,FALSE)&amp;Tabel1[[#This Row],[Group Number]]</f>
        <v>CL022</v>
      </c>
      <c r="D23" s="4" t="s">
        <v>23</v>
      </c>
    </row>
    <row r="24" spans="1:4" x14ac:dyDescent="0.25">
      <c r="A24" s="4" t="s">
        <v>2</v>
      </c>
      <c r="B24" s="5" t="s">
        <v>118</v>
      </c>
      <c r="C24" s="9" t="str">
        <f>VLOOKUP(Tabel1[[#This Row],[Source Element]],Tabela2[#All],2,FALSE)&amp;Tabel1[[#This Row],[Group Number]]</f>
        <v>CL023</v>
      </c>
      <c r="D24" s="4" t="s">
        <v>23</v>
      </c>
    </row>
    <row r="25" spans="1:4" x14ac:dyDescent="0.25">
      <c r="A25" s="4" t="s">
        <v>2</v>
      </c>
      <c r="B25" s="5" t="s">
        <v>119</v>
      </c>
      <c r="C25" s="9" t="str">
        <f>VLOOKUP(Tabel1[[#This Row],[Source Element]],Tabela2[#All],2,FALSE)&amp;Tabel1[[#This Row],[Group Number]]</f>
        <v>CL024</v>
      </c>
      <c r="D25" s="4" t="s">
        <v>24</v>
      </c>
    </row>
    <row r="26" spans="1:4" x14ac:dyDescent="0.25">
      <c r="A26" s="4" t="s">
        <v>2</v>
      </c>
      <c r="B26" s="5" t="s">
        <v>120</v>
      </c>
      <c r="C26" s="9" t="str">
        <f>VLOOKUP(Tabel1[[#This Row],[Source Element]],Tabela2[#All],2,FALSE)&amp;Tabel1[[#This Row],[Group Number]]</f>
        <v>CL025</v>
      </c>
      <c r="D26" s="4" t="s">
        <v>25</v>
      </c>
    </row>
    <row r="27" spans="1:4" x14ac:dyDescent="0.25">
      <c r="A27" s="4" t="s">
        <v>2</v>
      </c>
      <c r="B27" s="5" t="s">
        <v>121</v>
      </c>
      <c r="C27" s="9" t="str">
        <f>VLOOKUP(Tabel1[[#This Row],[Source Element]],Tabela2[#All],2,FALSE)&amp;Tabel1[[#This Row],[Group Number]]</f>
        <v>CL026</v>
      </c>
      <c r="D27" s="4" t="s">
        <v>26</v>
      </c>
    </row>
    <row r="28" spans="1:4" x14ac:dyDescent="0.25">
      <c r="A28" s="4" t="s">
        <v>2</v>
      </c>
      <c r="B28" s="5" t="s">
        <v>122</v>
      </c>
      <c r="C28" s="9" t="str">
        <f>VLOOKUP(Tabel1[[#This Row],[Source Element]],Tabela2[#All],2,FALSE)&amp;Tabel1[[#This Row],[Group Number]]</f>
        <v>CL027</v>
      </c>
      <c r="D28" s="4" t="s">
        <v>27</v>
      </c>
    </row>
    <row r="29" spans="1:4" x14ac:dyDescent="0.25">
      <c r="A29" s="4" t="s">
        <v>2</v>
      </c>
      <c r="B29" s="5" t="s">
        <v>123</v>
      </c>
      <c r="C29" s="9" t="str">
        <f>VLOOKUP(Tabel1[[#This Row],[Source Element]],Tabela2[#All],2,FALSE)&amp;Tabel1[[#This Row],[Group Number]]</f>
        <v>CL028</v>
      </c>
      <c r="D29" s="4" t="s">
        <v>28</v>
      </c>
    </row>
    <row r="30" spans="1:4" x14ac:dyDescent="0.25">
      <c r="A30" s="4" t="s">
        <v>2</v>
      </c>
      <c r="B30" s="5" t="s">
        <v>124</v>
      </c>
      <c r="C30" s="9" t="str">
        <f>VLOOKUP(Tabel1[[#This Row],[Source Element]],Tabela2[#All],2,FALSE)&amp;Tabel1[[#This Row],[Group Number]]</f>
        <v>CL029</v>
      </c>
      <c r="D30" s="4" t="s">
        <v>28</v>
      </c>
    </row>
    <row r="31" spans="1:4" x14ac:dyDescent="0.25">
      <c r="A31" s="4" t="s">
        <v>2</v>
      </c>
      <c r="B31" s="5" t="s">
        <v>125</v>
      </c>
      <c r="C31" s="9" t="str">
        <f>VLOOKUP(Tabel1[[#This Row],[Source Element]],Tabela2[#All],2,FALSE)&amp;Tabel1[[#This Row],[Group Number]]</f>
        <v>CL030</v>
      </c>
      <c r="D31" s="4" t="s">
        <v>29</v>
      </c>
    </row>
    <row r="32" spans="1:4" x14ac:dyDescent="0.25">
      <c r="A32" s="4" t="s">
        <v>2</v>
      </c>
      <c r="B32" s="5" t="s">
        <v>126</v>
      </c>
      <c r="C32" s="9" t="str">
        <f>VLOOKUP(Tabel1[[#This Row],[Source Element]],Tabela2[#All],2,FALSE)&amp;Tabel1[[#This Row],[Group Number]]</f>
        <v>CL031</v>
      </c>
      <c r="D32" s="4" t="s">
        <v>30</v>
      </c>
    </row>
    <row r="33" spans="1:4" x14ac:dyDescent="0.25">
      <c r="A33" s="4" t="s">
        <v>2</v>
      </c>
      <c r="B33" s="5" t="s">
        <v>127</v>
      </c>
      <c r="C33" s="9" t="str">
        <f>VLOOKUP(Tabel1[[#This Row],[Source Element]],Tabela2[#All],2,FALSE)&amp;Tabel1[[#This Row],[Group Number]]</f>
        <v>CL032</v>
      </c>
      <c r="D33" s="4" t="s">
        <v>31</v>
      </c>
    </row>
    <row r="34" spans="1:4" x14ac:dyDescent="0.25">
      <c r="A34" s="4" t="s">
        <v>2</v>
      </c>
      <c r="B34" s="5" t="s">
        <v>128</v>
      </c>
      <c r="C34" s="9" t="str">
        <f>VLOOKUP(Tabel1[[#This Row],[Source Element]],Tabela2[#All],2,FALSE)&amp;Tabel1[[#This Row],[Group Number]]</f>
        <v>CL033</v>
      </c>
      <c r="D34" s="4" t="s">
        <v>32</v>
      </c>
    </row>
    <row r="35" spans="1:4" x14ac:dyDescent="0.25">
      <c r="A35" s="4" t="s">
        <v>2</v>
      </c>
      <c r="B35" s="5" t="s">
        <v>129</v>
      </c>
      <c r="C35" s="9" t="str">
        <f>VLOOKUP(Tabel1[[#This Row],[Source Element]],Tabela2[#All],2,FALSE)&amp;Tabel1[[#This Row],[Group Number]]</f>
        <v>CL034</v>
      </c>
      <c r="D35" s="4" t="s">
        <v>33</v>
      </c>
    </row>
    <row r="36" spans="1:4" x14ac:dyDescent="0.25">
      <c r="A36" s="4" t="s">
        <v>2</v>
      </c>
      <c r="B36" s="5" t="s">
        <v>130</v>
      </c>
      <c r="C36" s="9" t="str">
        <f>VLOOKUP(Tabel1[[#This Row],[Source Element]],Tabela2[#All],2,FALSE)&amp;Tabel1[[#This Row],[Group Number]]</f>
        <v>CL035</v>
      </c>
      <c r="D36" s="4" t="s">
        <v>34</v>
      </c>
    </row>
    <row r="37" spans="1:4" x14ac:dyDescent="0.25">
      <c r="A37" s="4" t="s">
        <v>2</v>
      </c>
      <c r="B37" s="5" t="s">
        <v>131</v>
      </c>
      <c r="C37" s="9" t="str">
        <f>VLOOKUP(Tabel1[[#This Row],[Source Element]],Tabela2[#All],2,FALSE)&amp;Tabel1[[#This Row],[Group Number]]</f>
        <v>CL036</v>
      </c>
      <c r="D37" s="4" t="s">
        <v>35</v>
      </c>
    </row>
    <row r="38" spans="1:4" x14ac:dyDescent="0.25">
      <c r="A38" s="4" t="s">
        <v>2</v>
      </c>
      <c r="B38" s="5" t="s">
        <v>132</v>
      </c>
      <c r="C38" s="9" t="str">
        <f>VLOOKUP(Tabel1[[#This Row],[Source Element]],Tabela2[#All],2,FALSE)&amp;Tabel1[[#This Row],[Group Number]]</f>
        <v>CL037</v>
      </c>
      <c r="D38" s="4" t="s">
        <v>36</v>
      </c>
    </row>
    <row r="39" spans="1:4" x14ac:dyDescent="0.25">
      <c r="A39" s="4" t="s">
        <v>2</v>
      </c>
      <c r="B39" s="5" t="s">
        <v>133</v>
      </c>
      <c r="C39" s="9" t="str">
        <f>VLOOKUP(Tabel1[[#This Row],[Source Element]],Tabela2[#All],2,FALSE)&amp;Tabel1[[#This Row],[Group Number]]</f>
        <v>CL038</v>
      </c>
      <c r="D39" s="4" t="s">
        <v>37</v>
      </c>
    </row>
    <row r="40" spans="1:4" x14ac:dyDescent="0.25">
      <c r="A40" s="4" t="s">
        <v>2</v>
      </c>
      <c r="B40" s="5" t="s">
        <v>134</v>
      </c>
      <c r="C40" s="9" t="str">
        <f>VLOOKUP(Tabel1[[#This Row],[Source Element]],Tabela2[#All],2,FALSE)&amp;Tabel1[[#This Row],[Group Number]]</f>
        <v>CL039</v>
      </c>
      <c r="D40" s="4" t="s">
        <v>38</v>
      </c>
    </row>
    <row r="41" spans="1:4" x14ac:dyDescent="0.25">
      <c r="A41" s="4" t="s">
        <v>39</v>
      </c>
      <c r="B41" s="5" t="s">
        <v>97</v>
      </c>
      <c r="C41" s="9" t="str">
        <f>VLOOKUP(Tabel1[[#This Row],[Source Element]],Tabela2[#All],2,FALSE)&amp;Tabel1[[#This Row],[Group Number]]</f>
        <v>GE001</v>
      </c>
      <c r="D41" s="4" t="s">
        <v>40</v>
      </c>
    </row>
    <row r="42" spans="1:4" x14ac:dyDescent="0.25">
      <c r="A42" s="4" t="s">
        <v>39</v>
      </c>
      <c r="B42" s="5" t="s">
        <v>98</v>
      </c>
      <c r="C42" s="9" t="str">
        <f>VLOOKUP(Tabel1[[#This Row],[Source Element]],Tabela2[#All],2,FALSE)&amp;Tabel1[[#This Row],[Group Number]]</f>
        <v>GE002</v>
      </c>
      <c r="D42" s="4" t="s">
        <v>41</v>
      </c>
    </row>
    <row r="43" spans="1:4" x14ac:dyDescent="0.25">
      <c r="A43" s="4" t="s">
        <v>39</v>
      </c>
      <c r="B43" s="5" t="s">
        <v>96</v>
      </c>
      <c r="C43" s="9" t="str">
        <f>VLOOKUP(Tabel1[[#This Row],[Source Element]],Tabela2[#All],2,FALSE)&amp;Tabel1[[#This Row],[Group Number]]</f>
        <v>GE003</v>
      </c>
      <c r="D43" s="4" t="s">
        <v>42</v>
      </c>
    </row>
    <row r="44" spans="1:4" x14ac:dyDescent="0.25">
      <c r="A44" s="4" t="s">
        <v>39</v>
      </c>
      <c r="B44" s="5" t="s">
        <v>99</v>
      </c>
      <c r="C44" s="9" t="str">
        <f>VLOOKUP(Tabel1[[#This Row],[Source Element]],Tabela2[#All],2,FALSE)&amp;Tabel1[[#This Row],[Group Number]]</f>
        <v>GE004</v>
      </c>
      <c r="D44" s="4" t="s">
        <v>43</v>
      </c>
    </row>
    <row r="45" spans="1:4" x14ac:dyDescent="0.25">
      <c r="A45" s="4" t="s">
        <v>39</v>
      </c>
      <c r="B45" s="5" t="s">
        <v>100</v>
      </c>
      <c r="C45" s="9" t="str">
        <f>VLOOKUP(Tabel1[[#This Row],[Source Element]],Tabela2[#All],2,FALSE)&amp;Tabel1[[#This Row],[Group Number]]</f>
        <v>GE005</v>
      </c>
      <c r="D45" s="4" t="s">
        <v>44</v>
      </c>
    </row>
    <row r="46" spans="1:4" x14ac:dyDescent="0.25">
      <c r="A46" s="4" t="s">
        <v>39</v>
      </c>
      <c r="B46" s="5" t="s">
        <v>101</v>
      </c>
      <c r="C46" s="9" t="str">
        <f>VLOOKUP(Tabel1[[#This Row],[Source Element]],Tabela2[#All],2,FALSE)&amp;Tabel1[[#This Row],[Group Number]]</f>
        <v>GE006</v>
      </c>
      <c r="D46" s="4" t="s">
        <v>45</v>
      </c>
    </row>
    <row r="47" spans="1:4" x14ac:dyDescent="0.25">
      <c r="A47" s="4" t="s">
        <v>39</v>
      </c>
      <c r="B47" s="5" t="s">
        <v>102</v>
      </c>
      <c r="C47" s="9" t="str">
        <f>VLOOKUP(Tabel1[[#This Row],[Source Element]],Tabela2[#All],2,FALSE)&amp;Tabel1[[#This Row],[Group Number]]</f>
        <v>GE007</v>
      </c>
      <c r="D47" s="4" t="s">
        <v>46</v>
      </c>
    </row>
    <row r="48" spans="1:4" x14ac:dyDescent="0.25">
      <c r="A48" s="4" t="s">
        <v>39</v>
      </c>
      <c r="B48" s="5" t="s">
        <v>103</v>
      </c>
      <c r="C48" s="9" t="str">
        <f>VLOOKUP(Tabel1[[#This Row],[Source Element]],Tabela2[#All],2,FALSE)&amp;Tabel1[[#This Row],[Group Number]]</f>
        <v>GE008</v>
      </c>
      <c r="D48" s="4" t="s">
        <v>47</v>
      </c>
    </row>
    <row r="49" spans="1:4" x14ac:dyDescent="0.25">
      <c r="A49" s="4" t="s">
        <v>39</v>
      </c>
      <c r="B49" s="5" t="s">
        <v>104</v>
      </c>
      <c r="C49" s="9" t="str">
        <f>VLOOKUP(Tabel1[[#This Row],[Source Element]],Tabela2[#All],2,FALSE)&amp;Tabel1[[#This Row],[Group Number]]</f>
        <v>GE009</v>
      </c>
      <c r="D49" s="4" t="s">
        <v>48</v>
      </c>
    </row>
    <row r="50" spans="1:4" x14ac:dyDescent="0.25">
      <c r="A50" s="4" t="s">
        <v>39</v>
      </c>
      <c r="B50" s="5" t="s">
        <v>105</v>
      </c>
      <c r="C50" s="9" t="str">
        <f>VLOOKUP(Tabel1[[#This Row],[Source Element]],Tabela2[#All],2,FALSE)&amp;Tabel1[[#This Row],[Group Number]]</f>
        <v>GE010</v>
      </c>
      <c r="D50" s="4" t="s">
        <v>49</v>
      </c>
    </row>
    <row r="51" spans="1:4" x14ac:dyDescent="0.25">
      <c r="A51" s="4" t="s">
        <v>39</v>
      </c>
      <c r="B51" s="5" t="s">
        <v>106</v>
      </c>
      <c r="C51" s="9" t="str">
        <f>VLOOKUP(Tabel1[[#This Row],[Source Element]],Tabela2[#All],2,FALSE)&amp;Tabel1[[#This Row],[Group Number]]</f>
        <v>GE011</v>
      </c>
      <c r="D51" s="4" t="s">
        <v>50</v>
      </c>
    </row>
    <row r="52" spans="1:4" x14ac:dyDescent="0.25">
      <c r="A52" s="4" t="s">
        <v>51</v>
      </c>
      <c r="B52" s="5" t="s">
        <v>97</v>
      </c>
      <c r="C52" s="9" t="str">
        <f>VLOOKUP(Tabel1[[#This Row],[Source Element]],Tabela2[#All],2,FALSE)&amp;Tabel1[[#This Row],[Group Number]]</f>
        <v>RE001</v>
      </c>
      <c r="D52" s="4" t="s">
        <v>52</v>
      </c>
    </row>
    <row r="53" spans="1:4" x14ac:dyDescent="0.25">
      <c r="A53" s="4" t="s">
        <v>51</v>
      </c>
      <c r="B53" s="5" t="s">
        <v>98</v>
      </c>
      <c r="C53" s="9" t="str">
        <f>VLOOKUP(Tabel1[[#This Row],[Source Element]],Tabela2[#All],2,FALSE)&amp;Tabel1[[#This Row],[Group Number]]</f>
        <v>RE002</v>
      </c>
      <c r="D53" s="4" t="s">
        <v>53</v>
      </c>
    </row>
    <row r="54" spans="1:4" x14ac:dyDescent="0.25">
      <c r="A54" s="4" t="s">
        <v>51</v>
      </c>
      <c r="B54" s="5" t="s">
        <v>96</v>
      </c>
      <c r="C54" s="9" t="str">
        <f>VLOOKUP(Tabel1[[#This Row],[Source Element]],Tabela2[#All],2,FALSE)&amp;Tabel1[[#This Row],[Group Number]]</f>
        <v>RE003</v>
      </c>
      <c r="D54" s="4" t="s">
        <v>54</v>
      </c>
    </row>
    <row r="55" spans="1:4" x14ac:dyDescent="0.25">
      <c r="A55" s="4" t="s">
        <v>51</v>
      </c>
      <c r="B55" s="5" t="s">
        <v>99</v>
      </c>
      <c r="C55" s="9" t="str">
        <f>VLOOKUP(Tabel1[[#This Row],[Source Element]],Tabela2[#All],2,FALSE)&amp;Tabel1[[#This Row],[Group Number]]</f>
        <v>RE004</v>
      </c>
      <c r="D55" s="4" t="s">
        <v>55</v>
      </c>
    </row>
    <row r="56" spans="1:4" x14ac:dyDescent="0.25">
      <c r="A56" s="4" t="s">
        <v>51</v>
      </c>
      <c r="B56" s="5" t="s">
        <v>100</v>
      </c>
      <c r="C56" s="9" t="str">
        <f>VLOOKUP(Tabel1[[#This Row],[Source Element]],Tabela2[#All],2,FALSE)&amp;Tabel1[[#This Row],[Group Number]]</f>
        <v>RE005</v>
      </c>
      <c r="D56" s="4" t="s">
        <v>56</v>
      </c>
    </row>
    <row r="57" spans="1:4" x14ac:dyDescent="0.25">
      <c r="A57" s="4" t="s">
        <v>51</v>
      </c>
      <c r="B57" s="5" t="s">
        <v>101</v>
      </c>
      <c r="C57" s="9" t="str">
        <f>VLOOKUP(Tabel1[[#This Row],[Source Element]],Tabela2[#All],2,FALSE)&amp;Tabel1[[#This Row],[Group Number]]</f>
        <v>RE006</v>
      </c>
      <c r="D57" s="4" t="s">
        <v>57</v>
      </c>
    </row>
    <row r="58" spans="1:4" x14ac:dyDescent="0.25">
      <c r="A58" s="4" t="s">
        <v>51</v>
      </c>
      <c r="B58" s="5" t="s">
        <v>102</v>
      </c>
      <c r="C58" s="9" t="str">
        <f>VLOOKUP(Tabel1[[#This Row],[Source Element]],Tabela2[#All],2,FALSE)&amp;Tabel1[[#This Row],[Group Number]]</f>
        <v>RE007</v>
      </c>
      <c r="D58" s="4" t="s">
        <v>58</v>
      </c>
    </row>
    <row r="59" spans="1:4" x14ac:dyDescent="0.25">
      <c r="A59" s="4" t="s">
        <v>51</v>
      </c>
      <c r="B59" s="5" t="s">
        <v>103</v>
      </c>
      <c r="C59" s="9" t="str">
        <f>VLOOKUP(Tabel1[[#This Row],[Source Element]],Tabela2[#All],2,FALSE)&amp;Tabel1[[#This Row],[Group Number]]</f>
        <v>RE008</v>
      </c>
      <c r="D59" s="4" t="s">
        <v>59</v>
      </c>
    </row>
    <row r="60" spans="1:4" x14ac:dyDescent="0.25">
      <c r="A60" s="4" t="s">
        <v>51</v>
      </c>
      <c r="B60" s="5" t="s">
        <v>104</v>
      </c>
      <c r="C60" s="9" t="str">
        <f>VLOOKUP(Tabel1[[#This Row],[Source Element]],Tabela2[#All],2,FALSE)&amp;Tabel1[[#This Row],[Group Number]]</f>
        <v>RE009</v>
      </c>
      <c r="D60" s="4" t="s">
        <v>60</v>
      </c>
    </row>
    <row r="61" spans="1:4" x14ac:dyDescent="0.25">
      <c r="A61" s="4" t="s">
        <v>51</v>
      </c>
      <c r="B61" s="5" t="s">
        <v>105</v>
      </c>
      <c r="C61" s="9" t="str">
        <f>VLOOKUP(Tabel1[[#This Row],[Source Element]],Tabela2[#All],2,FALSE)&amp;Tabel1[[#This Row],[Group Number]]</f>
        <v>RE010</v>
      </c>
      <c r="D61" s="4" t="s">
        <v>61</v>
      </c>
    </row>
    <row r="62" spans="1:4" x14ac:dyDescent="0.25">
      <c r="A62" s="4" t="s">
        <v>51</v>
      </c>
      <c r="B62" s="5" t="s">
        <v>106</v>
      </c>
      <c r="C62" s="9" t="str">
        <f>VLOOKUP(Tabel1[[#This Row],[Source Element]],Tabela2[#All],2,FALSE)&amp;Tabel1[[#This Row],[Group Number]]</f>
        <v>RE011</v>
      </c>
      <c r="D62" s="4" t="s">
        <v>62</v>
      </c>
    </row>
    <row r="63" spans="1:4" x14ac:dyDescent="0.25">
      <c r="A63" s="4" t="s">
        <v>51</v>
      </c>
      <c r="B63" s="5" t="s">
        <v>107</v>
      </c>
      <c r="C63" s="9" t="str">
        <f>VLOOKUP(Tabel1[[#This Row],[Source Element]],Tabela2[#All],2,FALSE)&amp;Tabel1[[#This Row],[Group Number]]</f>
        <v>RE012</v>
      </c>
      <c r="D63" s="4" t="s">
        <v>63</v>
      </c>
    </row>
    <row r="64" spans="1:4" x14ac:dyDescent="0.25">
      <c r="A64" s="4" t="s">
        <v>51</v>
      </c>
      <c r="B64" s="5" t="s">
        <v>108</v>
      </c>
      <c r="C64" s="9" t="str">
        <f>VLOOKUP(Tabel1[[#This Row],[Source Element]],Tabela2[#All],2,FALSE)&amp;Tabel1[[#This Row],[Group Number]]</f>
        <v>RE013</v>
      </c>
      <c r="D64" s="4" t="s">
        <v>64</v>
      </c>
    </row>
    <row r="65" spans="1:4" x14ac:dyDescent="0.25">
      <c r="A65" s="4" t="s">
        <v>51</v>
      </c>
      <c r="B65" s="5" t="s">
        <v>109</v>
      </c>
      <c r="C65" s="9" t="str">
        <f>VLOOKUP(Tabel1[[#This Row],[Source Element]],Tabela2[#All],2,FALSE)&amp;Tabel1[[#This Row],[Group Number]]</f>
        <v>RE014</v>
      </c>
      <c r="D65" s="4" t="s">
        <v>65</v>
      </c>
    </row>
    <row r="66" spans="1:4" x14ac:dyDescent="0.25">
      <c r="A66" s="4" t="s">
        <v>51</v>
      </c>
      <c r="B66" s="5" t="s">
        <v>110</v>
      </c>
      <c r="C66" s="9" t="str">
        <f>VLOOKUP(Tabel1[[#This Row],[Source Element]],Tabela2[#All],2,FALSE)&amp;Tabel1[[#This Row],[Group Number]]</f>
        <v>RE015</v>
      </c>
      <c r="D66" s="4" t="s">
        <v>66</v>
      </c>
    </row>
    <row r="67" spans="1:4" x14ac:dyDescent="0.25">
      <c r="A67" s="4" t="s">
        <v>51</v>
      </c>
      <c r="B67" s="5" t="s">
        <v>111</v>
      </c>
      <c r="C67" s="9" t="str">
        <f>VLOOKUP(Tabel1[[#This Row],[Source Element]],Tabela2[#All],2,FALSE)&amp;Tabel1[[#This Row],[Group Number]]</f>
        <v>RE016</v>
      </c>
      <c r="D67" s="4" t="s">
        <v>67</v>
      </c>
    </row>
    <row r="68" spans="1:4" x14ac:dyDescent="0.25">
      <c r="A68" s="4" t="s">
        <v>51</v>
      </c>
      <c r="B68" s="5" t="s">
        <v>112</v>
      </c>
      <c r="C68" s="9" t="str">
        <f>VLOOKUP(Tabel1[[#This Row],[Source Element]],Tabela2[#All],2,FALSE)&amp;Tabel1[[#This Row],[Group Number]]</f>
        <v>RE017</v>
      </c>
      <c r="D68" s="4" t="s">
        <v>68</v>
      </c>
    </row>
    <row r="69" spans="1:4" x14ac:dyDescent="0.25">
      <c r="A69" s="4" t="s">
        <v>51</v>
      </c>
      <c r="B69" s="5" t="s">
        <v>113</v>
      </c>
      <c r="C69" s="9" t="str">
        <f>VLOOKUP(Tabel1[[#This Row],[Source Element]],Tabela2[#All],2,FALSE)&amp;Tabel1[[#This Row],[Group Number]]</f>
        <v>RE018</v>
      </c>
      <c r="D69" s="4" t="s">
        <v>69</v>
      </c>
    </row>
    <row r="70" spans="1:4" x14ac:dyDescent="0.25">
      <c r="A70" s="4" t="s">
        <v>51</v>
      </c>
      <c r="B70" s="5" t="s">
        <v>114</v>
      </c>
      <c r="C70" s="9" t="str">
        <f>VLOOKUP(Tabel1[[#This Row],[Source Element]],Tabela2[#All],2,FALSE)&amp;Tabel1[[#This Row],[Group Number]]</f>
        <v>RE019</v>
      </c>
      <c r="D70" s="4" t="s">
        <v>70</v>
      </c>
    </row>
    <row r="71" spans="1:4" x14ac:dyDescent="0.25">
      <c r="A71" s="4" t="s">
        <v>71</v>
      </c>
      <c r="B71" s="5" t="s">
        <v>97</v>
      </c>
      <c r="C71" s="9" t="str">
        <f>VLOOKUP(Tabel1[[#This Row],[Source Element]],Tabela2[#All],2,FALSE)&amp;Tabel1[[#This Row],[Group Number]]</f>
        <v>PR001</v>
      </c>
      <c r="D71" s="4" t="s">
        <v>72</v>
      </c>
    </row>
    <row r="72" spans="1:4" x14ac:dyDescent="0.25">
      <c r="A72" s="4" t="s">
        <v>71</v>
      </c>
      <c r="B72" s="5" t="s">
        <v>98</v>
      </c>
      <c r="C72" s="9" t="str">
        <f>VLOOKUP(Tabel1[[#This Row],[Source Element]],Tabela2[#All],2,FALSE)&amp;Tabel1[[#This Row],[Group Number]]</f>
        <v>PR002</v>
      </c>
      <c r="D72" s="4" t="s">
        <v>73</v>
      </c>
    </row>
    <row r="73" spans="1:4" x14ac:dyDescent="0.25">
      <c r="A73" s="4" t="s">
        <v>74</v>
      </c>
      <c r="B73" s="5" t="s">
        <v>97</v>
      </c>
      <c r="C73" s="9" t="str">
        <f>VLOOKUP(Tabel1[[#This Row],[Source Element]],Tabela2[#All],2,FALSE)&amp;Tabel1[[#This Row],[Group Number]]</f>
        <v>GS001</v>
      </c>
      <c r="D73" s="4" t="s">
        <v>75</v>
      </c>
    </row>
    <row r="74" spans="1:4" x14ac:dyDescent="0.25">
      <c r="A74" s="4" t="s">
        <v>74</v>
      </c>
      <c r="B74" s="5" t="s">
        <v>98</v>
      </c>
      <c r="C74" s="9" t="str">
        <f>VLOOKUP(Tabel1[[#This Row],[Source Element]],Tabela2[#All],2,FALSE)&amp;Tabel1[[#This Row],[Group Number]]</f>
        <v>GS002</v>
      </c>
      <c r="D74" s="4" t="s">
        <v>76</v>
      </c>
    </row>
    <row r="75" spans="1:4" x14ac:dyDescent="0.25">
      <c r="A75" s="4" t="s">
        <v>74</v>
      </c>
      <c r="B75" s="5" t="s">
        <v>96</v>
      </c>
      <c r="C75" s="9" t="str">
        <f>VLOOKUP(Tabel1[[#This Row],[Source Element]],Tabela2[#All],2,FALSE)&amp;Tabel1[[#This Row],[Group Number]]</f>
        <v>GS003</v>
      </c>
      <c r="D75" s="4" t="s">
        <v>77</v>
      </c>
    </row>
    <row r="76" spans="1:4" x14ac:dyDescent="0.25">
      <c r="A76" s="4" t="s">
        <v>74</v>
      </c>
      <c r="B76" s="5" t="s">
        <v>99</v>
      </c>
      <c r="C76" s="9" t="str">
        <f>VLOOKUP(Tabel1[[#This Row],[Source Element]],Tabela2[#All],2,FALSE)&amp;Tabel1[[#This Row],[Group Number]]</f>
        <v>GS004</v>
      </c>
      <c r="D76" s="4" t="s">
        <v>78</v>
      </c>
    </row>
    <row r="77" spans="1:4" x14ac:dyDescent="0.25">
      <c r="A77" s="4" t="s">
        <v>74</v>
      </c>
      <c r="B77" s="5" t="s">
        <v>100</v>
      </c>
      <c r="C77" s="9" t="str">
        <f>VLOOKUP(Tabel1[[#This Row],[Source Element]],Tabela2[#All],2,FALSE)&amp;Tabel1[[#This Row],[Group Number]]</f>
        <v>GS005</v>
      </c>
      <c r="D77" s="4" t="s">
        <v>79</v>
      </c>
    </row>
    <row r="78" spans="1:4" x14ac:dyDescent="0.25">
      <c r="A78" s="4" t="s">
        <v>74</v>
      </c>
      <c r="B78" s="5" t="s">
        <v>101</v>
      </c>
      <c r="C78" s="9" t="str">
        <f>VLOOKUP(Tabel1[[#This Row],[Source Element]],Tabela2[#All],2,FALSE)&amp;Tabel1[[#This Row],[Group Number]]</f>
        <v>GS006</v>
      </c>
      <c r="D78" s="4" t="s">
        <v>80</v>
      </c>
    </row>
    <row r="80" spans="1:4" x14ac:dyDescent="0.25">
      <c r="D80" s="7" t="s">
        <v>81</v>
      </c>
    </row>
    <row r="81" spans="4:4" x14ac:dyDescent="0.25">
      <c r="D81" s="8" t="s">
        <v>94</v>
      </c>
    </row>
    <row r="82" spans="4:4" x14ac:dyDescent="0.25">
      <c r="D82" s="8" t="s">
        <v>95</v>
      </c>
    </row>
  </sheetData>
  <phoneticPr fontId="9" type="noConversion"/>
  <conditionalFormatting sqref="C2:C78">
    <cfRule type="duplicateValues" dxfId="3" priority="1"/>
  </conditionalFormatting>
  <pageMargins left="0.7" right="0.7" top="0.75" bottom="0.75" header="0.3" footer="0.3"/>
  <ignoredErrors>
    <ignoredError sqref="B2:B78"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F79"/>
  <sheetViews>
    <sheetView tabSelected="1" workbookViewId="0">
      <pane ySplit="1" topLeftCell="A2" activePane="bottomLeft" state="frozen"/>
      <selection pane="bottomLeft" activeCell="E4" sqref="E4"/>
    </sheetView>
  </sheetViews>
  <sheetFormatPr defaultRowHeight="15" x14ac:dyDescent="0.25"/>
  <cols>
    <col min="1" max="1" width="10.7109375" customWidth="1"/>
    <col min="2" max="2" width="100.7109375" customWidth="1"/>
    <col min="3" max="4" width="10.7109375" customWidth="1"/>
    <col min="5" max="5" width="60.7109375" customWidth="1"/>
    <col min="6" max="6" width="20.7109375" customWidth="1"/>
  </cols>
  <sheetData>
    <row r="1" spans="1:6" x14ac:dyDescent="0.25">
      <c r="A1" t="s">
        <v>135</v>
      </c>
      <c r="B1" t="s">
        <v>221</v>
      </c>
      <c r="C1" t="s">
        <v>222</v>
      </c>
      <c r="D1" t="s">
        <v>213</v>
      </c>
      <c r="E1" t="s">
        <v>220</v>
      </c>
      <c r="F1" t="s">
        <v>86</v>
      </c>
    </row>
    <row r="2" spans="1:6" x14ac:dyDescent="0.25">
      <c r="A2" s="1" t="s">
        <v>136</v>
      </c>
      <c r="B2" t="str">
        <f>VLOOKUP(Tabela4[[#This Row],[Rule Code]],Tabel1[[#All],[Rule Code]:[Description]],2,FALSE)</f>
        <v>Every class must be decorated with a unique stereotype.</v>
      </c>
      <c r="C2" s="11" t="s">
        <v>218</v>
      </c>
      <c r="D2" s="11" t="str">
        <f>Tabela4[[#This Row],[Rule Code]]&amp;"."&amp;Tabela4[[#This Row],[Situation Number]]</f>
        <v>CL001.01</v>
      </c>
      <c r="E2" t="s">
        <v>214</v>
      </c>
      <c r="F2" t="s">
        <v>216</v>
      </c>
    </row>
    <row r="3" spans="1:6" x14ac:dyDescent="0.25">
      <c r="A3" s="1" t="s">
        <v>136</v>
      </c>
      <c r="B3" s="10" t="str">
        <f>VLOOKUP(Tabela4[[#This Row],[Rule Code]],Tabel1[[#All],[Rule Code]:[Description]],2,FALSE)</f>
        <v>Every class must be decorated with a unique stereotype.</v>
      </c>
      <c r="C3" s="11" t="s">
        <v>219</v>
      </c>
      <c r="D3" s="11" t="str">
        <f>Tabela4[[#This Row],[Rule Code]]&amp;"."&amp;Tabela4[[#This Row],[Situation Number]]</f>
        <v>CL001.02</v>
      </c>
      <c r="E3" t="s">
        <v>215</v>
      </c>
      <c r="F3" t="s">
        <v>217</v>
      </c>
    </row>
    <row r="4" spans="1:6" x14ac:dyDescent="0.25">
      <c r="A4" s="1" t="s">
        <v>137</v>
      </c>
      <c r="B4" t="str">
        <f>VLOOKUP(Tabela4[[#This Row],[Rule Code]],Tabel1[[#All],[Rule Code]:[Description]],2,FALSE)</f>
        <v>Every class must be decorated with stereotypes of the OntoUML profile.</v>
      </c>
      <c r="D4" t="str">
        <f>Tabela4[[#This Row],[Rule Code]]&amp;"."&amp;Tabela4[[#This Row],[Situation Number]]</f>
        <v>CL002.</v>
      </c>
    </row>
    <row r="5" spans="1:6" x14ac:dyDescent="0.25">
      <c r="A5" s="1" t="s">
        <v>138</v>
      </c>
      <c r="B5" t="str">
        <f>VLOOKUP(Tabela4[[#This Row],[Rule Code]],Tabel1[[#All],[Rule Code]:[Description]],2,FALSE)</f>
        <v>Every class decorated with the stereotype «enumeration» must not have attributes.</v>
      </c>
      <c r="D5" t="str">
        <f>Tabela4[[#This Row],[Rule Code]]&amp;"."&amp;Tabela4[[#This Row],[Situation Number]]</f>
        <v>CL003.</v>
      </c>
    </row>
    <row r="6" spans="1:6" x14ac:dyDescent="0.25">
      <c r="A6" s="1" t="s">
        <v>139</v>
      </c>
      <c r="B6" t="str">
        <f>VLOOKUP(Tabela4[[#This Row],[Rule Code]],Tabel1[[#All],[Rule Code]:[Description]],2,FALSE)</f>
        <v>Every class having enumeration literals must be decorated with the stereotype «enumeration».</v>
      </c>
      <c r="D6" t="str">
        <f>Tabela4[[#This Row],[Rule Code]]&amp;"."&amp;Tabela4[[#This Row],[Situation Number]]</f>
        <v>CL004.</v>
      </c>
    </row>
    <row r="7" spans="1:6" x14ac:dyDescent="0.25">
      <c r="A7" s="1" t="s">
        <v>140</v>
      </c>
      <c r="B7" t="str">
        <f>VLOOKUP(Tabela4[[#This Row],[Rule Code]],Tabel1[[#All],[Rule Code]:[Description]],2,FALSE)</f>
        <v>Every class having enumeration literals must be decorated with the stereotype «enumeration».</v>
      </c>
      <c r="D7" t="str">
        <f>Tabela4[[#This Row],[Rule Code]]&amp;"."&amp;Tabela4[[#This Row],[Situation Number]]</f>
        <v>CL005.</v>
      </c>
    </row>
    <row r="8" spans="1:6" x14ac:dyDescent="0.25">
      <c r="A8" s="1" t="s">
        <v>141</v>
      </c>
      <c r="B8" t="str">
        <f>VLOOKUP(Tabela4[[#This Row],[Rule Code]],Tabel1[[#All],[Rule Code]:[Description]],2,FALSE)</f>
        <v>Every class decorated with a base sortal stereotype (i.e., «subkind», «phase», «role», or «historicalRole») must specialize a unique class decorated with a ultimate sortal stereotype (i.e., «kind», «collective», «quantity», «relator», «mode», «quality», or «type»).</v>
      </c>
      <c r="D8" t="str">
        <f>Tabela4[[#This Row],[Rule Code]]&amp;"."&amp;Tabela4[[#This Row],[Situation Number]]</f>
        <v>CL006.</v>
      </c>
    </row>
    <row r="9" spans="1:6" x14ac:dyDescent="0.25">
      <c r="A9" s="1" t="s">
        <v>142</v>
      </c>
      <c r="B9" t="str">
        <f>VLOOKUP(Tabela4[[#This Row],[Rule Code]],Tabel1[[#All],[Rule Code]:[Description]],2,FALSE)</f>
        <v>Every class decorated with a base sortal stereotype (i.e., «subkind», «phase», «role», or «historicalRole») must not specialize multiple classes decorated with ultimate sortal stereotypes (i.e., «kind», «collective», «quantity», «relator», «mode», «quality», or «type»).</v>
      </c>
      <c r="D9" t="str">
        <f>Tabela4[[#This Row],[Rule Code]]&amp;"."&amp;Tabela4[[#This Row],[Situation Number]]</f>
        <v>CL007.</v>
      </c>
    </row>
    <row r="10" spans="1:6" x14ac:dyDescent="0.25">
      <c r="A10" s="1" t="s">
        <v>143</v>
      </c>
      <c r="B10" t="str">
        <f>VLOOKUP(Tabela4[[#This Row],[Rule Code]],Tabel1[[#All],[Rule Code]:[Description]],2,FALSE)</f>
        <v>Every class decorated with a stereotype «kind» must have the tagged value "restrictedTo" set to an array containing the value [ "functional-complex" ].</v>
      </c>
      <c r="D10" t="str">
        <f>Tabela4[[#This Row],[Rule Code]]&amp;"."&amp;Tabela4[[#This Row],[Situation Number]]</f>
        <v>CL008.</v>
      </c>
    </row>
    <row r="11" spans="1:6" x14ac:dyDescent="0.25">
      <c r="A11" s="1" t="s">
        <v>144</v>
      </c>
      <c r="B11" t="str">
        <f>VLOOKUP(Tabela4[[#This Row],[Rule Code]],Tabel1[[#All],[Rule Code]:[Description]],2,FALSE)</f>
        <v>Every class decorated with a stereotype «collective» must have the tagged value "restrictedTo" set to an array containing the value [ "collective" ].</v>
      </c>
      <c r="D11" t="str">
        <f>Tabela4[[#This Row],[Rule Code]]&amp;"."&amp;Tabela4[[#This Row],[Situation Number]]</f>
        <v>CL009.</v>
      </c>
    </row>
    <row r="12" spans="1:6" x14ac:dyDescent="0.25">
      <c r="A12" s="1" t="s">
        <v>145</v>
      </c>
      <c r="B12" t="str">
        <f>VLOOKUP(Tabela4[[#This Row],[Rule Code]],Tabel1[[#All],[Rule Code]:[Description]],2,FALSE)</f>
        <v>Every class decorated with a stereotype «quantity» must have the tagged value "restrictedTo" set to an array containing the value [ "quantity" ].</v>
      </c>
      <c r="D12" t="str">
        <f>Tabela4[[#This Row],[Rule Code]]&amp;"."&amp;Tabela4[[#This Row],[Situation Number]]</f>
        <v>CL010.</v>
      </c>
    </row>
    <row r="13" spans="1:6" x14ac:dyDescent="0.25">
      <c r="A13" s="1" t="s">
        <v>146</v>
      </c>
      <c r="B13" t="str">
        <f>VLOOKUP(Tabela4[[#This Row],[Rule Code]],Tabel1[[#All],[Rule Code]:[Description]],2,FALSE)</f>
        <v>Every class decorated with a stereotype «relator» must have the tagged value "restrictedTo" set to an array containing the value [ "relator" ].</v>
      </c>
      <c r="D13" t="str">
        <f>Tabela4[[#This Row],[Rule Code]]&amp;"."&amp;Tabela4[[#This Row],[Situation Number]]</f>
        <v>CL011.</v>
      </c>
    </row>
    <row r="14" spans="1:6" x14ac:dyDescent="0.25">
      <c r="A14" s="1" t="s">
        <v>147</v>
      </c>
      <c r="B14" t="str">
        <f>VLOOKUP(Tabela4[[#This Row],[Rule Code]],Tabel1[[#All],[Rule Code]:[Description]],2,FALSE)</f>
        <v>Every class decorated with a stereotype «mode» must have the tagged value "restrictedTo" set to an array containing one of or both the values [ "intrinsic-mode", "extrinsic-mode" ].</v>
      </c>
      <c r="D14" t="str">
        <f>Tabela4[[#This Row],[Rule Code]]&amp;"."&amp;Tabela4[[#This Row],[Situation Number]]</f>
        <v>CL012.</v>
      </c>
    </row>
    <row r="15" spans="1:6" x14ac:dyDescent="0.25">
      <c r="A15" s="1" t="s">
        <v>148</v>
      </c>
      <c r="B15" t="str">
        <f>VLOOKUP(Tabela4[[#This Row],[Rule Code]],Tabel1[[#All],[Rule Code]:[Description]],2,FALSE)</f>
        <v>Every class decorated with a stereotype «quality» must have the tagged value "restrictedTo" set to an array containing the value [ "quality" ].</v>
      </c>
      <c r="D15" t="str">
        <f>Tabela4[[#This Row],[Rule Code]]&amp;"."&amp;Tabela4[[#This Row],[Situation Number]]</f>
        <v>CL013.</v>
      </c>
    </row>
    <row r="16" spans="1:6" x14ac:dyDescent="0.25">
      <c r="A16" s="1" t="s">
        <v>149</v>
      </c>
      <c r="B16" t="str">
        <f>VLOOKUP(Tabela4[[#This Row],[Rule Code]],Tabel1[[#All],[Rule Code]:[Description]],2,FALSE)</f>
        <v>Every class decorated with a stereotype «event» must have the tagged value "restrictedTo" set to an array containing the value [ "event" ].</v>
      </c>
      <c r="D16" t="str">
        <f>Tabela4[[#This Row],[Rule Code]]&amp;"."&amp;Tabela4[[#This Row],[Situation Number]]</f>
        <v>CL014.</v>
      </c>
    </row>
    <row r="17" spans="1:4" x14ac:dyDescent="0.25">
      <c r="A17" s="1" t="s">
        <v>150</v>
      </c>
      <c r="B17" t="str">
        <f>VLOOKUP(Tabela4[[#This Row],[Rule Code]],Tabel1[[#All],[Rule Code]:[Description]],2,FALSE)</f>
        <v>Every class decorated with a stereotype «situation» must have the tagged value "restrictedTo" set to an array containing the value [ "situation" ].</v>
      </c>
      <c r="D17" t="str">
        <f>Tabela4[[#This Row],[Rule Code]]&amp;"."&amp;Tabela4[[#This Row],[Situation Number]]</f>
        <v>CL015.</v>
      </c>
    </row>
    <row r="18" spans="1:4" x14ac:dyDescent="0.25">
      <c r="A18" s="1" t="s">
        <v>151</v>
      </c>
      <c r="B18" t="str">
        <f>VLOOKUP(Tabela4[[#This Row],[Rule Code]],Tabel1[[#All],[Rule Code]:[Description]],2,FALSE)</f>
        <v>Every class decorated with an abstract stereotype (i.e., «abstract», «datatype», or «enumeration») must have the tagged value "restrictedTo" set to an array containing the value [ "abstract" ].</v>
      </c>
      <c r="D18" t="str">
        <f>Tabela4[[#This Row],[Rule Code]]&amp;"."&amp;Tabela4[[#This Row],[Situation Number]]</f>
        <v>CL016.</v>
      </c>
    </row>
    <row r="19" spans="1:4" x14ac:dyDescent="0.25">
      <c r="A19" s="1" t="s">
        <v>152</v>
      </c>
      <c r="B19" t="str">
        <f>VLOOKUP(Tabela4[[#This Row],[Rule Code]],Tabel1[[#All],[Rule Code]:[Description]],2,FALSE)</f>
        <v>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v>
      </c>
      <c r="D19" t="str">
        <f>Tabela4[[#This Row],[Rule Code]]&amp;"."&amp;Tabela4[[#This Row],[Situation Number]]</f>
        <v>CL017.</v>
      </c>
    </row>
    <row r="20" spans="1:4" x14ac:dyDescent="0.25">
      <c r="A20" s="1" t="s">
        <v>153</v>
      </c>
      <c r="B20" t="str">
        <f>VLOOKUP(Tabela4[[#This Row],[Rule Code]],Tabel1[[#All],[Rule Code]:[Description]],2,FALSE)</f>
        <v>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v>
      </c>
      <c r="D20" t="str">
        <f>Tabela4[[#This Row],[Rule Code]]&amp;"."&amp;Tabela4[[#This Row],[Situation Number]]</f>
        <v>CL018.</v>
      </c>
    </row>
    <row r="21" spans="1:4" x14ac:dyDescent="0.25">
      <c r="A21" s="1" t="s">
        <v>154</v>
      </c>
      <c r="B21" t="str">
        <f>VLOOKUP(Tabela4[[#This Row],[Rule Code]],Tabel1[[#All],[Rule Code]:[Description]],2,FALSE)</f>
        <v>Every class decorated with a stereotype «type» must have the have the tagged "order" set to a number greater than "1" or set to "*".</v>
      </c>
      <c r="D21" t="str">
        <f>Tabela4[[#This Row],[Rule Code]]&amp;"."&amp;Tabela4[[#This Row],[Situation Number]]</f>
        <v>CL019.</v>
      </c>
    </row>
    <row r="22" spans="1:4" x14ac:dyDescent="0.25">
      <c r="A22" s="1" t="s">
        <v>155</v>
      </c>
      <c r="B22" t="str">
        <f>VLOOKUP(Tabela4[[#This Row],[Rule Code]],Tabel1[[#All],[Rule Code]:[Description]],2,FALSE)</f>
        <v>Every class decorated with a stereotype from the set «kind», «collective», «quantity», «relator», «mode», «quality», «event», «situation», «abstract», «datatype», or «enumeration», must have the have the tagged "order" set to "1".</v>
      </c>
      <c r="D22" t="str">
        <f>Tabela4[[#This Row],[Rule Code]]&amp;"."&amp;Tabela4[[#This Row],[Situation Number]]</f>
        <v>CL020.</v>
      </c>
    </row>
    <row r="23" spans="1:4" x14ac:dyDescent="0.25">
      <c r="A23" s="1" t="s">
        <v>156</v>
      </c>
      <c r="B23" t="str">
        <f>VLOOKUP(Tabela4[[#This Row],[Rule Code]],Tabel1[[#All],[Rule Code]:[Description]],2,FALSE)</f>
        <v>Every class with the tagged value "restrictedTo" set to [ "type" ] must have the have the tagged "order" set to a number greater than "1".</v>
      </c>
      <c r="D23" t="str">
        <f>Tabela4[[#This Row],[Rule Code]]&amp;"."&amp;Tabela4[[#This Row],[Situation Number]]</f>
        <v>CL021.</v>
      </c>
    </row>
    <row r="24" spans="1:4" x14ac:dyDescent="0.25">
      <c r="A24" s="1" t="s">
        <v>157</v>
      </c>
      <c r="B24" t="str">
        <f>VLOOKUP(Tabela4[[#This Row],[Rule Code]],Tabel1[[#All],[Rule Code]:[Description]],2,FALSE)</f>
        <v>Every class with the tagged value "restrictedTo" set to [ "type" ] and some other value must have the have the tagged "order" set to "*".</v>
      </c>
      <c r="D24" t="str">
        <f>Tabela4[[#This Row],[Rule Code]]&amp;"."&amp;Tabela4[[#This Row],[Situation Number]]</f>
        <v>CL022.</v>
      </c>
    </row>
    <row r="25" spans="1:4" x14ac:dyDescent="0.25">
      <c r="A25" s="1" t="s">
        <v>158</v>
      </c>
      <c r="B25" t="str">
        <f>VLOOKUP(Tabela4[[#This Row],[Rule Code]],Tabel1[[#All],[Rule Code]:[Description]],2,FALSE)</f>
        <v>Every class with the tagged value "restrictedTo" set to [ "type" ] and some other value must have the have the tagged "order" set to "*".</v>
      </c>
      <c r="D25" t="str">
        <f>Tabela4[[#This Row],[Rule Code]]&amp;"."&amp;Tabela4[[#This Row],[Situation Number]]</f>
        <v>CL023.</v>
      </c>
    </row>
    <row r="26" spans="1:4" x14ac:dyDescent="0.25">
      <c r="A26" s="1" t="s">
        <v>159</v>
      </c>
      <c r="B26" t="str">
        <f>VLOOKUP(Tabela4[[#This Row],[Rule Code]],Tabel1[[#All],[Rule Code]:[Description]],2,FALSE)</f>
        <v>Every class must have the tagged value "restrictedTo" set to one or more values in the list [ "functional-complex", "collective", "quantity", "relator", "intrinsic-mode", "extrinsic-mode", "quality", "event", "situation", "abstract", "type" ].</v>
      </c>
      <c r="D26" t="str">
        <f>Tabela4[[#This Row],[Rule Code]]&amp;"."&amp;Tabela4[[#This Row],[Situation Number]]</f>
        <v>CL024.</v>
      </c>
    </row>
    <row r="27" spans="1:4" x14ac:dyDescent="0.25">
      <c r="A27" s="1" t="s">
        <v>160</v>
      </c>
      <c r="B27" t="str">
        <f>VLOOKUP(Tabela4[[#This Row],[Rule Code]],Tabel1[[#All],[Rule Code]:[Description]],2,FALSE)</f>
        <v>Every class whose tagged value "restrictedTo" does not include the value [ "type" ] must have the tagged value "isPowertype" set to "null".</v>
      </c>
      <c r="D27" t="str">
        <f>Tabela4[[#This Row],[Rule Code]]&amp;"."&amp;Tabela4[[#This Row],[Situation Number]]</f>
        <v>CL025.</v>
      </c>
    </row>
    <row r="28" spans="1:4" x14ac:dyDescent="0.25">
      <c r="A28" s="1" t="s">
        <v>161</v>
      </c>
      <c r="B28" t="str">
        <f>VLOOKUP(Tabela4[[#This Row],[Rule Code]],Tabel1[[#All],[Rule Code]:[Description]],2,FALSE)</f>
        <v>Every class whose tagged value "restrictedTo" does includes the value [ "type" ] must have the tagged value "isPowertype" set to either "true" or "false".</v>
      </c>
      <c r="D28" t="str">
        <f>Tabela4[[#This Row],[Rule Code]]&amp;"."&amp;Tabela4[[#This Row],[Situation Number]]</f>
        <v>CL026.</v>
      </c>
    </row>
    <row r="29" spans="1:4" x14ac:dyDescent="0.25">
      <c r="A29" s="1" t="s">
        <v>162</v>
      </c>
      <c r="B29" t="str">
        <f>VLOOKUP(Tabela4[[#This Row],[Rule Code]],Tabel1[[#All],[Rule Code]:[Description]],2,FALSE)</f>
        <v>Every class whose tagged value "restrictedTo" is not [ "collective" ] must have the tagged value "isExtensional" set to "null".</v>
      </c>
      <c r="D29" t="str">
        <f>Tabela4[[#This Row],[Rule Code]]&amp;"."&amp;Tabela4[[#This Row],[Situation Number]]</f>
        <v>CL027.</v>
      </c>
    </row>
    <row r="30" spans="1:4" x14ac:dyDescent="0.25">
      <c r="A30" s="1" t="s">
        <v>163</v>
      </c>
      <c r="B30" t="str">
        <f>VLOOKUP(Tabela4[[#This Row],[Rule Code]],Tabel1[[#All],[Rule Code]:[Description]],2,FALSE)</f>
        <v>Every class whose tagged value "restrictedTo" is [ "collective" ] must have the tagged value "isExtensional" set to either "true" or "false".</v>
      </c>
      <c r="D30" t="str">
        <f>Tabela4[[#This Row],[Rule Code]]&amp;"."&amp;Tabela4[[#This Row],[Situation Number]]</f>
        <v>CL028.</v>
      </c>
    </row>
    <row r="31" spans="1:4" x14ac:dyDescent="0.25">
      <c r="A31" s="1" t="s">
        <v>164</v>
      </c>
      <c r="B31" t="str">
        <f>VLOOKUP(Tabela4[[#This Row],[Rule Code]],Tabel1[[#All],[Rule Code]:[Description]],2,FALSE)</f>
        <v>Every class whose tagged value "restrictedTo" is [ "collective" ] must have the tagged value "isExtensional" set to either "true" or "false".</v>
      </c>
      <c r="D31" t="str">
        <f>Tabela4[[#This Row],[Rule Code]]&amp;"."&amp;Tabela4[[#This Row],[Situation Number]]</f>
        <v>CL029.</v>
      </c>
    </row>
    <row r="32" spans="1:4" x14ac:dyDescent="0.25">
      <c r="A32" s="1" t="s">
        <v>165</v>
      </c>
      <c r="B32" t="str">
        <f>VLOOKUP(Tabela4[[#This Row],[Rule Code]],Tabel1[[#All],[Rule Code]:[Description]],2,FALSE)</f>
        <v>Every class must have the tagged value "order" set to a number greater than "0" or set to "*".</v>
      </c>
      <c r="D32" t="str">
        <f>Tabela4[[#This Row],[Rule Code]]&amp;"."&amp;Tabela4[[#This Row],[Situation Number]]</f>
        <v>CL030.</v>
      </c>
    </row>
    <row r="33" spans="1:4" x14ac:dyDescent="0.25">
      <c r="A33" s="1" t="s">
        <v>166</v>
      </c>
      <c r="B33" t="str">
        <f>VLOOKUP(Tabela4[[#This Row],[Rule Code]],Tabel1[[#All],[Rule Code]:[Description]],2,FALSE)</f>
        <v>Every class decorated with a non-sortal stereotype (i.e., «category», «mixin», «phaseMixin», «roleMixin», or «historicalRoleMixin») must be abstract.</v>
      </c>
      <c r="D33" t="str">
        <f>Tabela4[[#This Row],[Rule Code]]&amp;"."&amp;Tabela4[[#This Row],[Situation Number]]</f>
        <v>CL031.</v>
      </c>
    </row>
    <row r="34" spans="1:4" x14ac:dyDescent="0.25">
      <c r="A34" s="1" t="s">
        <v>167</v>
      </c>
      <c r="B34" t="str">
        <f>VLOOKUP(Tabela4[[#This Row],[Rule Code]],Tabel1[[#All],[Rule Code]:[Description]],2,FALSE)</f>
        <v>Every abstract class should be specialized by some concrete class or have a super class that is specialized by a concrete class.</v>
      </c>
      <c r="D34" t="str">
        <f>Tabela4[[#This Row],[Rule Code]]&amp;"."&amp;Tabela4[[#This Row],[Situation Number]]</f>
        <v>CL032.</v>
      </c>
    </row>
    <row r="35" spans="1:4" x14ac:dyDescent="0.25">
      <c r="A35" s="1" t="s">
        <v>168</v>
      </c>
      <c r="B35" t="str">
        <f>VLOOKUP(Tabela4[[#This Row],[Rule Code]],Tabel1[[#All],[Rule Code]:[Description]],2,FALSE)</f>
        <v>No class can be an ancestor of itself.</v>
      </c>
      <c r="D35" t="str">
        <f>Tabela4[[#This Row],[Rule Code]]&amp;"."&amp;Tabela4[[#This Row],[Situation Number]]</f>
        <v>CL033.</v>
      </c>
    </row>
    <row r="36" spans="1:4" x14ac:dyDescent="0.25">
      <c r="A36" s="1" t="s">
        <v>169</v>
      </c>
      <c r="B36" t="str">
        <f>VLOOKUP(Tabela4[[#This Row],[Rule Code]],Tabel1[[#All],[Rule Code]:[Description]],2,FALSE)</f>
        <v>No class representing a powertype (i.e., whose tagged value "isPowertype" is set to "true") can be the target of more than one non-derived instantiation relation.</v>
      </c>
      <c r="D36" t="str">
        <f>Tabela4[[#This Row],[Rule Code]]&amp;"."&amp;Tabela4[[#This Row],[Situation Number]]</f>
        <v>CL034.</v>
      </c>
    </row>
    <row r="37" spans="1:4" x14ac:dyDescent="0.25">
      <c r="A37" s="1" t="s">
        <v>170</v>
      </c>
      <c r="B37" t="str">
        <f>VLOOKUP(Tabela4[[#This Row],[Rule Code]],Tabel1[[#All],[Rule Code]:[Description]],2,FALSE)</f>
        <v>Every class representing a powertype (i.e., whose tagged value "isPowertype" is set to "true") must only have types as instances (i.e., its tagged value "restrictedTo" must be set to [ "type" ]).</v>
      </c>
      <c r="D37" t="str">
        <f>Tabela4[[#This Row],[Rule Code]]&amp;"."&amp;Tabela4[[#This Row],[Situation Number]]</f>
        <v>CL035.</v>
      </c>
    </row>
    <row r="38" spans="1:4" x14ac:dyDescent="0.25">
      <c r="A38" s="1" t="s">
        <v>171</v>
      </c>
      <c r="B38" t="str">
        <f>VLOOKUP(Tabela4[[#This Row],[Rule Code]],Tabel1[[#All],[Rule Code]:[Description]],2,FALSE)</f>
        <v>Every class representing a powertype (i.e., whose tagged value "isPowertype" is set to "true") must be decorated with a rigid stereotype (i.e., either «category», «type», or «subkind»).</v>
      </c>
      <c r="D38" t="str">
        <f>Tabela4[[#This Row],[Rule Code]]&amp;"."&amp;Tabela4[[#This Row],[Situation Number]]</f>
        <v>CL036.</v>
      </c>
    </row>
    <row r="39" spans="1:4" x14ac:dyDescent="0.25">
      <c r="A39" s="1" t="s">
        <v>172</v>
      </c>
      <c r="B39" t="str">
        <f>VLOOKUP(Tabela4[[#This Row],[Rule Code]],Tabel1[[#All],[Rule Code]:[Description]],2,FALSE)</f>
        <v>Every class decorated with a «phase» must be part of a disjoint and complete generalization set including only classes decorated with «phase» as the generalizations' specific classes.</v>
      </c>
      <c r="D39" t="str">
        <f>Tabela4[[#This Row],[Rule Code]]&amp;"."&amp;Tabela4[[#This Row],[Situation Number]]</f>
        <v>CL037.</v>
      </c>
    </row>
    <row r="40" spans="1:4" x14ac:dyDescent="0.25">
      <c r="A40" s="1" t="s">
        <v>173</v>
      </c>
      <c r="B40" t="str">
        <f>VLOOKUP(Tabela4[[#This Row],[Rule Code]],Tabel1[[#All],[Rule Code]:[Description]],2,FALSE)</f>
        <v>Every class decorated with a «phaseMixin» must be part of a disjoint and complete generalization set including only classes decorated with «phaseMixin» as the generalizations' specific classes.</v>
      </c>
      <c r="D40" t="str">
        <f>Tabela4[[#This Row],[Rule Code]]&amp;"."&amp;Tabela4[[#This Row],[Situation Number]]</f>
        <v>CL038.</v>
      </c>
    </row>
    <row r="41" spans="1:4" x14ac:dyDescent="0.25">
      <c r="A41" s="1" t="s">
        <v>174</v>
      </c>
      <c r="B41" t="str">
        <f>VLOOKUP(Tabela4[[#This Row],[Rule Code]],Tabel1[[#All],[Rule Code]:[Description]],2,FALSE)</f>
        <v>Every non-derived class decorated with a «role» must be connected directly or indirectly to some relation decorated with the stereotype «mediation» where the opposited end has a cardinality with lower bound "1".</v>
      </c>
      <c r="D41" t="str">
        <f>Tabela4[[#This Row],[Rule Code]]&amp;"."&amp;Tabela4[[#This Row],[Situation Number]]</f>
        <v>CL039.</v>
      </c>
    </row>
    <row r="42" spans="1:4" x14ac:dyDescent="0.25">
      <c r="A42" s="1" t="s">
        <v>175</v>
      </c>
      <c r="B42" t="str">
        <f>VLOOKUP(Tabela4[[#This Row],[Rule Code]],Tabel1[[#All],[Rule Code]:[Description]],2,FALSE)</f>
        <v>No generalization can connect a general class decorated with a ultimate sortal stereotype (i.e., «kind», «collective», «quantity», «relator», «mode», «quality», or «type») to a specific class decorated with a ultimate sortal stereotype.</v>
      </c>
      <c r="D42" t="str">
        <f>Tabela4[[#This Row],[Rule Code]]&amp;"."&amp;Tabela4[[#This Row],[Situation Number]]</f>
        <v>GE001.</v>
      </c>
    </row>
    <row r="43" spans="1:4" x14ac:dyDescent="0.25">
      <c r="A43" s="1" t="s">
        <v>176</v>
      </c>
      <c r="B43" t="str">
        <f>VLOOKUP(Tabela4[[#This Row],[Rule Code]],Tabel1[[#All],[Rule Code]:[Description]],2,FALSE)</f>
        <v>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v>
      </c>
      <c r="D43" t="str">
        <f>Tabela4[[#This Row],[Rule Code]]&amp;"."&amp;Tabela4[[#This Row],[Situation Number]]</f>
        <v>GE002.</v>
      </c>
    </row>
    <row r="44" spans="1:4" x14ac:dyDescent="0.25">
      <c r="A44" s="1" t="s">
        <v>177</v>
      </c>
      <c r="B44" t="str">
        <f>VLOOKUP(Tabela4[[#This Row],[Rule Code]],Tabel1[[#All],[Rule Code]:[Description]],2,FALSE)</f>
        <v>No generalization can connect a general class decorated with «event» to a specific class decorated with a different stereotype.</v>
      </c>
      <c r="D44" t="str">
        <f>Tabela4[[#This Row],[Rule Code]]&amp;"."&amp;Tabela4[[#This Row],[Situation Number]]</f>
        <v>GE003.</v>
      </c>
    </row>
    <row r="45" spans="1:4" x14ac:dyDescent="0.25">
      <c r="A45" s="1" t="s">
        <v>178</v>
      </c>
      <c r="B45" t="str">
        <f>VLOOKUP(Tabela4[[#This Row],[Rule Code]],Tabel1[[#All],[Rule Code]:[Description]],2,FALSE)</f>
        <v>No generalization can connect a general class decorated with «situation» to a specific class decorated with a different stereotype.</v>
      </c>
      <c r="D45" t="str">
        <f>Tabela4[[#This Row],[Rule Code]]&amp;"."&amp;Tabela4[[#This Row],[Situation Number]]</f>
        <v>GE004.</v>
      </c>
    </row>
    <row r="46" spans="1:4" x14ac:dyDescent="0.25">
      <c r="A46" s="1" t="s">
        <v>179</v>
      </c>
      <c r="B46" t="str">
        <f>VLOOKUP(Tabela4[[#This Row],[Rule Code]],Tabel1[[#All],[Rule Code]:[Description]],2,FALSE)</f>
        <v>No generalization can connect a general class decorated with «enumeration» to a specific class decorated with a different stereotype.</v>
      </c>
      <c r="D46" t="str">
        <f>Tabela4[[#This Row],[Rule Code]]&amp;"."&amp;Tabela4[[#This Row],[Situation Number]]</f>
        <v>GE005.</v>
      </c>
    </row>
    <row r="47" spans="1:4" x14ac:dyDescent="0.25">
      <c r="A47" s="1" t="s">
        <v>180</v>
      </c>
      <c r="B47" t="str">
        <f>VLOOKUP(Tabela4[[#This Row],[Rule Code]],Tabel1[[#All],[Rule Code]:[Description]],2,FALSE)</f>
        <v>No generalization can connect a general class decorated with «datatype» to a specific class decorated with a different stereotype.</v>
      </c>
      <c r="D47" t="str">
        <f>Tabela4[[#This Row],[Rule Code]]&amp;"."&amp;Tabela4[[#This Row],[Situation Number]]</f>
        <v>GE006.</v>
      </c>
    </row>
    <row r="48" spans="1:4" x14ac:dyDescent="0.25">
      <c r="A48" s="1" t="s">
        <v>181</v>
      </c>
      <c r="B48" t="str">
        <f>VLOOKUP(Tabela4[[#This Row],[Rule Code]],Tabel1[[#All],[Rule Code]:[Description]],2,FALSE)</f>
        <v>No generalization can connect a general class decorated with «abstract» to a specific class that is not decorated with some abstract stereotype (i.e., «abstract», «datatype», or «enumeration»).</v>
      </c>
      <c r="D48" t="str">
        <f>Tabela4[[#This Row],[Rule Code]]&amp;"."&amp;Tabela4[[#This Row],[Situation Number]]</f>
        <v>GE007.</v>
      </c>
    </row>
    <row r="49" spans="1:4" x14ac:dyDescent="0.25">
      <c r="A49" s="1" t="s">
        <v>182</v>
      </c>
      <c r="B49" t="str">
        <f>VLOOKUP(Tabela4[[#This Row],[Rule Code]],Tabel1[[#All],[Rule Code]:[Description]],2,FALSE)</f>
        <v>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v>
      </c>
      <c r="D49" t="str">
        <f>Tabela4[[#This Row],[Rule Code]]&amp;"."&amp;Tabela4[[#This Row],[Situation Number]]</f>
        <v>GE008.</v>
      </c>
    </row>
    <row r="50" spans="1:4" x14ac:dyDescent="0.25">
      <c r="A50" s="1" t="s">
        <v>183</v>
      </c>
      <c r="B50" t="str">
        <f>VLOOKUP(Tabela4[[#This Row],[Rule Code]],Tabel1[[#All],[Rule Code]:[Description]],2,FALSE)</f>
        <v>No generalization can connect a general class to an specific class where the specific class has in its tagged value "restrictedTo" values that are not present in the same tagged value of the general class.</v>
      </c>
      <c r="D50" t="str">
        <f>Tabela4[[#This Row],[Rule Code]]&amp;"."&amp;Tabela4[[#This Row],[Situation Number]]</f>
        <v>GE009.</v>
      </c>
    </row>
    <row r="51" spans="1:4" x14ac:dyDescent="0.25">
      <c r="A51" s="1" t="s">
        <v>184</v>
      </c>
      <c r="B51" t="str">
        <f>VLOOKUP(Tabela4[[#This Row],[Rule Code]],Tabel1[[#All],[Rule Code]:[Description]],2,FALSE)</f>
        <v>Every generalization connected to a general class with its tagged value "order" set to a number can only connect a specific class whose tagged value "order" is set to the same number.</v>
      </c>
      <c r="D51" t="str">
        <f>Tabela4[[#This Row],[Rule Code]]&amp;"."&amp;Tabela4[[#This Row],[Situation Number]]</f>
        <v>GE010.</v>
      </c>
    </row>
    <row r="52" spans="1:4" x14ac:dyDescent="0.25">
      <c r="A52" s="1" t="s">
        <v>185</v>
      </c>
      <c r="B52" t="str">
        <f>VLOOKUP(Tabela4[[#This Row],[Rule Code]],Tabel1[[#All],[Rule Code]:[Description]],2,FALSE)</f>
        <v>Every generalization connected to a general class with its tagged value "isExtensional" set to "true" can only connect a specific class whose tagged value "isExtensional" is set to "true" as well.</v>
      </c>
      <c r="D52" t="str">
        <f>Tabela4[[#This Row],[Rule Code]]&amp;"."&amp;Tabela4[[#This Row],[Situation Number]]</f>
        <v>GE011.</v>
      </c>
    </row>
    <row r="53" spans="1:4" x14ac:dyDescent="0.25">
      <c r="A53" s="1" t="s">
        <v>186</v>
      </c>
      <c r="B53" t="str">
        <f>VLOOKUP(Tabela4[[#This Row],[Rule Code]],Tabel1[[#All],[Rule Code]:[Description]],2,FALSE)</f>
        <v>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v>
      </c>
      <c r="D53" t="str">
        <f>Tabela4[[#This Row],[Rule Code]]&amp;"."&amp;Tabela4[[#This Row],[Situation Number]]</f>
        <v>RE001.</v>
      </c>
    </row>
    <row r="54" spans="1:4" x14ac:dyDescent="0.25">
      <c r="A54" s="1" t="s">
        <v>187</v>
      </c>
      <c r="B54" t="str">
        <f>VLOOKUP(Tabela4[[#This Row],[Rule Code]],Tabel1[[#All],[Rule Code]:[Description]],2,FALSE)</f>
        <v>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v>
      </c>
      <c r="D54" t="str">
        <f>Tabela4[[#This Row],[Rule Code]]&amp;"."&amp;Tabela4[[#This Row],[Situation Number]]</f>
        <v>RE002.</v>
      </c>
    </row>
    <row r="55" spans="1:4" x14ac:dyDescent="0.25">
      <c r="A55" s="1" t="s">
        <v>188</v>
      </c>
      <c r="B55" t="str">
        <f>VLOOKUP(Tabela4[[#This Row],[Rule Code]],Tabel1[[#All],[Rule Code]:[Description]],2,FALSE)</f>
        <v>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v>
      </c>
      <c r="D55" t="str">
        <f>Tabela4[[#This Row],[Rule Code]]&amp;"."&amp;Tabela4[[#This Row],[Situation Number]]</f>
        <v>RE003.</v>
      </c>
    </row>
    <row r="56" spans="1:4" x14ac:dyDescent="0.25">
      <c r="A56" s="1" t="s">
        <v>189</v>
      </c>
      <c r="B56" t="str">
        <f>VLOOKUP(Tabela4[[#This Row],[Rule Code]],Tabel1[[#All],[Rule Code]:[Description]],2,FALSE)</f>
        <v>Every relation decorated with a stereotype «derivation» must connect a source relation to a target class.</v>
      </c>
      <c r="D56" t="str">
        <f>Tabela4[[#This Row],[Rule Code]]&amp;"."&amp;Tabela4[[#This Row],[Situation Number]]</f>
        <v>RE004.</v>
      </c>
    </row>
    <row r="57" spans="1:4" x14ac:dyDescent="0.25">
      <c r="A57" s="1" t="s">
        <v>190</v>
      </c>
      <c r="B57" t="str">
        <f>VLOOKUP(Tabela4[[#This Row],[Rule Code]],Tabel1[[#All],[Rule Code]:[Description]],2,FALSE)</f>
        <v>Every relation decorated with a stereotype «componentOf» must connect a source class and a target class representing functional-complexes (i.e., whose tagged value "restrictedTo" is set to [ "functional-complex" ]).</v>
      </c>
      <c r="D57" t="str">
        <f>Tabela4[[#This Row],[Rule Code]]&amp;"."&amp;Tabela4[[#This Row],[Situation Number]]</f>
        <v>RE005.</v>
      </c>
    </row>
    <row r="58" spans="1:4" x14ac:dyDescent="0.25">
      <c r="A58" s="1" t="s">
        <v>191</v>
      </c>
      <c r="B58" t="str">
        <f>VLOOKUP(Tabela4[[#This Row],[Rule Code]],Tabel1[[#All],[Rule Code]:[Description]],2,FALSE)</f>
        <v>Every relation decorated with a stereotype «memberOf» must connect a source class representing a functional-complex (i.e., whose tagged value "restrictedTo" is set to [ "functional-complex" ]) to a target class representing a collective (i.e., whose tagged value "restrictedTo" is set to [ "collective" ]).</v>
      </c>
      <c r="D58" t="str">
        <f>Tabela4[[#This Row],[Rule Code]]&amp;"."&amp;Tabela4[[#This Row],[Situation Number]]</f>
        <v>RE006.</v>
      </c>
    </row>
    <row r="59" spans="1:4" x14ac:dyDescent="0.25">
      <c r="A59" s="1" t="s">
        <v>192</v>
      </c>
      <c r="B59" t="str">
        <f>VLOOKUP(Tabela4[[#This Row],[Rule Code]],Tabel1[[#All],[Rule Code]:[Description]],2,FALSE)</f>
        <v>Every relation decorated with a stereotype «subCollectionOf» must connect a source class and a target class representing collectives (i.e., whose tagged value "restrictedTo" is set to [ "collective" ]).</v>
      </c>
      <c r="D59" t="str">
        <f>Tabela4[[#This Row],[Rule Code]]&amp;"."&amp;Tabela4[[#This Row],[Situation Number]]</f>
        <v>RE007.</v>
      </c>
    </row>
    <row r="60" spans="1:4" x14ac:dyDescent="0.25">
      <c r="A60" s="1" t="s">
        <v>193</v>
      </c>
      <c r="B60" t="str">
        <f>VLOOKUP(Tabela4[[#This Row],[Rule Code]],Tabel1[[#All],[Rule Code]:[Description]],2,FALSE)</f>
        <v>Every relation decorated with a stereotype «participational» must connect a source class and a target class representing events (i.e., whose tagged value "restrictedTo" is set to [ "event" ]).</v>
      </c>
      <c r="D60" t="str">
        <f>Tabela4[[#This Row],[Rule Code]]&amp;"."&amp;Tabela4[[#This Row],[Situation Number]]</f>
        <v>RE008.</v>
      </c>
    </row>
    <row r="61" spans="1:4" x14ac:dyDescent="0.25">
      <c r="A61" s="1" t="s">
        <v>194</v>
      </c>
      <c r="B61" t="str">
        <f>VLOOKUP(Tabela4[[#This Row],[Rule Code]],Tabel1[[#All],[Rule Code]:[Description]],2,FALSE)</f>
        <v>Every relation decorated with a stereotype «instantiation» must connect a target class representing a high-order type whose instances are types (i.e., whose tagged value "restrictedTo" is set to [ "type" ]).</v>
      </c>
      <c r="D61" t="str">
        <f>Tabela4[[#This Row],[Rule Code]]&amp;"."&amp;Tabela4[[#This Row],[Situation Number]]</f>
        <v>RE009.</v>
      </c>
    </row>
    <row r="62" spans="1:4" x14ac:dyDescent="0.25">
      <c r="A62" s="1" t="s">
        <v>195</v>
      </c>
      <c r="B62" t="str">
        <f>VLOOKUP(Tabela4[[#This Row],[Rule Code]],Tabel1[[#All],[Rule Code]:[Description]],2,FALSE)</f>
        <v>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v>
      </c>
      <c r="D62" t="str">
        <f>Tabela4[[#This Row],[Rule Code]]&amp;"."&amp;Tabela4[[#This Row],[Situation Number]]</f>
        <v>RE010.</v>
      </c>
    </row>
    <row r="63" spans="1:4" x14ac:dyDescent="0.25">
      <c r="A63" s="1" t="s">
        <v>196</v>
      </c>
      <c r="B63" t="str">
        <f>VLOOKUP(Tabela4[[#This Row],[Rule Code]],Tabel1[[#All],[Rule Code]:[Description]],2,FALSE)</f>
        <v>No relation decorated with a stereotype «instantiation» can connect an orderless source class (i.e., whose tagged value "order" is set to "*") to a target class that is not an orderless as well.</v>
      </c>
      <c r="D63" t="str">
        <f>Tabela4[[#This Row],[Rule Code]]&amp;"."&amp;Tabela4[[#This Row],[Situation Number]]</f>
        <v>RE011.</v>
      </c>
    </row>
    <row r="64" spans="1:4" x14ac:dyDescent="0.25">
      <c r="A64" s="1" t="s">
        <v>197</v>
      </c>
      <c r="B64" t="str">
        <f>VLOOKUP(Tabela4[[#This Row],[Rule Code]],Tabel1[[#All],[Rule Code]:[Description]],2,FALSE)</f>
        <v>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4" t="str">
        <f>Tabela4[[#This Row],[Rule Code]]&amp;"."&amp;Tabela4[[#This Row],[Situation Number]]</f>
        <v>RE012.</v>
      </c>
    </row>
    <row r="65" spans="1:4" x14ac:dyDescent="0.25">
      <c r="A65" s="1" t="s">
        <v>198</v>
      </c>
      <c r="B65" t="str">
        <f>VLOOKUP(Tabela4[[#This Row],[Rule Code]],Tabel1[[#All],[Rule Code]:[Description]],2,FALSE)</f>
        <v>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5" t="str">
        <f>Tabela4[[#This Row],[Rule Code]]&amp;"."&amp;Tabela4[[#This Row],[Situation Number]]</f>
        <v>RE013.</v>
      </c>
    </row>
    <row r="66" spans="1:4" x14ac:dyDescent="0.25">
      <c r="A66" s="1" t="s">
        <v>199</v>
      </c>
      <c r="B66" t="str">
        <f>VLOOKUP(Tabela4[[#This Row],[Rule Code]],Tabel1[[#All],[Rule Code]:[Description]],2,FALSE)</f>
        <v>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6" t="str">
        <f>Tabela4[[#This Row],[Rule Code]]&amp;"."&amp;Tabela4[[#This Row],[Situation Number]]</f>
        <v>RE014.</v>
      </c>
    </row>
    <row r="67" spans="1:4" x14ac:dyDescent="0.25">
      <c r="A67" s="1" t="s">
        <v>200</v>
      </c>
      <c r="B67" t="str">
        <f>VLOOKUP(Tabela4[[#This Row],[Rule Code]],Tabel1[[#All],[Rule Code]:[Description]],2,FALSE)</f>
        <v>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v>
      </c>
      <c r="D67" t="str">
        <f>Tabela4[[#This Row],[Rule Code]]&amp;"."&amp;Tabela4[[#This Row],[Situation Number]]</f>
        <v>RE015.</v>
      </c>
    </row>
    <row r="68" spans="1:4" x14ac:dyDescent="0.25">
      <c r="A68" s="1" t="s">
        <v>201</v>
      </c>
      <c r="B68" t="str">
        <f>VLOOKUP(Tabela4[[#This Row],[Rule Code]],Tabel1[[#All],[Rule Code]:[Description]],2,FALSE)</f>
        <v>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v>
      </c>
      <c r="D68" t="str">
        <f>Tabela4[[#This Row],[Rule Code]]&amp;"."&amp;Tabela4[[#This Row],[Situation Number]]</f>
        <v>RE016.</v>
      </c>
    </row>
    <row r="69" spans="1:4" x14ac:dyDescent="0.25">
      <c r="A69" s="1" t="s">
        <v>202</v>
      </c>
      <c r="B69" t="str">
        <f>VLOOKUP(Tabela4[[#This Row],[Rule Code]],Tabel1[[#All],[Rule Code]:[Description]],2,FALSE)</f>
        <v>Every relation decorated with a stereotype «bringsAbout» must connect a source class representing an event (i.e., whose tagged value is set to [ "event" ]) to a target class representing a situation (i.e., whose tagged value "restrictedTo" is set to [ "situation" ]).</v>
      </c>
      <c r="D69" t="str">
        <f>Tabela4[[#This Row],[Rule Code]]&amp;"."&amp;Tabela4[[#This Row],[Situation Number]]</f>
        <v>RE017.</v>
      </c>
    </row>
    <row r="70" spans="1:4" x14ac:dyDescent="0.25">
      <c r="A70" s="1" t="s">
        <v>203</v>
      </c>
      <c r="B70" t="str">
        <f>VLOOKUP(Tabela4[[#This Row],[Rule Code]],Tabel1[[#All],[Rule Code]:[Description]],2,FALSE)</f>
        <v>Every relation decorated with a stereotype «triggers» must connect a source class representing a situation (i.e., whose tagged value is set to [ "situation" ]) to a target class representing an event (i.e., whose tagged value "restrictedTo" is set to [ "event" ]).</v>
      </c>
      <c r="D70" t="str">
        <f>Tabela4[[#This Row],[Rule Code]]&amp;"."&amp;Tabela4[[#This Row],[Situation Number]]</f>
        <v>RE018.</v>
      </c>
    </row>
    <row r="71" spans="1:4" x14ac:dyDescent="0.25">
      <c r="A71" s="1" t="s">
        <v>204</v>
      </c>
      <c r="B71" t="str">
        <f>VLOOKUP(Tabela4[[#This Row],[Rule Code]],Tabel1[[#All],[Rule Code]:[Description]],2,FALSE)</f>
        <v>Every relation must be decorated with at most one stereotype.</v>
      </c>
      <c r="D71" t="str">
        <f>Tabela4[[#This Row],[Rule Code]]&amp;"."&amp;Tabela4[[#This Row],[Situation Number]]</f>
        <v>RE019.</v>
      </c>
    </row>
    <row r="72" spans="1:4" x14ac:dyDescent="0.25">
      <c r="A72" s="1" t="s">
        <v>205</v>
      </c>
      <c r="B72" t="str">
        <f>VLOOKUP(Tabela4[[#This Row],[Rule Code]],Tabel1[[#All],[Rule Code]:[Description]],2,FALSE)</f>
        <v>Every property decorated with a stereotype «begin» must be defined within a class representing an event (i.e., whose tagged value is set to [ "event" ]).</v>
      </c>
      <c r="D72" t="str">
        <f>Tabela4[[#This Row],[Rule Code]]&amp;"."&amp;Tabela4[[#This Row],[Situation Number]]</f>
        <v>PR001.</v>
      </c>
    </row>
    <row r="73" spans="1:4" x14ac:dyDescent="0.25">
      <c r="A73" s="1" t="s">
        <v>206</v>
      </c>
      <c r="B73" t="str">
        <f>VLOOKUP(Tabela4[[#This Row],[Rule Code]],Tabel1[[#All],[Rule Code]:[Description]],2,FALSE)</f>
        <v>Every property decorated with a stereotype «end» must be defined within a class representing an event (i.e., whose tagged value is set to [ "event" ]).</v>
      </c>
      <c r="D73" t="str">
        <f>Tabela4[[#This Row],[Rule Code]]&amp;"."&amp;Tabela4[[#This Row],[Situation Number]]</f>
        <v>PR002.</v>
      </c>
    </row>
    <row r="74" spans="1:4" x14ac:dyDescent="0.25">
      <c r="A74" s="1" t="s">
        <v>207</v>
      </c>
      <c r="B74" t="str">
        <f>VLOOKUP(Tabela4[[#This Row],[Rule Code]],Tabel1[[#All],[Rule Code]:[Description]],2,FALSE)</f>
        <v>Every generalization in a generalization set must share the same general class.</v>
      </c>
      <c r="D74" t="str">
        <f>Tabela4[[#This Row],[Rule Code]]&amp;"."&amp;Tabela4[[#This Row],[Situation Number]]</f>
        <v>GS001.</v>
      </c>
    </row>
    <row r="75" spans="1:4" x14ac:dyDescent="0.25">
      <c r="A75" s="1" t="s">
        <v>208</v>
      </c>
      <c r="B75" t="str">
        <f>VLOOKUP(Tabela4[[#This Row],[Rule Code]],Tabel1[[#All],[Rule Code]:[Description]],2,FALSE)</f>
        <v>Every categorizer in a generalization set must be the target of an instantiation relation (i.e., a relation decorated with a stereotype «instantiation») whose source is the generalization set's general class.</v>
      </c>
      <c r="D75" t="str">
        <f>Tabela4[[#This Row],[Rule Code]]&amp;"."&amp;Tabela4[[#This Row],[Situation Number]]</f>
        <v>GS002.</v>
      </c>
    </row>
    <row r="76" spans="1:4" x14ac:dyDescent="0.25">
      <c r="A76" s="1" t="s">
        <v>209</v>
      </c>
      <c r="B76" t="str">
        <f>VLOOKUP(Tabela4[[#This Row],[Rule Code]],Tabel1[[#All],[Rule Code]:[Description]],2,FALSE)</f>
        <v>Every categorizer in a generalization set must have the tagged value "isPowertype" set to "false".</v>
      </c>
      <c r="D76" t="str">
        <f>Tabela4[[#This Row],[Rule Code]]&amp;"."&amp;Tabela4[[#This Row],[Situation Number]]</f>
        <v>GS003.</v>
      </c>
    </row>
    <row r="77" spans="1:4" x14ac:dyDescent="0.25">
      <c r="A77" s="1" t="s">
        <v>210</v>
      </c>
      <c r="B77" t="str">
        <f>VLOOKUP(Tabela4[[#This Row],[Rule Code]],Tabel1[[#All],[Rule Code]:[Description]],2,FALSE)</f>
        <v>Every categorizer in a generalization set must be a high-order type whose instances are types (i.e., whose tagged value "restrictedTo" is set to [ "type" ]).</v>
      </c>
      <c r="D77" t="str">
        <f>Tabela4[[#This Row],[Rule Code]]&amp;"."&amp;Tabela4[[#This Row],[Situation Number]]</f>
        <v>GS004.</v>
      </c>
    </row>
    <row r="78" spans="1:4" x14ac:dyDescent="0.25">
      <c r="A78" s="1" t="s">
        <v>211</v>
      </c>
      <c r="B78" t="str">
        <f>VLOOKUP(Tabela4[[#This Row],[Rule Code]],Tabel1[[#All],[Rule Code]:[Description]],2,FALSE)</f>
        <v>The target's cardinality of the instantiation relation between the general class and the categorizer must not have a lower bound "0" if the generalization set is complete.</v>
      </c>
      <c r="D78" t="str">
        <f>Tabela4[[#This Row],[Rule Code]]&amp;"."&amp;Tabela4[[#This Row],[Situation Number]]</f>
        <v>GS005.</v>
      </c>
    </row>
    <row r="79" spans="1:4" x14ac:dyDescent="0.25">
      <c r="A79" s="1" t="s">
        <v>212</v>
      </c>
      <c r="B79" t="str">
        <f>VLOOKUP(Tabela4[[#This Row],[Rule Code]],Tabel1[[#All],[Rule Code]:[Description]],2,FALSE)</f>
        <v>The target's cardinality of the instantiation relation between the general class and the categorizer must not have an upper bound "1" if the generalization set is overlapping (or covering).</v>
      </c>
      <c r="D79" t="str">
        <f>Tabela4[[#This Row],[Rule Code]]&amp;"."&amp;Tabela4[[#This Row],[Situation Number]]</f>
        <v>GS006.</v>
      </c>
    </row>
  </sheetData>
  <conditionalFormatting sqref="F2:F79">
    <cfRule type="cellIs" dxfId="2" priority="1" operator="equal">
      <formula>"Error"</formula>
    </cfRule>
    <cfRule type="cellIs" dxfId="1" priority="2" operator="equal">
      <formula>"Warning"</formula>
    </cfRule>
  </conditionalFormatting>
  <dataValidations count="1">
    <dataValidation type="list" allowBlank="1" showInputMessage="1" showErrorMessage="1" sqref="F2:F79" xr:uid="{88F4C713-6BF6-49A8-982F-7D1643817146}">
      <formula1>"Error,Warning"</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DEFINITIONS</vt: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Pedro Paulo</cp:lastModifiedBy>
  <cp:revision/>
  <dcterms:created xsi:type="dcterms:W3CDTF">2023-07-06T14:56:35Z</dcterms:created>
  <dcterms:modified xsi:type="dcterms:W3CDTF">2023-08-09T15:03:04Z</dcterms:modified>
  <cp:category/>
  <cp:contentStatus/>
</cp:coreProperties>
</file>