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validator\resources\"/>
    </mc:Choice>
  </mc:AlternateContent>
  <xr:revisionPtr revIDLastSave="0" documentId="13_ncr:1_{CFF6996E-4A49-43B3-98F4-5A4BA3D53099}"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5" l="1"/>
  <c r="J3" i="5"/>
  <c r="J4" i="5"/>
  <c r="J5" i="5"/>
  <c r="J6" i="5"/>
  <c r="J7" i="5"/>
  <c r="I2" i="5"/>
  <c r="I3" i="5"/>
  <c r="I4" i="5"/>
  <c r="I5" i="5"/>
  <c r="I6" i="5"/>
  <c r="I7" i="5"/>
  <c r="B5" i="5"/>
  <c r="B6" i="5"/>
  <c r="B7" i="5"/>
  <c r="D5" i="5"/>
  <c r="E5" i="5" s="1"/>
  <c r="D6" i="5"/>
  <c r="E6" i="5" s="1"/>
  <c r="D7" i="5"/>
  <c r="E7" i="5" s="1"/>
  <c r="B3" i="5"/>
  <c r="D3" i="5"/>
  <c r="E3" i="5" s="1"/>
  <c r="D2" i="5"/>
  <c r="E2" i="5" s="1"/>
  <c r="D4" i="5"/>
  <c r="E4" i="5" s="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B2" i="5" l="1"/>
  <c r="B4" i="5"/>
</calcChain>
</file>

<file path=xl/sharedStrings.xml><?xml version="1.0" encoding="utf-8"?>
<sst xmlns="http://schemas.openxmlformats.org/spreadsheetml/2006/main" count="290" uniqueCount="156">
  <si>
    <t>Source Element</t>
  </si>
  <si>
    <t>Description</t>
  </si>
  <si>
    <t>Class</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</si>
  <si>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</si>
  <si>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</si>
  <si>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</si>
  <si>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</si>
  <si>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</si>
  <si>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</si>
  <si>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</si>
  <si>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</si>
  <si>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</si>
  <si>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</si>
  <si>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</si>
  <si>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</si>
  <si>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</si>
  <si>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</si>
  <si>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</si>
  <si>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</si>
  <si>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</si>
  <si>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</si>
  <si>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</si>
  <si>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</si>
  <si>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</si>
  <si>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</si>
  <si>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</si>
  <si>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</si>
  <si>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</si>
  <si>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</si>
  <si>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</si>
  <si>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</si>
  <si>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</si>
  <si>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</si>
  <si>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</si>
  <si>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</si>
  <si>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</si>
  <si>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</si>
  <si>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</si>
  <si>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</si>
  <si>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</si>
  <si>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</si>
  <si>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</si>
  <si>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</si>
  <si>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</si>
  <si>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</si>
  <si>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</si>
  <si>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</si>
  <si>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</si>
  <si>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</si>
  <si>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</si>
  <si>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</si>
  <si>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</si>
  <si>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</si>
  <si>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</si>
  <si>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</si>
  <si>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</si>
  <si>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</si>
  <si>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</si>
  <si>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</si>
  <si>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</si>
  <si>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</si>
  <si>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</si>
  <si>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</si>
  <si>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</si>
  <si>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</si>
  <si>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</si>
  <si>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</si>
  <si>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</si>
  <si>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</si>
  <si>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</si>
  <si>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</si>
  <si>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</si>
  <si>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</si>
  <si>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</si>
  <si>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</si>
  <si>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</si>
  <si>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</si>
  <si>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</si>
  <si>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</si>
  <si>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</si>
  <si>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</si>
  <si>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</si>
  <si>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Code</t>
  </si>
  <si>
    <t>CL</t>
  </si>
  <si>
    <t>GE</t>
  </si>
  <si>
    <t>RE</t>
  </si>
  <si>
    <t>PR</t>
  </si>
  <si>
    <t>GS</t>
  </si>
  <si>
    <t>Group Number</t>
  </si>
  <si>
    <t>phases must occur in partition sets</t>
  </si>
  <si>
    <t>phaseMixins must occur in partition sets</t>
  </si>
  <si>
    <t>003</t>
  </si>
  <si>
    <t>001</t>
  </si>
  <si>
    <t>002</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</si>
  <si>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</si>
  <si>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</si>
  <si>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</si>
  <si>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</si>
  <si>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</si>
  <si>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</si>
  <si>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</si>
  <si>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</si>
  <si>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</si>
  <si>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</si>
  <si>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</si>
  <si>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</si>
  <si>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</si>
  <si>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</si>
  <si>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</si>
  <si>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</si>
  <si>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</si>
  <si>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</si>
  <si>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</si>
  <si>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</si>
  <si>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</si>
  <si>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</si>
  <si>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</si>
  <si>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</si>
  <si>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</si>
  <si>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</si>
  <si>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</si>
  <si>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</si>
  <si>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</si>
  <si>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</si>
  <si>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</si>
  <si>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</si>
  <si>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</si>
  <si>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</si>
  <si>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</si>
  <si>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</si>
  <si>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Rule Code</t>
  </si>
  <si>
    <t>CL001</t>
  </si>
  <si>
    <t>Situation Code</t>
  </si>
  <si>
    <t>Class with zero stereotypes</t>
  </si>
  <si>
    <t>Warning</t>
  </si>
  <si>
    <t>Error</t>
  </si>
  <si>
    <t>Situation Description</t>
  </si>
  <si>
    <t>Rule Description</t>
  </si>
  <si>
    <t>Situation Number</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</si>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</sst>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rgb="FF000000"/>
      <name val="Arial"/>
    </font>
    <font>
      <sz val="10"/>
      <color theme="1"/>
      <name val="Arial"/>
    </font>
    <font>
      <sz val="10"/>
      <color rgb="FFFF0000"/>
      <name val="Arial"/>
    </font>
    <font>
      <b/>
      <sz val="11"/>
      <color theme="1"/>
      <name val="Calibri"/>
      <family val="2"/>
      <scheme val="minor"/>
    </font>
    <font>
      <sz val="10"/>
      <color rgb="FF000000"/>
      <name val="Arial"/>
      <family val="2"/>
    </font>
    <font>
      <sz val="10"/>
      <color theme="0"/>
      <name val="Arial"/>
      <family val="2"/>
    </font>
    <font>
      <sz val="10"/>
      <color rgb="FFFF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5"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164" fontId="6" fillId="0" borderId="0" xfId="0" quotePrefix="1"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0" fillId="0" borderId="0" xfId="0" quotePrefix="1"/>
    <xf numFmtId="164" fontId="2" fillId="0" borderId="0" xfId="0" quotePrefix="1" applyNumberFormat="1" applyFont="1" applyAlignment="1">
      <alignment vertical="top"/>
    </xf>
  </cellXfs>
  <cellStyles count="1">
    <cellStyle name="Normal" xfId="0" builtinId="0"/>
  </cellStyles>
  <dxfs count="2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font>
        <b/>
      </font>
    </dxf>
    <dxf>
      <font>
        <b/>
      </font>
    </dxf>
    <dxf>
      <font>
        <sz val="10"/>
        <color rgb="FF000000"/>
        <name val="Arial"/>
      </font>
      <alignment horizontal="general" vertical="top" textRotation="0" wrapText="0" indent="0" justifyLastLine="0" shrinkToFit="0" readingOrder="0"/>
    </dxf>
    <dxf>
      <font>
        <b/>
        <i val="0"/>
        <strike val="0"/>
        <condense val="0"/>
        <extend val="0"/>
        <outline val="0"/>
        <shadow val="0"/>
        <u val="none"/>
        <vertAlign val="baseline"/>
        <sz val="10"/>
        <color rgb="FF000000"/>
        <name val="Arial"/>
        <family val="2"/>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8" totalsRowShown="0" headerRowDxfId="21" dataDxfId="20">
  <autoFilter ref="A1:D78" xr:uid="{198E5AA4-A716-476C-94EA-BE3270ADAC25}"/>
  <tableColumns count="4">
    <tableColumn id="1" xr3:uid="{F9D36F48-DD19-43E5-A1AB-8357F96419FF}" name="Source Element" dataDxfId="19"/>
    <tableColumn id="6" xr3:uid="{1DEB1013-754C-4E97-AF35-6F79DD0210E4}" name="Group Number" dataDxfId="18"/>
    <tableColumn id="7" xr3:uid="{05F466FD-E5DB-4DED-979E-C9E29087B8F6}" name="Rule Code" dataDxfId="17">
      <calculatedColumnFormula>VLOOKUP(TabRules[[#This Row],[Source Element]],TabGroups[#All],2,FALSE)&amp;TabRules[[#This Row],[Group Number]]</calculatedColumnFormula>
    </tableColumn>
    <tableColumn id="4" xr3:uid="{70BA6684-6E4A-40D9-BE42-830C46F4D6A9}" name="Description" dataDxfId="16"/>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autoFilter ref="F1:G6" xr:uid="{3D8A1ADE-544A-443A-AF20-52BBCA41FA15}"/>
  <tableColumns count="2">
    <tableColumn id="1" xr3:uid="{2E543EF0-9E26-4478-A5D0-A70AC90899EE}" name="Source Element" dataDxfId="15"/>
    <tableColumn id="2" xr3:uid="{2A3CE154-AB6B-45C3-B5E2-2E1AC49C63C7}" name="Cod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J7" totalsRowShown="0">
  <autoFilter ref="A1:J7" xr:uid="{677213A8-3C35-46A4-83EE-9953AF366E80}"/>
  <tableColumns count="10">
    <tableColumn id="1" xr3:uid="{5662254C-D4AB-4E75-B315-CAFCAA30EDF4}" name="Rule Code" dataDxfId="14"/>
    <tableColumn id="2" xr3:uid="{65D02219-A7C8-4BC4-BE70-FC12D26642C7}" name="Rule Description" dataDxfId="13">
      <calculatedColumnFormula>VLOOKUP(TabImp[[#This Row],[Rule Code]],TabRules[[#All],[Rule Code]:[Description]],2,FALSE)</calculatedColumnFormula>
    </tableColumn>
    <tableColumn id="5" xr3:uid="{39BF0221-09C6-4746-A9C6-D71D4B6C7533}" name="Situation Number"/>
    <tableColumn id="6" xr3:uid="{FE3246A6-E21A-441F-A08A-12268F822A02}" name="Situation Code" dataDxfId="12">
      <calculatedColumnFormula>TabImp[[#This Row],[Rule Code]]&amp;TabImp[[#This Row],[Situation Number]]</calculatedColumnFormula>
    </tableColumn>
    <tableColumn id="8" xr3:uid="{ED1E7C03-7BE4-4AD0-867B-6CF8D46CE033}" name="Test File" dataDxfId="11">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tableColumn id="10" xr3:uid="{E91C3898-466B-4A4C-8CF6-E0B90D5094B2}" name="Test OWA Entry" dataDxfId="9">
      <calculatedColumnFormula>"owa"&amp;","&amp;TabImp[[#This Row],[Test File]]&amp;","&amp;LOWER(TabImp[[#This Row],[OWA Level]])</calculatedColumnFormula>
    </tableColumn>
    <tableColumn id="11" xr3:uid="{D99049E8-95AA-440A-B6C3-AB032C08C4B8}" name="Test CWA Entry" dataDxfId="8">
      <calculatedColumnFormula>"cwa"&amp;","&amp;TabImp[[#This Row],[Test File]]&amp;","&amp;LOWER(TabImp[[#This Row],[CWA Level]])</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2"/>
  <sheetViews>
    <sheetView zoomScaleNormal="100" workbookViewId="0">
      <pane ySplit="1" topLeftCell="A2" activePane="bottomLeft" state="frozen"/>
      <selection pane="bottomLeft" activeCell="D3" sqref="D3"/>
    </sheetView>
  </sheetViews>
  <sheetFormatPr defaultRowHeight="12.75" x14ac:dyDescent="0.25"/>
  <cols>
    <col min="1" max="1" width="17.85546875" style="6" bestFit="1" customWidth="1"/>
    <col min="2" max="2" width="16.7109375" style="6" bestFit="1" customWidth="1"/>
    <col min="3" max="3" width="12.7109375" style="6" bestFit="1" customWidth="1"/>
    <col min="4" max="4" width="255.7109375" style="6" bestFit="1" customWidth="1"/>
    <col min="5" max="5" width="9.140625" style="6"/>
    <col min="6" max="6" width="17.28515625" style="6" bestFit="1" customWidth="1"/>
    <col min="7" max="7" width="7.85546875" style="6" bestFit="1" customWidth="1"/>
    <col min="8" max="16384" width="9.140625" style="6"/>
  </cols>
  <sheetData>
    <row r="1" spans="1:7" s="3" customFormat="1" ht="15" x14ac:dyDescent="0.25">
      <c r="A1" s="3" t="s">
        <v>0</v>
      </c>
      <c r="B1" s="3" t="s">
        <v>88</v>
      </c>
      <c r="C1" s="2" t="s">
        <v>130</v>
      </c>
      <c r="D1" s="3" t="s">
        <v>1</v>
      </c>
      <c r="F1" t="s">
        <v>0</v>
      </c>
      <c r="G1" t="s">
        <v>82</v>
      </c>
    </row>
    <row r="2" spans="1:7" ht="15" x14ac:dyDescent="0.25">
      <c r="A2" s="4" t="s">
        <v>2</v>
      </c>
      <c r="B2" s="11" t="s">
        <v>92</v>
      </c>
      <c r="C2" s="9" t="str">
        <f>VLOOKUP(TabRules[[#This Row],[Source Element]],TabGroups[#All],2,FALSE)&amp;TabRules[[#This Row],[Group Number]]</f>
        <v>CL001</v>
      </c>
      <c r="D2" s="4" t="s">
        <v>152</v>
      </c>
      <c r="F2" s="1" t="s">
        <v>2</v>
      </c>
      <c r="G2" t="s">
        <v>83</v>
      </c>
    </row>
    <row r="3" spans="1:7" ht="15" x14ac:dyDescent="0.25">
      <c r="A3" s="4" t="s">
        <v>2</v>
      </c>
      <c r="B3" s="11" t="s">
        <v>93</v>
      </c>
      <c r="C3" s="9" t="str">
        <f>VLOOKUP(TabRules[[#This Row],[Source Element]],TabGroups[#All],2,FALSE)&amp;TabRules[[#This Row],[Group Number]]</f>
        <v>CL002</v>
      </c>
      <c r="D3" s="4" t="s">
        <v>3</v>
      </c>
      <c r="F3" s="1" t="s">
        <v>38</v>
      </c>
      <c r="G3" t="s">
        <v>84</v>
      </c>
    </row>
    <row r="4" spans="1:7" ht="15" x14ac:dyDescent="0.25">
      <c r="A4" s="4" t="s">
        <v>2</v>
      </c>
      <c r="B4" s="11" t="s">
        <v>91</v>
      </c>
      <c r="C4" s="9" t="str">
        <f>VLOOKUP(TabRules[[#This Row],[Source Element]],TabGroups[#All],2,FALSE)&amp;TabRules[[#This Row],[Group Number]]</f>
        <v>CL003</v>
      </c>
      <c r="D4" s="4" t="s">
        <v>4</v>
      </c>
      <c r="F4" s="1" t="s">
        <v>50</v>
      </c>
      <c r="G4" t="s">
        <v>85</v>
      </c>
    </row>
    <row r="5" spans="1:7" ht="15" x14ac:dyDescent="0.25">
      <c r="A5" s="4" t="s">
        <v>2</v>
      </c>
      <c r="B5" s="11" t="s">
        <v>94</v>
      </c>
      <c r="C5" s="9" t="str">
        <f>VLOOKUP(TabRules[[#This Row],[Source Element]],TabGroups[#All],2,FALSE)&amp;TabRules[[#This Row],[Group Number]]</f>
        <v>CL004</v>
      </c>
      <c r="D5" s="4" t="s">
        <v>5</v>
      </c>
      <c r="F5" s="1" t="s">
        <v>70</v>
      </c>
      <c r="G5" t="s">
        <v>86</v>
      </c>
    </row>
    <row r="6" spans="1:7" ht="15" x14ac:dyDescent="0.25">
      <c r="A6" s="4" t="s">
        <v>2</v>
      </c>
      <c r="B6" s="11" t="s">
        <v>95</v>
      </c>
      <c r="C6" s="9" t="str">
        <f>VLOOKUP(TabRules[[#This Row],[Source Element]],TabGroups[#All],2,FALSE)&amp;TabRules[[#This Row],[Group Number]]</f>
        <v>CL005</v>
      </c>
      <c r="D6" s="4" t="s">
        <v>5</v>
      </c>
      <c r="F6" s="1" t="s">
        <v>73</v>
      </c>
      <c r="G6" t="s">
        <v>87</v>
      </c>
    </row>
    <row r="7" spans="1:7" x14ac:dyDescent="0.25">
      <c r="A7" s="4" t="s">
        <v>2</v>
      </c>
      <c r="B7" s="5" t="s">
        <v>96</v>
      </c>
      <c r="C7" s="9" t="str">
        <f>VLOOKUP(TabRules[[#This Row],[Source Element]],TabGroups[#All],2,FALSE)&amp;TabRules[[#This Row],[Group Number]]</f>
        <v>CL006</v>
      </c>
      <c r="D7" s="4" t="s">
        <v>6</v>
      </c>
    </row>
    <row r="8" spans="1:7" x14ac:dyDescent="0.25">
      <c r="A8" s="4" t="s">
        <v>2</v>
      </c>
      <c r="B8" s="5" t="s">
        <v>97</v>
      </c>
      <c r="C8" s="9" t="str">
        <f>VLOOKUP(TabRules[[#This Row],[Source Element]],TabGroups[#All],2,FALSE)&amp;TabRules[[#This Row],[Group Number]]</f>
        <v>CL007</v>
      </c>
      <c r="D8" s="4" t="s">
        <v>7</v>
      </c>
    </row>
    <row r="9" spans="1:7" x14ac:dyDescent="0.25">
      <c r="A9" s="4" t="s">
        <v>2</v>
      </c>
      <c r="B9" s="5" t="s">
        <v>98</v>
      </c>
      <c r="C9" s="9" t="str">
        <f>VLOOKUP(TabRules[[#This Row],[Source Element]],TabGroups[#All],2,FALSE)&amp;TabRules[[#This Row],[Group Number]]</f>
        <v>CL008</v>
      </c>
      <c r="D9" s="4" t="s">
        <v>8</v>
      </c>
    </row>
    <row r="10" spans="1:7" x14ac:dyDescent="0.25">
      <c r="A10" s="4" t="s">
        <v>2</v>
      </c>
      <c r="B10" s="5" t="s">
        <v>99</v>
      </c>
      <c r="C10" s="9" t="str">
        <f>VLOOKUP(TabRules[[#This Row],[Source Element]],TabGroups[#All],2,FALSE)&amp;TabRules[[#This Row],[Group Number]]</f>
        <v>CL009</v>
      </c>
      <c r="D10" s="4" t="s">
        <v>9</v>
      </c>
    </row>
    <row r="11" spans="1:7" x14ac:dyDescent="0.25">
      <c r="A11" s="4" t="s">
        <v>2</v>
      </c>
      <c r="B11" s="5" t="s">
        <v>100</v>
      </c>
      <c r="C11" s="9" t="str">
        <f>VLOOKUP(TabRules[[#This Row],[Source Element]],TabGroups[#All],2,FALSE)&amp;TabRules[[#This Row],[Group Number]]</f>
        <v>CL010</v>
      </c>
      <c r="D11" s="4" t="s">
        <v>10</v>
      </c>
    </row>
    <row r="12" spans="1:7" x14ac:dyDescent="0.25">
      <c r="A12" s="4" t="s">
        <v>2</v>
      </c>
      <c r="B12" s="5" t="s">
        <v>101</v>
      </c>
      <c r="C12" s="9" t="str">
        <f>VLOOKUP(TabRules[[#This Row],[Source Element]],TabGroups[#All],2,FALSE)&amp;TabRules[[#This Row],[Group Number]]</f>
        <v>CL011</v>
      </c>
      <c r="D12" s="4" t="s">
        <v>11</v>
      </c>
    </row>
    <row r="13" spans="1:7" x14ac:dyDescent="0.25">
      <c r="A13" s="4" t="s">
        <v>2</v>
      </c>
      <c r="B13" s="5" t="s">
        <v>102</v>
      </c>
      <c r="C13" s="9" t="str">
        <f>VLOOKUP(TabRules[[#This Row],[Source Element]],TabGroups[#All],2,FALSE)&amp;TabRules[[#This Row],[Group Number]]</f>
        <v>CL012</v>
      </c>
      <c r="D13" s="4" t="s">
        <v>12</v>
      </c>
    </row>
    <row r="14" spans="1:7" x14ac:dyDescent="0.25">
      <c r="A14" s="4" t="s">
        <v>2</v>
      </c>
      <c r="B14" s="5" t="s">
        <v>103</v>
      </c>
      <c r="C14" s="9" t="str">
        <f>VLOOKUP(TabRules[[#This Row],[Source Element]],TabGroups[#All],2,FALSE)&amp;TabRules[[#This Row],[Group Number]]</f>
        <v>CL013</v>
      </c>
      <c r="D14" s="4" t="s">
        <v>13</v>
      </c>
    </row>
    <row r="15" spans="1:7" x14ac:dyDescent="0.25">
      <c r="A15" s="4" t="s">
        <v>2</v>
      </c>
      <c r="B15" s="5" t="s">
        <v>104</v>
      </c>
      <c r="C15" s="9" t="str">
        <f>VLOOKUP(TabRules[[#This Row],[Source Element]],TabGroups[#All],2,FALSE)&amp;TabRules[[#This Row],[Group Number]]</f>
        <v>CL014</v>
      </c>
      <c r="D15" s="4" t="s">
        <v>14</v>
      </c>
    </row>
    <row r="16" spans="1:7" x14ac:dyDescent="0.25">
      <c r="A16" s="4" t="s">
        <v>2</v>
      </c>
      <c r="B16" s="5" t="s">
        <v>105</v>
      </c>
      <c r="C16" s="9" t="str">
        <f>VLOOKUP(TabRules[[#This Row],[Source Element]],TabGroups[#All],2,FALSE)&amp;TabRules[[#This Row],[Group Number]]</f>
        <v>CL015</v>
      </c>
      <c r="D16" s="4" t="s">
        <v>15</v>
      </c>
    </row>
    <row r="17" spans="1:4" x14ac:dyDescent="0.25">
      <c r="A17" s="4" t="s">
        <v>2</v>
      </c>
      <c r="B17" s="5" t="s">
        <v>106</v>
      </c>
      <c r="C17" s="9" t="str">
        <f>VLOOKUP(TabRules[[#This Row],[Source Element]],TabGroups[#All],2,FALSE)&amp;TabRules[[#This Row],[Group Number]]</f>
        <v>CL016</v>
      </c>
      <c r="D17" s="4" t="s">
        <v>16</v>
      </c>
    </row>
    <row r="18" spans="1:4" x14ac:dyDescent="0.25">
      <c r="A18" s="4" t="s">
        <v>2</v>
      </c>
      <c r="B18" s="5" t="s">
        <v>107</v>
      </c>
      <c r="C18" s="9" t="str">
        <f>VLOOKUP(TabRules[[#This Row],[Source Element]],TabGroups[#All],2,FALSE)&amp;TabRules[[#This Row],[Group Number]]</f>
        <v>CL017</v>
      </c>
      <c r="D18" s="4" t="s">
        <v>17</v>
      </c>
    </row>
    <row r="19" spans="1:4" x14ac:dyDescent="0.25">
      <c r="A19" s="4" t="s">
        <v>2</v>
      </c>
      <c r="B19" s="5" t="s">
        <v>108</v>
      </c>
      <c r="C19" s="9" t="str">
        <f>VLOOKUP(TabRules[[#This Row],[Source Element]],TabGroups[#All],2,FALSE)&amp;TabRules[[#This Row],[Group Number]]</f>
        <v>CL018</v>
      </c>
      <c r="D19" s="4" t="s">
        <v>18</v>
      </c>
    </row>
    <row r="20" spans="1:4" x14ac:dyDescent="0.25">
      <c r="A20" s="4" t="s">
        <v>2</v>
      </c>
      <c r="B20" s="5" t="s">
        <v>109</v>
      </c>
      <c r="C20" s="9" t="str">
        <f>VLOOKUP(TabRules[[#This Row],[Source Element]],TabGroups[#All],2,FALSE)&amp;TabRules[[#This Row],[Group Number]]</f>
        <v>CL019</v>
      </c>
      <c r="D20" s="4" t="s">
        <v>19</v>
      </c>
    </row>
    <row r="21" spans="1:4" x14ac:dyDescent="0.25">
      <c r="A21" s="4" t="s">
        <v>2</v>
      </c>
      <c r="B21" s="5" t="s">
        <v>110</v>
      </c>
      <c r="C21" s="9" t="str">
        <f>VLOOKUP(TabRules[[#This Row],[Source Element]],TabGroups[#All],2,FALSE)&amp;TabRules[[#This Row],[Group Number]]</f>
        <v>CL020</v>
      </c>
      <c r="D21" s="4" t="s">
        <v>20</v>
      </c>
    </row>
    <row r="22" spans="1:4" x14ac:dyDescent="0.25">
      <c r="A22" s="4" t="s">
        <v>2</v>
      </c>
      <c r="B22" s="5" t="s">
        <v>111</v>
      </c>
      <c r="C22" s="9" t="str">
        <f>VLOOKUP(TabRules[[#This Row],[Source Element]],TabGroups[#All],2,FALSE)&amp;TabRules[[#This Row],[Group Number]]</f>
        <v>CL021</v>
      </c>
      <c r="D22" s="4" t="s">
        <v>21</v>
      </c>
    </row>
    <row r="23" spans="1:4" x14ac:dyDescent="0.25">
      <c r="A23" s="4" t="s">
        <v>2</v>
      </c>
      <c r="B23" s="5" t="s">
        <v>112</v>
      </c>
      <c r="C23" s="9" t="str">
        <f>VLOOKUP(TabRules[[#This Row],[Source Element]],TabGroups[#All],2,FALSE)&amp;TabRules[[#This Row],[Group Number]]</f>
        <v>CL022</v>
      </c>
      <c r="D23" s="4" t="s">
        <v>22</v>
      </c>
    </row>
    <row r="24" spans="1:4" x14ac:dyDescent="0.25">
      <c r="A24" s="4" t="s">
        <v>2</v>
      </c>
      <c r="B24" s="5" t="s">
        <v>113</v>
      </c>
      <c r="C24" s="9" t="str">
        <f>VLOOKUP(TabRules[[#This Row],[Source Element]],TabGroups[#All],2,FALSE)&amp;TabRules[[#This Row],[Group Number]]</f>
        <v>CL023</v>
      </c>
      <c r="D24" s="4" t="s">
        <v>22</v>
      </c>
    </row>
    <row r="25" spans="1:4" x14ac:dyDescent="0.25">
      <c r="A25" s="4" t="s">
        <v>2</v>
      </c>
      <c r="B25" s="5" t="s">
        <v>114</v>
      </c>
      <c r="C25" s="9" t="str">
        <f>VLOOKUP(TabRules[[#This Row],[Source Element]],TabGroups[#All],2,FALSE)&amp;TabRules[[#This Row],[Group Number]]</f>
        <v>CL024</v>
      </c>
      <c r="D25" s="4" t="s">
        <v>23</v>
      </c>
    </row>
    <row r="26" spans="1:4" x14ac:dyDescent="0.25">
      <c r="A26" s="4" t="s">
        <v>2</v>
      </c>
      <c r="B26" s="5" t="s">
        <v>115</v>
      </c>
      <c r="C26" s="9" t="str">
        <f>VLOOKUP(TabRules[[#This Row],[Source Element]],TabGroups[#All],2,FALSE)&amp;TabRules[[#This Row],[Group Number]]</f>
        <v>CL025</v>
      </c>
      <c r="D26" s="4" t="s">
        <v>24</v>
      </c>
    </row>
    <row r="27" spans="1:4" x14ac:dyDescent="0.25">
      <c r="A27" s="4" t="s">
        <v>2</v>
      </c>
      <c r="B27" s="5" t="s">
        <v>116</v>
      </c>
      <c r="C27" s="9" t="str">
        <f>VLOOKUP(TabRules[[#This Row],[Source Element]],TabGroups[#All],2,FALSE)&amp;TabRules[[#This Row],[Group Number]]</f>
        <v>CL026</v>
      </c>
      <c r="D27" s="4" t="s">
        <v>25</v>
      </c>
    </row>
    <row r="28" spans="1:4" x14ac:dyDescent="0.25">
      <c r="A28" s="4" t="s">
        <v>2</v>
      </c>
      <c r="B28" s="5" t="s">
        <v>117</v>
      </c>
      <c r="C28" s="9" t="str">
        <f>VLOOKUP(TabRules[[#This Row],[Source Element]],TabGroups[#All],2,FALSE)&amp;TabRules[[#This Row],[Group Number]]</f>
        <v>CL027</v>
      </c>
      <c r="D28" s="4" t="s">
        <v>26</v>
      </c>
    </row>
    <row r="29" spans="1:4" x14ac:dyDescent="0.25">
      <c r="A29" s="4" t="s">
        <v>2</v>
      </c>
      <c r="B29" s="5" t="s">
        <v>118</v>
      </c>
      <c r="C29" s="9" t="str">
        <f>VLOOKUP(TabRules[[#This Row],[Source Element]],TabGroups[#All],2,FALSE)&amp;TabRules[[#This Row],[Group Number]]</f>
        <v>CL028</v>
      </c>
      <c r="D29" s="4" t="s">
        <v>27</v>
      </c>
    </row>
    <row r="30" spans="1:4" x14ac:dyDescent="0.25">
      <c r="A30" s="4" t="s">
        <v>2</v>
      </c>
      <c r="B30" s="5" t="s">
        <v>119</v>
      </c>
      <c r="C30" s="9" t="str">
        <f>VLOOKUP(TabRules[[#This Row],[Source Element]],TabGroups[#All],2,FALSE)&amp;TabRules[[#This Row],[Group Number]]</f>
        <v>CL029</v>
      </c>
      <c r="D30" s="4" t="s">
        <v>27</v>
      </c>
    </row>
    <row r="31" spans="1:4" x14ac:dyDescent="0.25">
      <c r="A31" s="4" t="s">
        <v>2</v>
      </c>
      <c r="B31" s="5" t="s">
        <v>120</v>
      </c>
      <c r="C31" s="9" t="str">
        <f>VLOOKUP(TabRules[[#This Row],[Source Element]],TabGroups[#All],2,FALSE)&amp;TabRules[[#This Row],[Group Number]]</f>
        <v>CL030</v>
      </c>
      <c r="D31" s="4" t="s">
        <v>28</v>
      </c>
    </row>
    <row r="32" spans="1:4" x14ac:dyDescent="0.25">
      <c r="A32" s="4" t="s">
        <v>2</v>
      </c>
      <c r="B32" s="5" t="s">
        <v>121</v>
      </c>
      <c r="C32" s="9" t="str">
        <f>VLOOKUP(TabRules[[#This Row],[Source Element]],TabGroups[#All],2,FALSE)&amp;TabRules[[#This Row],[Group Number]]</f>
        <v>CL031</v>
      </c>
      <c r="D32" s="4" t="s">
        <v>29</v>
      </c>
    </row>
    <row r="33" spans="1:4" x14ac:dyDescent="0.25">
      <c r="A33" s="4" t="s">
        <v>2</v>
      </c>
      <c r="B33" s="5" t="s">
        <v>122</v>
      </c>
      <c r="C33" s="9" t="str">
        <f>VLOOKUP(TabRules[[#This Row],[Source Element]],TabGroups[#All],2,FALSE)&amp;TabRules[[#This Row],[Group Number]]</f>
        <v>CL032</v>
      </c>
      <c r="D33" s="4" t="s">
        <v>30</v>
      </c>
    </row>
    <row r="34" spans="1:4" x14ac:dyDescent="0.25">
      <c r="A34" s="4" t="s">
        <v>2</v>
      </c>
      <c r="B34" s="5" t="s">
        <v>123</v>
      </c>
      <c r="C34" s="9" t="str">
        <f>VLOOKUP(TabRules[[#This Row],[Source Element]],TabGroups[#All],2,FALSE)&amp;TabRules[[#This Row],[Group Number]]</f>
        <v>CL033</v>
      </c>
      <c r="D34" s="4" t="s">
        <v>31</v>
      </c>
    </row>
    <row r="35" spans="1:4" x14ac:dyDescent="0.25">
      <c r="A35" s="4" t="s">
        <v>2</v>
      </c>
      <c r="B35" s="5" t="s">
        <v>124</v>
      </c>
      <c r="C35" s="9" t="str">
        <f>VLOOKUP(TabRules[[#This Row],[Source Element]],TabGroups[#All],2,FALSE)&amp;TabRules[[#This Row],[Group Number]]</f>
        <v>CL034</v>
      </c>
      <c r="D35" s="4" t="s">
        <v>32</v>
      </c>
    </row>
    <row r="36" spans="1:4" x14ac:dyDescent="0.25">
      <c r="A36" s="4" t="s">
        <v>2</v>
      </c>
      <c r="B36" s="5" t="s">
        <v>125</v>
      </c>
      <c r="C36" s="9" t="str">
        <f>VLOOKUP(TabRules[[#This Row],[Source Element]],TabGroups[#All],2,FALSE)&amp;TabRules[[#This Row],[Group Number]]</f>
        <v>CL035</v>
      </c>
      <c r="D36" s="4" t="s">
        <v>33</v>
      </c>
    </row>
    <row r="37" spans="1:4" x14ac:dyDescent="0.25">
      <c r="A37" s="4" t="s">
        <v>2</v>
      </c>
      <c r="B37" s="5" t="s">
        <v>126</v>
      </c>
      <c r="C37" s="9" t="str">
        <f>VLOOKUP(TabRules[[#This Row],[Source Element]],TabGroups[#All],2,FALSE)&amp;TabRules[[#This Row],[Group Number]]</f>
        <v>CL036</v>
      </c>
      <c r="D37" s="4" t="s">
        <v>34</v>
      </c>
    </row>
    <row r="38" spans="1:4" x14ac:dyDescent="0.25">
      <c r="A38" s="4" t="s">
        <v>2</v>
      </c>
      <c r="B38" s="5" t="s">
        <v>127</v>
      </c>
      <c r="C38" s="9" t="str">
        <f>VLOOKUP(TabRules[[#This Row],[Source Element]],TabGroups[#All],2,FALSE)&amp;TabRules[[#This Row],[Group Number]]</f>
        <v>CL037</v>
      </c>
      <c r="D38" s="4" t="s">
        <v>35</v>
      </c>
    </row>
    <row r="39" spans="1:4" x14ac:dyDescent="0.25">
      <c r="A39" s="4" t="s">
        <v>2</v>
      </c>
      <c r="B39" s="5" t="s">
        <v>128</v>
      </c>
      <c r="C39" s="9" t="str">
        <f>VLOOKUP(TabRules[[#This Row],[Source Element]],TabGroups[#All],2,FALSE)&amp;TabRules[[#This Row],[Group Number]]</f>
        <v>CL038</v>
      </c>
      <c r="D39" s="4" t="s">
        <v>36</v>
      </c>
    </row>
    <row r="40" spans="1:4" x14ac:dyDescent="0.25">
      <c r="A40" s="4" t="s">
        <v>2</v>
      </c>
      <c r="B40" s="5" t="s">
        <v>129</v>
      </c>
      <c r="C40" s="9" t="str">
        <f>VLOOKUP(TabRules[[#This Row],[Source Element]],TabGroups[#All],2,FALSE)&amp;TabRules[[#This Row],[Group Number]]</f>
        <v>CL039</v>
      </c>
      <c r="D40" s="4" t="s">
        <v>37</v>
      </c>
    </row>
    <row r="41" spans="1:4" x14ac:dyDescent="0.25">
      <c r="A41" s="4" t="s">
        <v>38</v>
      </c>
      <c r="B41" s="5" t="s">
        <v>92</v>
      </c>
      <c r="C41" s="9" t="str">
        <f>VLOOKUP(TabRules[[#This Row],[Source Element]],TabGroups[#All],2,FALSE)&amp;TabRules[[#This Row],[Group Number]]</f>
        <v>GE001</v>
      </c>
      <c r="D41" s="4" t="s">
        <v>39</v>
      </c>
    </row>
    <row r="42" spans="1:4" x14ac:dyDescent="0.25">
      <c r="A42" s="4" t="s">
        <v>38</v>
      </c>
      <c r="B42" s="5" t="s">
        <v>93</v>
      </c>
      <c r="C42" s="9" t="str">
        <f>VLOOKUP(TabRules[[#This Row],[Source Element]],TabGroups[#All],2,FALSE)&amp;TabRules[[#This Row],[Group Number]]</f>
        <v>GE002</v>
      </c>
      <c r="D42" s="4" t="s">
        <v>40</v>
      </c>
    </row>
    <row r="43" spans="1:4" x14ac:dyDescent="0.25">
      <c r="A43" s="4" t="s">
        <v>38</v>
      </c>
      <c r="B43" s="5" t="s">
        <v>91</v>
      </c>
      <c r="C43" s="9" t="str">
        <f>VLOOKUP(TabRules[[#This Row],[Source Element]],TabGroups[#All],2,FALSE)&amp;TabRules[[#This Row],[Group Number]]</f>
        <v>GE003</v>
      </c>
      <c r="D43" s="4" t="s">
        <v>41</v>
      </c>
    </row>
    <row r="44" spans="1:4" x14ac:dyDescent="0.25">
      <c r="A44" s="4" t="s">
        <v>38</v>
      </c>
      <c r="B44" s="5" t="s">
        <v>94</v>
      </c>
      <c r="C44" s="9" t="str">
        <f>VLOOKUP(TabRules[[#This Row],[Source Element]],TabGroups[#All],2,FALSE)&amp;TabRules[[#This Row],[Group Number]]</f>
        <v>GE004</v>
      </c>
      <c r="D44" s="4" t="s">
        <v>42</v>
      </c>
    </row>
    <row r="45" spans="1:4" x14ac:dyDescent="0.25">
      <c r="A45" s="4" t="s">
        <v>38</v>
      </c>
      <c r="B45" s="5" t="s">
        <v>95</v>
      </c>
      <c r="C45" s="9" t="str">
        <f>VLOOKUP(TabRules[[#This Row],[Source Element]],TabGroups[#All],2,FALSE)&amp;TabRules[[#This Row],[Group Number]]</f>
        <v>GE005</v>
      </c>
      <c r="D45" s="4" t="s">
        <v>43</v>
      </c>
    </row>
    <row r="46" spans="1:4" x14ac:dyDescent="0.25">
      <c r="A46" s="4" t="s">
        <v>38</v>
      </c>
      <c r="B46" s="5" t="s">
        <v>96</v>
      </c>
      <c r="C46" s="9" t="str">
        <f>VLOOKUP(TabRules[[#This Row],[Source Element]],TabGroups[#All],2,FALSE)&amp;TabRules[[#This Row],[Group Number]]</f>
        <v>GE006</v>
      </c>
      <c r="D46" s="4" t="s">
        <v>44</v>
      </c>
    </row>
    <row r="47" spans="1:4" x14ac:dyDescent="0.25">
      <c r="A47" s="4" t="s">
        <v>38</v>
      </c>
      <c r="B47" s="5" t="s">
        <v>97</v>
      </c>
      <c r="C47" s="9" t="str">
        <f>VLOOKUP(TabRules[[#This Row],[Source Element]],TabGroups[#All],2,FALSE)&amp;TabRules[[#This Row],[Group Number]]</f>
        <v>GE007</v>
      </c>
      <c r="D47" s="4" t="s">
        <v>45</v>
      </c>
    </row>
    <row r="48" spans="1:4" x14ac:dyDescent="0.25">
      <c r="A48" s="4" t="s">
        <v>38</v>
      </c>
      <c r="B48" s="5" t="s">
        <v>98</v>
      </c>
      <c r="C48" s="9" t="str">
        <f>VLOOKUP(TabRules[[#This Row],[Source Element]],TabGroups[#All],2,FALSE)&amp;TabRules[[#This Row],[Group Number]]</f>
        <v>GE008</v>
      </c>
      <c r="D48" s="4" t="s">
        <v>46</v>
      </c>
    </row>
    <row r="49" spans="1:4" x14ac:dyDescent="0.25">
      <c r="A49" s="4" t="s">
        <v>38</v>
      </c>
      <c r="B49" s="5" t="s">
        <v>99</v>
      </c>
      <c r="C49" s="9" t="str">
        <f>VLOOKUP(TabRules[[#This Row],[Source Element]],TabGroups[#All],2,FALSE)&amp;TabRules[[#This Row],[Group Number]]</f>
        <v>GE009</v>
      </c>
      <c r="D49" s="4" t="s">
        <v>47</v>
      </c>
    </row>
    <row r="50" spans="1:4" x14ac:dyDescent="0.25">
      <c r="A50" s="4" t="s">
        <v>38</v>
      </c>
      <c r="B50" s="5" t="s">
        <v>100</v>
      </c>
      <c r="C50" s="9" t="str">
        <f>VLOOKUP(TabRules[[#This Row],[Source Element]],TabGroups[#All],2,FALSE)&amp;TabRules[[#This Row],[Group Number]]</f>
        <v>GE010</v>
      </c>
      <c r="D50" s="4" t="s">
        <v>48</v>
      </c>
    </row>
    <row r="51" spans="1:4" x14ac:dyDescent="0.25">
      <c r="A51" s="4" t="s">
        <v>38</v>
      </c>
      <c r="B51" s="5" t="s">
        <v>101</v>
      </c>
      <c r="C51" s="9" t="str">
        <f>VLOOKUP(TabRules[[#This Row],[Source Element]],TabGroups[#All],2,FALSE)&amp;TabRules[[#This Row],[Group Number]]</f>
        <v>GE011</v>
      </c>
      <c r="D51" s="4" t="s">
        <v>49</v>
      </c>
    </row>
    <row r="52" spans="1:4" x14ac:dyDescent="0.25">
      <c r="A52" s="4" t="s">
        <v>50</v>
      </c>
      <c r="B52" s="5" t="s">
        <v>92</v>
      </c>
      <c r="C52" s="9" t="str">
        <f>VLOOKUP(TabRules[[#This Row],[Source Element]],TabGroups[#All],2,FALSE)&amp;TabRules[[#This Row],[Group Number]]</f>
        <v>RE001</v>
      </c>
      <c r="D52" s="4" t="s">
        <v>51</v>
      </c>
    </row>
    <row r="53" spans="1:4" x14ac:dyDescent="0.25">
      <c r="A53" s="4" t="s">
        <v>50</v>
      </c>
      <c r="B53" s="5" t="s">
        <v>93</v>
      </c>
      <c r="C53" s="9" t="str">
        <f>VLOOKUP(TabRules[[#This Row],[Source Element]],TabGroups[#All],2,FALSE)&amp;TabRules[[#This Row],[Group Number]]</f>
        <v>RE002</v>
      </c>
      <c r="D53" s="4" t="s">
        <v>52</v>
      </c>
    </row>
    <row r="54" spans="1:4" x14ac:dyDescent="0.25">
      <c r="A54" s="4" t="s">
        <v>50</v>
      </c>
      <c r="B54" s="5" t="s">
        <v>91</v>
      </c>
      <c r="C54" s="9" t="str">
        <f>VLOOKUP(TabRules[[#This Row],[Source Element]],TabGroups[#All],2,FALSE)&amp;TabRules[[#This Row],[Group Number]]</f>
        <v>RE003</v>
      </c>
      <c r="D54" s="4" t="s">
        <v>53</v>
      </c>
    </row>
    <row r="55" spans="1:4" x14ac:dyDescent="0.25">
      <c r="A55" s="4" t="s">
        <v>50</v>
      </c>
      <c r="B55" s="5" t="s">
        <v>94</v>
      </c>
      <c r="C55" s="9" t="str">
        <f>VLOOKUP(TabRules[[#This Row],[Source Element]],TabGroups[#All],2,FALSE)&amp;TabRules[[#This Row],[Group Number]]</f>
        <v>RE004</v>
      </c>
      <c r="D55" s="4" t="s">
        <v>54</v>
      </c>
    </row>
    <row r="56" spans="1:4" x14ac:dyDescent="0.25">
      <c r="A56" s="4" t="s">
        <v>50</v>
      </c>
      <c r="B56" s="5" t="s">
        <v>95</v>
      </c>
      <c r="C56" s="9" t="str">
        <f>VLOOKUP(TabRules[[#This Row],[Source Element]],TabGroups[#All],2,FALSE)&amp;TabRules[[#This Row],[Group Number]]</f>
        <v>RE005</v>
      </c>
      <c r="D56" s="4" t="s">
        <v>55</v>
      </c>
    </row>
    <row r="57" spans="1:4" x14ac:dyDescent="0.25">
      <c r="A57" s="4" t="s">
        <v>50</v>
      </c>
      <c r="B57" s="5" t="s">
        <v>96</v>
      </c>
      <c r="C57" s="9" t="str">
        <f>VLOOKUP(TabRules[[#This Row],[Source Element]],TabGroups[#All],2,FALSE)&amp;TabRules[[#This Row],[Group Number]]</f>
        <v>RE006</v>
      </c>
      <c r="D57" s="4" t="s">
        <v>56</v>
      </c>
    </row>
    <row r="58" spans="1:4" x14ac:dyDescent="0.25">
      <c r="A58" s="4" t="s">
        <v>50</v>
      </c>
      <c r="B58" s="5" t="s">
        <v>97</v>
      </c>
      <c r="C58" s="9" t="str">
        <f>VLOOKUP(TabRules[[#This Row],[Source Element]],TabGroups[#All],2,FALSE)&amp;TabRules[[#This Row],[Group Number]]</f>
        <v>RE007</v>
      </c>
      <c r="D58" s="4" t="s">
        <v>57</v>
      </c>
    </row>
    <row r="59" spans="1:4" x14ac:dyDescent="0.25">
      <c r="A59" s="4" t="s">
        <v>50</v>
      </c>
      <c r="B59" s="5" t="s">
        <v>98</v>
      </c>
      <c r="C59" s="9" t="str">
        <f>VLOOKUP(TabRules[[#This Row],[Source Element]],TabGroups[#All],2,FALSE)&amp;TabRules[[#This Row],[Group Number]]</f>
        <v>RE008</v>
      </c>
      <c r="D59" s="4" t="s">
        <v>58</v>
      </c>
    </row>
    <row r="60" spans="1:4" x14ac:dyDescent="0.25">
      <c r="A60" s="4" t="s">
        <v>50</v>
      </c>
      <c r="B60" s="5" t="s">
        <v>99</v>
      </c>
      <c r="C60" s="9" t="str">
        <f>VLOOKUP(TabRules[[#This Row],[Source Element]],TabGroups[#All],2,FALSE)&amp;TabRules[[#This Row],[Group Number]]</f>
        <v>RE009</v>
      </c>
      <c r="D60" s="4" t="s">
        <v>59</v>
      </c>
    </row>
    <row r="61" spans="1:4" x14ac:dyDescent="0.25">
      <c r="A61" s="4" t="s">
        <v>50</v>
      </c>
      <c r="B61" s="5" t="s">
        <v>100</v>
      </c>
      <c r="C61" s="9" t="str">
        <f>VLOOKUP(TabRules[[#This Row],[Source Element]],TabGroups[#All],2,FALSE)&amp;TabRules[[#This Row],[Group Number]]</f>
        <v>RE010</v>
      </c>
      <c r="D61" s="4" t="s">
        <v>60</v>
      </c>
    </row>
    <row r="62" spans="1:4" x14ac:dyDescent="0.25">
      <c r="A62" s="4" t="s">
        <v>50</v>
      </c>
      <c r="B62" s="5" t="s">
        <v>101</v>
      </c>
      <c r="C62" s="9" t="str">
        <f>VLOOKUP(TabRules[[#This Row],[Source Element]],TabGroups[#All],2,FALSE)&amp;TabRules[[#This Row],[Group Number]]</f>
        <v>RE011</v>
      </c>
      <c r="D62" s="4" t="s">
        <v>61</v>
      </c>
    </row>
    <row r="63" spans="1:4" x14ac:dyDescent="0.25">
      <c r="A63" s="4" t="s">
        <v>50</v>
      </c>
      <c r="B63" s="5" t="s">
        <v>102</v>
      </c>
      <c r="C63" s="9" t="str">
        <f>VLOOKUP(TabRules[[#This Row],[Source Element]],TabGroups[#All],2,FALSE)&amp;TabRules[[#This Row],[Group Number]]</f>
        <v>RE012</v>
      </c>
      <c r="D63" s="4" t="s">
        <v>62</v>
      </c>
    </row>
    <row r="64" spans="1:4" x14ac:dyDescent="0.25">
      <c r="A64" s="4" t="s">
        <v>50</v>
      </c>
      <c r="B64" s="5" t="s">
        <v>103</v>
      </c>
      <c r="C64" s="9" t="str">
        <f>VLOOKUP(TabRules[[#This Row],[Source Element]],TabGroups[#All],2,FALSE)&amp;TabRules[[#This Row],[Group Number]]</f>
        <v>RE013</v>
      </c>
      <c r="D64" s="4" t="s">
        <v>63</v>
      </c>
    </row>
    <row r="65" spans="1:4" x14ac:dyDescent="0.25">
      <c r="A65" s="4" t="s">
        <v>50</v>
      </c>
      <c r="B65" s="5" t="s">
        <v>104</v>
      </c>
      <c r="C65" s="9" t="str">
        <f>VLOOKUP(TabRules[[#This Row],[Source Element]],TabGroups[#All],2,FALSE)&amp;TabRules[[#This Row],[Group Number]]</f>
        <v>RE014</v>
      </c>
      <c r="D65" s="4" t="s">
        <v>64</v>
      </c>
    </row>
    <row r="66" spans="1:4" x14ac:dyDescent="0.25">
      <c r="A66" s="4" t="s">
        <v>50</v>
      </c>
      <c r="B66" s="5" t="s">
        <v>105</v>
      </c>
      <c r="C66" s="9" t="str">
        <f>VLOOKUP(TabRules[[#This Row],[Source Element]],TabGroups[#All],2,FALSE)&amp;TabRules[[#This Row],[Group Number]]</f>
        <v>RE015</v>
      </c>
      <c r="D66" s="4" t="s">
        <v>65</v>
      </c>
    </row>
    <row r="67" spans="1:4" x14ac:dyDescent="0.25">
      <c r="A67" s="4" t="s">
        <v>50</v>
      </c>
      <c r="B67" s="5" t="s">
        <v>106</v>
      </c>
      <c r="C67" s="9" t="str">
        <f>VLOOKUP(TabRules[[#This Row],[Source Element]],TabGroups[#All],2,FALSE)&amp;TabRules[[#This Row],[Group Number]]</f>
        <v>RE016</v>
      </c>
      <c r="D67" s="4" t="s">
        <v>66</v>
      </c>
    </row>
    <row r="68" spans="1:4" x14ac:dyDescent="0.25">
      <c r="A68" s="4" t="s">
        <v>50</v>
      </c>
      <c r="B68" s="5" t="s">
        <v>107</v>
      </c>
      <c r="C68" s="9" t="str">
        <f>VLOOKUP(TabRules[[#This Row],[Source Element]],TabGroups[#All],2,FALSE)&amp;TabRules[[#This Row],[Group Number]]</f>
        <v>RE017</v>
      </c>
      <c r="D68" s="4" t="s">
        <v>67</v>
      </c>
    </row>
    <row r="69" spans="1:4" x14ac:dyDescent="0.25">
      <c r="A69" s="4" t="s">
        <v>50</v>
      </c>
      <c r="B69" s="5" t="s">
        <v>108</v>
      </c>
      <c r="C69" s="9" t="str">
        <f>VLOOKUP(TabRules[[#This Row],[Source Element]],TabGroups[#All],2,FALSE)&amp;TabRules[[#This Row],[Group Number]]</f>
        <v>RE018</v>
      </c>
      <c r="D69" s="4" t="s">
        <v>68</v>
      </c>
    </row>
    <row r="70" spans="1:4" x14ac:dyDescent="0.25">
      <c r="A70" s="4" t="s">
        <v>50</v>
      </c>
      <c r="B70" s="5" t="s">
        <v>109</v>
      </c>
      <c r="C70" s="9" t="str">
        <f>VLOOKUP(TabRules[[#This Row],[Source Element]],TabGroups[#All],2,FALSE)&amp;TabRules[[#This Row],[Group Number]]</f>
        <v>RE019</v>
      </c>
      <c r="D70" s="4" t="s">
        <v>69</v>
      </c>
    </row>
    <row r="71" spans="1:4" x14ac:dyDescent="0.25">
      <c r="A71" s="4" t="s">
        <v>70</v>
      </c>
      <c r="B71" s="5" t="s">
        <v>92</v>
      </c>
      <c r="C71" s="9" t="str">
        <f>VLOOKUP(TabRules[[#This Row],[Source Element]],TabGroups[#All],2,FALSE)&amp;TabRules[[#This Row],[Group Number]]</f>
        <v>PR001</v>
      </c>
      <c r="D71" s="4" t="s">
        <v>71</v>
      </c>
    </row>
    <row r="72" spans="1:4" x14ac:dyDescent="0.25">
      <c r="A72" s="4" t="s">
        <v>70</v>
      </c>
      <c r="B72" s="5" t="s">
        <v>93</v>
      </c>
      <c r="C72" s="9" t="str">
        <f>VLOOKUP(TabRules[[#This Row],[Source Element]],TabGroups[#All],2,FALSE)&amp;TabRules[[#This Row],[Group Number]]</f>
        <v>PR002</v>
      </c>
      <c r="D72" s="4" t="s">
        <v>72</v>
      </c>
    </row>
    <row r="73" spans="1:4" x14ac:dyDescent="0.25">
      <c r="A73" s="4" t="s">
        <v>73</v>
      </c>
      <c r="B73" s="5" t="s">
        <v>92</v>
      </c>
      <c r="C73" s="9" t="str">
        <f>VLOOKUP(TabRules[[#This Row],[Source Element]],TabGroups[#All],2,FALSE)&amp;TabRules[[#This Row],[Group Number]]</f>
        <v>GS001</v>
      </c>
      <c r="D73" s="4" t="s">
        <v>74</v>
      </c>
    </row>
    <row r="74" spans="1:4" x14ac:dyDescent="0.25">
      <c r="A74" s="4" t="s">
        <v>73</v>
      </c>
      <c r="B74" s="5" t="s">
        <v>93</v>
      </c>
      <c r="C74" s="9" t="str">
        <f>VLOOKUP(TabRules[[#This Row],[Source Element]],TabGroups[#All],2,FALSE)&amp;TabRules[[#This Row],[Group Number]]</f>
        <v>GS002</v>
      </c>
      <c r="D74" s="4" t="s">
        <v>75</v>
      </c>
    </row>
    <row r="75" spans="1:4" x14ac:dyDescent="0.25">
      <c r="A75" s="4" t="s">
        <v>73</v>
      </c>
      <c r="B75" s="5" t="s">
        <v>91</v>
      </c>
      <c r="C75" s="9" t="str">
        <f>VLOOKUP(TabRules[[#This Row],[Source Element]],TabGroups[#All],2,FALSE)&amp;TabRules[[#This Row],[Group Number]]</f>
        <v>GS003</v>
      </c>
      <c r="D75" s="4" t="s">
        <v>76</v>
      </c>
    </row>
    <row r="76" spans="1:4" x14ac:dyDescent="0.25">
      <c r="A76" s="4" t="s">
        <v>73</v>
      </c>
      <c r="B76" s="5" t="s">
        <v>94</v>
      </c>
      <c r="C76" s="9" t="str">
        <f>VLOOKUP(TabRules[[#This Row],[Source Element]],TabGroups[#All],2,FALSE)&amp;TabRules[[#This Row],[Group Number]]</f>
        <v>GS004</v>
      </c>
      <c r="D76" s="4" t="s">
        <v>77</v>
      </c>
    </row>
    <row r="77" spans="1:4" x14ac:dyDescent="0.25">
      <c r="A77" s="4" t="s">
        <v>73</v>
      </c>
      <c r="B77" s="5" t="s">
        <v>95</v>
      </c>
      <c r="C77" s="9" t="str">
        <f>VLOOKUP(TabRules[[#This Row],[Source Element]],TabGroups[#All],2,FALSE)&amp;TabRules[[#This Row],[Group Number]]</f>
        <v>GS005</v>
      </c>
      <c r="D77" s="4" t="s">
        <v>78</v>
      </c>
    </row>
    <row r="78" spans="1:4" x14ac:dyDescent="0.25">
      <c r="A78" s="4" t="s">
        <v>73</v>
      </c>
      <c r="B78" s="5" t="s">
        <v>96</v>
      </c>
      <c r="C78" s="9" t="str">
        <f>VLOOKUP(TabRules[[#This Row],[Source Element]],TabGroups[#All],2,FALSE)&amp;TabRules[[#This Row],[Group Number]]</f>
        <v>GS006</v>
      </c>
      <c r="D78" s="4" t="s">
        <v>79</v>
      </c>
    </row>
    <row r="80" spans="1:4" x14ac:dyDescent="0.25">
      <c r="D80" s="7" t="s">
        <v>80</v>
      </c>
    </row>
    <row r="81" spans="4:4" x14ac:dyDescent="0.25">
      <c r="D81" s="8" t="s">
        <v>89</v>
      </c>
    </row>
    <row r="82" spans="4:4" x14ac:dyDescent="0.25">
      <c r="D82" s="8" t="s">
        <v>90</v>
      </c>
    </row>
  </sheetData>
  <phoneticPr fontId="9" type="noConversion"/>
  <conditionalFormatting sqref="C2:C78">
    <cfRule type="duplicateValues" dxfId="10" priority="1"/>
  </conditionalFormatting>
  <pageMargins left="0.7" right="0.7" top="0.75" bottom="0.75" header="0.3" footer="0.3"/>
  <ignoredErrors>
    <ignoredError sqref="B2:B78" numberStoredAsText="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J7"/>
  <sheetViews>
    <sheetView tabSelected="1" workbookViewId="0">
      <pane ySplit="1" topLeftCell="A2" activePane="bottomLeft" state="frozen"/>
      <selection pane="bottomLeft" activeCell="F6" sqref="C6:F7"/>
    </sheetView>
  </sheetViews>
  <sheetFormatPr defaultRowHeight="15" x14ac:dyDescent="0.25"/>
  <cols>
    <col min="1" max="1" width="10.7109375" customWidth="1"/>
    <col min="2" max="2" width="100.7109375" customWidth="1"/>
    <col min="3" max="3" width="10.7109375" customWidth="1"/>
    <col min="4" max="4" width="16.7109375" customWidth="1"/>
    <col min="5" max="5" width="12.7109375" customWidth="1"/>
    <col min="6" max="6" width="80.7109375" customWidth="1"/>
    <col min="7" max="8" width="20.7109375" customWidth="1"/>
    <col min="9" max="9" width="24.28515625" customWidth="1"/>
    <col min="10" max="10" width="21.7109375" customWidth="1"/>
  </cols>
  <sheetData>
    <row r="1" spans="1:10" x14ac:dyDescent="0.25">
      <c r="A1" t="s">
        <v>130</v>
      </c>
      <c r="B1" t="s">
        <v>137</v>
      </c>
      <c r="C1" t="s">
        <v>138</v>
      </c>
      <c r="D1" t="s">
        <v>132</v>
      </c>
      <c r="E1" t="s">
        <v>153</v>
      </c>
      <c r="F1" t="s">
        <v>136</v>
      </c>
      <c r="G1" t="s">
        <v>81</v>
      </c>
      <c r="H1" t="s">
        <v>151</v>
      </c>
      <c r="I1" t="s">
        <v>154</v>
      </c>
      <c r="J1" t="s">
        <v>155</v>
      </c>
    </row>
    <row r="2" spans="1:10" x14ac:dyDescent="0.25">
      <c r="A2" s="1" t="s">
        <v>131</v>
      </c>
      <c r="B2" t="str">
        <f>VLOOKUP(TabImp[[#This Row],[Rule Code]],TabRules[[#All],[Rule Code]:[Description]],2,FALSE)</f>
        <v>Every class must be decorated with exactly one stereotype.</v>
      </c>
      <c r="C2" s="10" t="s">
        <v>139</v>
      </c>
      <c r="D2" s="10" t="str">
        <f>TabImp[[#This Row],[Rule Code]]&amp;TabImp[[#This Row],[Situation Number]]</f>
        <v>CL001A</v>
      </c>
      <c r="E2" s="10" t="str">
        <f>TabImp[[#This Row],[Situation Code]]&amp;".ttl"</f>
        <v>CL001A.ttl</v>
      </c>
      <c r="F2" t="s">
        <v>133</v>
      </c>
      <c r="G2" t="s">
        <v>134</v>
      </c>
      <c r="H2" t="s">
        <v>135</v>
      </c>
      <c r="I2" t="str">
        <f>"owa"&amp;","&amp;TabImp[[#This Row],[Test File]]&amp;","&amp;LOWER(TabImp[[#This Row],[OWA Level]])</f>
        <v>owa,CL001A.ttl,warning</v>
      </c>
      <c r="J2" t="str">
        <f>"cwa"&amp;","&amp;TabImp[[#This Row],[Test File]]&amp;","&amp;LOWER(TabImp[[#This Row],[CWA Level]])</f>
        <v>cwa,CL001A.ttl,error</v>
      </c>
    </row>
    <row r="3" spans="1:10" x14ac:dyDescent="0.25">
      <c r="A3" s="1" t="s">
        <v>131</v>
      </c>
      <c r="B3" t="str">
        <f>VLOOKUP(TabImp[[#This Row],[Rule Code]],TabRules[[#All],[Rule Code]:[Description]],2,FALSE)</f>
        <v>Every class must be decorated with exactly one stereotype.</v>
      </c>
      <c r="C3" s="10" t="s">
        <v>140</v>
      </c>
      <c r="D3" s="10" t="str">
        <f>TabImp[[#This Row],[Rule Code]]&amp;TabImp[[#This Row],[Situation Number]]</f>
        <v>CL001B</v>
      </c>
      <c r="E3" s="10" t="str">
        <f>TabImp[[#This Row],[Situation Code]]&amp;".ttl"</f>
        <v>CL001B.ttl</v>
      </c>
      <c r="F3" t="s">
        <v>143</v>
      </c>
      <c r="G3" t="s">
        <v>141</v>
      </c>
      <c r="H3" t="s">
        <v>141</v>
      </c>
      <c r="I3" t="str">
        <f>"owa"&amp;","&amp;TabImp[[#This Row],[Test File]]&amp;","&amp;LOWER(TabImp[[#This Row],[OWA Level]])</f>
        <v>owa,CL001B.ttl,valid</v>
      </c>
      <c r="J3" t="str">
        <f>"cwa"&amp;","&amp;TabImp[[#This Row],[Test File]]&amp;","&amp;LOWER(TabImp[[#This Row],[CWA Level]])</f>
        <v>cwa,CL001B.ttl,valid</v>
      </c>
    </row>
    <row r="4" spans="1:10" x14ac:dyDescent="0.25">
      <c r="A4" s="1" t="s">
        <v>131</v>
      </c>
      <c r="B4" t="str">
        <f>VLOOKUP(TabImp[[#This Row],[Rule Code]],TabRules[[#All],[Rule Code]:[Description]],2,FALSE)</f>
        <v>Every class must be decorated with exactly one stereotype.</v>
      </c>
      <c r="C4" s="10" t="s">
        <v>142</v>
      </c>
      <c r="D4" s="10" t="str">
        <f>TabImp[[#This Row],[Rule Code]]&amp;TabImp[[#This Row],[Situation Number]]</f>
        <v>CL001C</v>
      </c>
      <c r="E4" s="10" t="str">
        <f>TabImp[[#This Row],[Situation Code]]&amp;".ttl"</f>
        <v>CL001C.ttl</v>
      </c>
      <c r="F4" t="s">
        <v>144</v>
      </c>
      <c r="G4" t="s">
        <v>141</v>
      </c>
      <c r="H4" t="s">
        <v>141</v>
      </c>
      <c r="I4" t="str">
        <f>"owa"&amp;","&amp;TabImp[[#This Row],[Test File]]&amp;","&amp;LOWER(TabImp[[#This Row],[OWA Level]])</f>
        <v>owa,CL001C.ttl,valid</v>
      </c>
      <c r="J4" t="str">
        <f>"cwa"&amp;","&amp;TabImp[[#This Row],[Test File]]&amp;","&amp;LOWER(TabImp[[#This Row],[CWA Level]])</f>
        <v>cwa,CL001C.ttl,valid</v>
      </c>
    </row>
    <row r="5" spans="1:10" x14ac:dyDescent="0.25">
      <c r="A5" s="1" t="s">
        <v>131</v>
      </c>
      <c r="B5" t="str">
        <f>VLOOKUP(TabImp[[#This Row],[Rule Code]],TabRules[[#All],[Rule Code]:[Description]],2,FALSE)</f>
        <v>Every class must be decorated with exactly one stereotype.</v>
      </c>
      <c r="C5" s="10" t="s">
        <v>148</v>
      </c>
      <c r="D5" t="str">
        <f>TabImp[[#This Row],[Rule Code]]&amp;TabImp[[#This Row],[Situation Number]]</f>
        <v>CL001D</v>
      </c>
      <c r="E5" t="str">
        <f>TabImp[[#This Row],[Situation Code]]&amp;".ttl"</f>
        <v>CL001D.ttl</v>
      </c>
      <c r="F5" t="s">
        <v>145</v>
      </c>
      <c r="G5" t="s">
        <v>135</v>
      </c>
      <c r="H5" t="s">
        <v>135</v>
      </c>
      <c r="I5" t="str">
        <f>"owa"&amp;","&amp;TabImp[[#This Row],[Test File]]&amp;","&amp;LOWER(TabImp[[#This Row],[OWA Level]])</f>
        <v>owa,CL001D.ttl,error</v>
      </c>
      <c r="J5" t="str">
        <f>"cwa"&amp;","&amp;TabImp[[#This Row],[Test File]]&amp;","&amp;LOWER(TabImp[[#This Row],[CWA Level]])</f>
        <v>cwa,CL001D.ttl,error</v>
      </c>
    </row>
    <row r="6" spans="1:10" x14ac:dyDescent="0.25">
      <c r="A6" s="1" t="s">
        <v>131</v>
      </c>
      <c r="B6" t="str">
        <f>VLOOKUP(TabImp[[#This Row],[Rule Code]],TabRules[[#All],[Rule Code]:[Description]],2,FALSE)</f>
        <v>Every class must be decorated with exactly one stereotype.</v>
      </c>
      <c r="C6" s="10" t="s">
        <v>149</v>
      </c>
      <c r="D6" t="str">
        <f>TabImp[[#This Row],[Rule Code]]&amp;TabImp[[#This Row],[Situation Number]]</f>
        <v>CL001E</v>
      </c>
      <c r="E6" t="str">
        <f>TabImp[[#This Row],[Situation Code]]&amp;".ttl"</f>
        <v>CL001E.ttl</v>
      </c>
      <c r="F6" t="s">
        <v>146</v>
      </c>
      <c r="G6" t="s">
        <v>135</v>
      </c>
      <c r="H6" t="s">
        <v>135</v>
      </c>
      <c r="I6" t="str">
        <f>"owa"&amp;","&amp;TabImp[[#This Row],[Test File]]&amp;","&amp;LOWER(TabImp[[#This Row],[OWA Level]])</f>
        <v>owa,CL001E.ttl,error</v>
      </c>
      <c r="J6" t="str">
        <f>"cwa"&amp;","&amp;TabImp[[#This Row],[Test File]]&amp;","&amp;LOWER(TabImp[[#This Row],[CWA Level]])</f>
        <v>cwa,CL001E.ttl,error</v>
      </c>
    </row>
    <row r="7" spans="1:10" x14ac:dyDescent="0.25">
      <c r="A7" s="1" t="s">
        <v>131</v>
      </c>
      <c r="B7" t="str">
        <f>VLOOKUP(TabImp[[#This Row],[Rule Code]],TabRules[[#All],[Rule Code]:[Description]],2,FALSE)</f>
        <v>Every class must be decorated with exactly one stereotype.</v>
      </c>
      <c r="C7" s="10" t="s">
        <v>150</v>
      </c>
      <c r="D7" t="str">
        <f>TabImp[[#This Row],[Rule Code]]&amp;TabImp[[#This Row],[Situation Number]]</f>
        <v>CL001F</v>
      </c>
      <c r="E7" t="str">
        <f>TabImp[[#This Row],[Situation Code]]&amp;".ttl"</f>
        <v>CL001F.ttl</v>
      </c>
      <c r="F7" t="s">
        <v>147</v>
      </c>
      <c r="G7" t="s">
        <v>135</v>
      </c>
      <c r="H7" t="s">
        <v>135</v>
      </c>
      <c r="I7" t="str">
        <f>"owa"&amp;","&amp;TabImp[[#This Row],[Test File]]&amp;","&amp;LOWER(TabImp[[#This Row],[OWA Level]])</f>
        <v>owa,CL001F.ttl,error</v>
      </c>
      <c r="J7" t="str">
        <f>"cwa"&amp;","&amp;TabImp[[#This Row],[Test File]]&amp;","&amp;LOWER(TabImp[[#This Row],[CWA Level]])</f>
        <v>cwa,CL001F.ttl,error</v>
      </c>
    </row>
  </sheetData>
  <conditionalFormatting sqref="D2:E7">
    <cfRule type="duplicateValues" dxfId="7" priority="6"/>
  </conditionalFormatting>
  <conditionalFormatting sqref="G2:H7">
    <cfRule type="cellIs" dxfId="4" priority="1" operator="equal">
      <formula>"Valid"</formula>
    </cfRule>
    <cfRule type="cellIs" dxfId="6" priority="3" operator="equal">
      <formula>"Error"</formula>
    </cfRule>
    <cfRule type="cellIs" dxfId="5" priority="4" operator="equal">
      <formula>"Warning"</formula>
    </cfRule>
  </conditionalFormatting>
  <dataValidations count="1">
    <dataValidation type="list" allowBlank="1" showInputMessage="1" showErrorMessage="1" sqref="G2:H7"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2023-09-22T13:18:32Z</dcterms:modified>
  <cp:category/>
  <cp:contentStatus/>
</cp:coreProperties>
</file>