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Users\FavatoBarcelosPP\Dev\ontouml-validator\resources\"/>
    </mc:Choice>
  </mc:AlternateContent>
  <xr:revisionPtr revIDLastSave="0" documentId="13_ncr:1_{72FD06C2-314F-4736-8DD9-A4D5F0B691BD}" xr6:coauthVersionLast="47" xr6:coauthVersionMax="47" xr10:uidLastSave="{00000000-0000-0000-0000-000000000000}"/>
  <bookViews>
    <workbookView xWindow="-120" yWindow="-120" windowWidth="38640" windowHeight="21120" activeTab="1" xr2:uid="{00000000-000D-0000-FFFF-FFFF00000000}"/>
  </bookViews>
  <sheets>
    <sheet name="Rules Definition" sheetId="2" r:id="rId1"/>
    <sheet name="Rules Implementation"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9" i="5" l="1"/>
  <c r="E29" i="5" s="1"/>
  <c r="B38" i="5"/>
  <c r="B39" i="5"/>
  <c r="B40" i="5"/>
  <c r="B41" i="5"/>
  <c r="B42" i="5"/>
  <c r="B43" i="5"/>
  <c r="B57" i="5"/>
  <c r="B58" i="5"/>
  <c r="B59" i="5"/>
  <c r="B60" i="5"/>
  <c r="B61" i="5"/>
  <c r="B62" i="5"/>
  <c r="B76" i="5"/>
  <c r="B77" i="5"/>
  <c r="B78" i="5"/>
  <c r="B79" i="5"/>
  <c r="B80" i="5"/>
  <c r="B81" i="5"/>
  <c r="D38" i="5"/>
  <c r="E38" i="5" s="1"/>
  <c r="I38" i="5" s="1"/>
  <c r="D39" i="5"/>
  <c r="E39" i="5" s="1"/>
  <c r="I39" i="5" s="1"/>
  <c r="D40" i="5"/>
  <c r="E40" i="5" s="1"/>
  <c r="I40" i="5" s="1"/>
  <c r="D41" i="5"/>
  <c r="E41" i="5" s="1"/>
  <c r="I41" i="5" s="1"/>
  <c r="D42" i="5"/>
  <c r="E42" i="5" s="1"/>
  <c r="I42" i="5" s="1"/>
  <c r="D43" i="5"/>
  <c r="E43" i="5" s="1"/>
  <c r="I43" i="5" s="1"/>
  <c r="D57" i="5"/>
  <c r="E57" i="5" s="1"/>
  <c r="D58" i="5"/>
  <c r="E58" i="5" s="1"/>
  <c r="D59" i="5"/>
  <c r="E59" i="5" s="1"/>
  <c r="D60" i="5"/>
  <c r="E60" i="5" s="1"/>
  <c r="D61" i="5"/>
  <c r="E61" i="5" s="1"/>
  <c r="I61" i="5" s="1"/>
  <c r="D62" i="5"/>
  <c r="E62" i="5" s="1"/>
  <c r="D76" i="5"/>
  <c r="E76" i="5" s="1"/>
  <c r="I76" i="5" s="1"/>
  <c r="D77" i="5"/>
  <c r="E77" i="5" s="1"/>
  <c r="I77" i="5" s="1"/>
  <c r="D78" i="5"/>
  <c r="E78" i="5" s="1"/>
  <c r="I78" i="5" s="1"/>
  <c r="D79" i="5"/>
  <c r="E79" i="5" s="1"/>
  <c r="I79" i="5" s="1"/>
  <c r="D80" i="5"/>
  <c r="E80" i="5" s="1"/>
  <c r="I80" i="5" s="1"/>
  <c r="D81" i="5"/>
  <c r="E81" i="5" s="1"/>
  <c r="I81" i="5" s="1"/>
  <c r="H38" i="5"/>
  <c r="H39" i="5"/>
  <c r="H40" i="5"/>
  <c r="H41" i="5"/>
  <c r="H42" i="5"/>
  <c r="H43" i="5"/>
  <c r="H57" i="5"/>
  <c r="H58" i="5"/>
  <c r="H59" i="5"/>
  <c r="H60" i="5"/>
  <c r="H61" i="5"/>
  <c r="H62" i="5"/>
  <c r="H76" i="5"/>
  <c r="H77" i="5"/>
  <c r="H78" i="5"/>
  <c r="H79" i="5"/>
  <c r="H80" i="5"/>
  <c r="H81" i="5"/>
  <c r="B74" i="5"/>
  <c r="B75" i="5"/>
  <c r="D74" i="5"/>
  <c r="E74" i="5" s="1"/>
  <c r="D75" i="5"/>
  <c r="E75" i="5" s="1"/>
  <c r="H74" i="5"/>
  <c r="H75" i="5"/>
  <c r="B34" i="5"/>
  <c r="B35" i="5"/>
  <c r="B36" i="5"/>
  <c r="B37" i="5"/>
  <c r="B45" i="5"/>
  <c r="B46" i="5"/>
  <c r="B47" i="5"/>
  <c r="B48" i="5"/>
  <c r="B49" i="5"/>
  <c r="B50" i="5"/>
  <c r="B51" i="5"/>
  <c r="B52" i="5"/>
  <c r="B53" i="5"/>
  <c r="B54" i="5"/>
  <c r="B55" i="5"/>
  <c r="B56" i="5"/>
  <c r="B64" i="5"/>
  <c r="B65" i="5"/>
  <c r="B66" i="5"/>
  <c r="B67" i="5"/>
  <c r="B68" i="5"/>
  <c r="B69" i="5"/>
  <c r="B70" i="5"/>
  <c r="B71" i="5"/>
  <c r="B72" i="5"/>
  <c r="B73" i="5"/>
  <c r="D34" i="5"/>
  <c r="E34" i="5" s="1"/>
  <c r="I34" i="5" s="1"/>
  <c r="D35" i="5"/>
  <c r="E35" i="5" s="1"/>
  <c r="I35" i="5" s="1"/>
  <c r="D36" i="5"/>
  <c r="E36" i="5" s="1"/>
  <c r="D37" i="5"/>
  <c r="E37" i="5" s="1"/>
  <c r="D45" i="5"/>
  <c r="E45" i="5" s="1"/>
  <c r="D46" i="5"/>
  <c r="E46" i="5" s="1"/>
  <c r="D47" i="5"/>
  <c r="E47" i="5" s="1"/>
  <c r="I47" i="5" s="1"/>
  <c r="D48" i="5"/>
  <c r="E48" i="5" s="1"/>
  <c r="D49" i="5"/>
  <c r="E49" i="5" s="1"/>
  <c r="D50" i="5"/>
  <c r="E50" i="5" s="1"/>
  <c r="D51" i="5"/>
  <c r="E51" i="5" s="1"/>
  <c r="D52" i="5"/>
  <c r="E52" i="5" s="1"/>
  <c r="D53" i="5"/>
  <c r="E53" i="5" s="1"/>
  <c r="I53" i="5" s="1"/>
  <c r="D54" i="5"/>
  <c r="E54" i="5" s="1"/>
  <c r="I54" i="5" s="1"/>
  <c r="D55" i="5"/>
  <c r="E55" i="5" s="1"/>
  <c r="D56" i="5"/>
  <c r="E56" i="5" s="1"/>
  <c r="D64" i="5"/>
  <c r="E64" i="5" s="1"/>
  <c r="D65" i="5"/>
  <c r="E65" i="5" s="1"/>
  <c r="D66" i="5"/>
  <c r="E66" i="5" s="1"/>
  <c r="D67" i="5"/>
  <c r="E67" i="5" s="1"/>
  <c r="D68" i="5"/>
  <c r="E68" i="5" s="1"/>
  <c r="D69" i="5"/>
  <c r="E69" i="5" s="1"/>
  <c r="D70" i="5"/>
  <c r="E70" i="5" s="1"/>
  <c r="D71" i="5"/>
  <c r="E71" i="5" s="1"/>
  <c r="D72" i="5"/>
  <c r="E72" i="5" s="1"/>
  <c r="I72" i="5" s="1"/>
  <c r="D73" i="5"/>
  <c r="E73" i="5" s="1"/>
  <c r="I73" i="5" s="1"/>
  <c r="H34" i="5"/>
  <c r="H35" i="5"/>
  <c r="H36" i="5"/>
  <c r="H37" i="5"/>
  <c r="H45" i="5"/>
  <c r="H46" i="5"/>
  <c r="H47" i="5"/>
  <c r="H48" i="5"/>
  <c r="H49" i="5"/>
  <c r="H50" i="5"/>
  <c r="H51" i="5"/>
  <c r="H52" i="5"/>
  <c r="H53" i="5"/>
  <c r="H54" i="5"/>
  <c r="H55" i="5"/>
  <c r="H56" i="5"/>
  <c r="H64" i="5"/>
  <c r="H65" i="5"/>
  <c r="H66" i="5"/>
  <c r="H67" i="5"/>
  <c r="H68" i="5"/>
  <c r="H69" i="5"/>
  <c r="H70" i="5"/>
  <c r="H71" i="5"/>
  <c r="H72" i="5"/>
  <c r="H73" i="5"/>
  <c r="B33" i="5"/>
  <c r="D33" i="5"/>
  <c r="E33" i="5" s="1"/>
  <c r="H33" i="5"/>
  <c r="B32" i="5"/>
  <c r="D32" i="5"/>
  <c r="E32" i="5" s="1"/>
  <c r="H32" i="5"/>
  <c r="B30" i="5"/>
  <c r="B31" i="5"/>
  <c r="D30" i="5"/>
  <c r="E30" i="5" s="1"/>
  <c r="D31" i="5"/>
  <c r="E31" i="5" s="1"/>
  <c r="I31" i="5" s="1"/>
  <c r="H30" i="5"/>
  <c r="H31" i="5"/>
  <c r="B29" i="5"/>
  <c r="H29" i="5"/>
  <c r="B28" i="5"/>
  <c r="D28" i="5"/>
  <c r="E28" i="5" s="1"/>
  <c r="H28" i="5"/>
  <c r="B26" i="5"/>
  <c r="B27" i="5"/>
  <c r="D26" i="5"/>
  <c r="E26" i="5" s="1"/>
  <c r="I26" i="5" s="1"/>
  <c r="D27" i="5"/>
  <c r="E27" i="5" s="1"/>
  <c r="H26" i="5"/>
  <c r="H27" i="5"/>
  <c r="B63" i="5"/>
  <c r="D63" i="5"/>
  <c r="E63" i="5" s="1"/>
  <c r="H63" i="5"/>
  <c r="B44" i="5"/>
  <c r="D44" i="5"/>
  <c r="E44" i="5" s="1"/>
  <c r="H44" i="5"/>
  <c r="D2" i="2"/>
  <c r="B2" i="5"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B4" i="5"/>
  <c r="B5" i="5"/>
  <c r="B6" i="5"/>
  <c r="B7" i="5"/>
  <c r="B9" i="5"/>
  <c r="D25" i="5"/>
  <c r="E25" i="5" s="1"/>
  <c r="I25" i="5" s="1"/>
  <c r="H25" i="5"/>
  <c r="D24" i="5"/>
  <c r="E24" i="5" s="1"/>
  <c r="H24" i="5"/>
  <c r="D23" i="5"/>
  <c r="E23" i="5" s="1"/>
  <c r="I23" i="5" s="1"/>
  <c r="H23" i="5"/>
  <c r="D22" i="5"/>
  <c r="E22" i="5" s="1"/>
  <c r="I22" i="5" s="1"/>
  <c r="H22" i="5"/>
  <c r="D21" i="5"/>
  <c r="E21" i="5" s="1"/>
  <c r="H21" i="5"/>
  <c r="D20" i="5"/>
  <c r="E20" i="5" s="1"/>
  <c r="H20" i="5"/>
  <c r="D19" i="5"/>
  <c r="E19" i="5" s="1"/>
  <c r="I19" i="5" s="1"/>
  <c r="H19" i="5"/>
  <c r="D18" i="5"/>
  <c r="E18" i="5" s="1"/>
  <c r="H18" i="5"/>
  <c r="D17" i="5"/>
  <c r="E17" i="5" s="1"/>
  <c r="H17" i="5"/>
  <c r="H82" i="5"/>
  <c r="H83" i="5"/>
  <c r="H84" i="5"/>
  <c r="H85" i="5"/>
  <c r="H86" i="5"/>
  <c r="H87" i="5"/>
  <c r="H88" i="5"/>
  <c r="H89" i="5"/>
  <c r="H90" i="5"/>
  <c r="H91" i="5"/>
  <c r="H92" i="5"/>
  <c r="H93" i="5"/>
  <c r="H2" i="5"/>
  <c r="H3" i="5"/>
  <c r="H4" i="5"/>
  <c r="H5" i="5"/>
  <c r="H6" i="5"/>
  <c r="H7" i="5"/>
  <c r="H8" i="5"/>
  <c r="H9" i="5"/>
  <c r="H10" i="5"/>
  <c r="H11" i="5"/>
  <c r="H12" i="5"/>
  <c r="H13" i="5"/>
  <c r="H14" i="5"/>
  <c r="H15" i="5"/>
  <c r="H16" i="5"/>
  <c r="D15" i="5"/>
  <c r="E15" i="5" s="1"/>
  <c r="D16" i="5"/>
  <c r="E16" i="5" s="1"/>
  <c r="D14" i="5"/>
  <c r="E14" i="5" s="1"/>
  <c r="D12" i="5"/>
  <c r="E12" i="5" s="1"/>
  <c r="D13" i="5"/>
  <c r="E13" i="5" s="1"/>
  <c r="D10" i="5"/>
  <c r="E10" i="5" s="1"/>
  <c r="I10" i="5" s="1"/>
  <c r="D11" i="5"/>
  <c r="D9" i="5"/>
  <c r="E9" i="5" s="1"/>
  <c r="D8" i="5"/>
  <c r="E8" i="5" s="1"/>
  <c r="D7" i="5"/>
  <c r="E7" i="5" s="1"/>
  <c r="I7" i="5" s="1"/>
  <c r="D6" i="5"/>
  <c r="E6" i="5" s="1"/>
  <c r="D5" i="5"/>
  <c r="E5" i="5" s="1"/>
  <c r="D4" i="5"/>
  <c r="E4" i="5" s="1"/>
  <c r="D3" i="5"/>
  <c r="E3" i="5" s="1"/>
  <c r="D2" i="5"/>
  <c r="E2" i="5" s="1"/>
  <c r="D89" i="5"/>
  <c r="E89" i="5" s="1"/>
  <c r="D90" i="5"/>
  <c r="E90" i="5" s="1"/>
  <c r="D91" i="5"/>
  <c r="E91" i="5" s="1"/>
  <c r="D92" i="5"/>
  <c r="E92" i="5" s="1"/>
  <c r="I92" i="5" s="1"/>
  <c r="D93" i="5"/>
  <c r="E93" i="5" s="1"/>
  <c r="I93" i="5" s="1"/>
  <c r="D88" i="5"/>
  <c r="E88" i="5" s="1"/>
  <c r="D85" i="5"/>
  <c r="E85" i="5" s="1"/>
  <c r="I85" i="5" s="1"/>
  <c r="D86" i="5"/>
  <c r="E86" i="5" s="1"/>
  <c r="I86" i="5" s="1"/>
  <c r="D87" i="5"/>
  <c r="E87" i="5" s="1"/>
  <c r="I87" i="5" s="1"/>
  <c r="D83" i="5"/>
  <c r="E83" i="5" s="1"/>
  <c r="D82" i="5"/>
  <c r="E82" i="5" s="1"/>
  <c r="D84" i="5"/>
  <c r="E84" i="5" s="1"/>
  <c r="J77" i="5" l="1"/>
  <c r="J78" i="5"/>
  <c r="J79" i="5"/>
  <c r="J76" i="5"/>
  <c r="J61" i="5"/>
  <c r="J40" i="5"/>
  <c r="J39" i="5"/>
  <c r="J38" i="5"/>
  <c r="I59" i="5"/>
  <c r="J59" i="5"/>
  <c r="I58" i="5"/>
  <c r="J58" i="5"/>
  <c r="I57" i="5"/>
  <c r="J57" i="5"/>
  <c r="J62" i="5"/>
  <c r="I62" i="5"/>
  <c r="J60" i="5"/>
  <c r="I60" i="5"/>
  <c r="J81" i="5"/>
  <c r="J43" i="5"/>
  <c r="J80" i="5"/>
  <c r="J42" i="5"/>
  <c r="J41" i="5"/>
  <c r="J68" i="5"/>
  <c r="J67" i="5"/>
  <c r="J66" i="5"/>
  <c r="J37" i="5"/>
  <c r="J56" i="5"/>
  <c r="J51" i="5"/>
  <c r="I51" i="5"/>
  <c r="I49" i="5"/>
  <c r="J49" i="5"/>
  <c r="I75" i="5"/>
  <c r="J75" i="5"/>
  <c r="I74" i="5"/>
  <c r="J74" i="5"/>
  <c r="J47" i="5"/>
  <c r="J71" i="5"/>
  <c r="I71" i="5"/>
  <c r="J52" i="5"/>
  <c r="I52" i="5"/>
  <c r="J70" i="5"/>
  <c r="I70" i="5"/>
  <c r="I69" i="5"/>
  <c r="J69" i="5"/>
  <c r="I50" i="5"/>
  <c r="J50" i="5"/>
  <c r="I48" i="5"/>
  <c r="J48" i="5"/>
  <c r="I68" i="5"/>
  <c r="I67" i="5"/>
  <c r="I66" i="5"/>
  <c r="I46" i="5"/>
  <c r="J46" i="5"/>
  <c r="I65" i="5"/>
  <c r="J65" i="5"/>
  <c r="J64" i="5"/>
  <c r="I64" i="5"/>
  <c r="I45" i="5"/>
  <c r="J45" i="5"/>
  <c r="J55" i="5"/>
  <c r="I55" i="5"/>
  <c r="I36" i="5"/>
  <c r="J36" i="5"/>
  <c r="J73" i="5"/>
  <c r="J54" i="5"/>
  <c r="J35" i="5"/>
  <c r="I56" i="5"/>
  <c r="I37" i="5"/>
  <c r="J72" i="5"/>
  <c r="J53" i="5"/>
  <c r="J34" i="5"/>
  <c r="I33" i="5"/>
  <c r="J33" i="5"/>
  <c r="I32" i="5"/>
  <c r="J32" i="5"/>
  <c r="I30" i="5"/>
  <c r="J30" i="5"/>
  <c r="J31" i="5"/>
  <c r="I29" i="5"/>
  <c r="J29" i="5"/>
  <c r="I28" i="5"/>
  <c r="J28" i="5"/>
  <c r="J27" i="5"/>
  <c r="J26" i="5"/>
  <c r="I27" i="5"/>
  <c r="J44" i="5"/>
  <c r="I44" i="5"/>
  <c r="I63" i="5"/>
  <c r="J63" i="5"/>
  <c r="J6" i="5"/>
  <c r="B8" i="5"/>
  <c r="B12" i="5"/>
  <c r="B11" i="5"/>
  <c r="B3" i="5"/>
  <c r="B10" i="5"/>
  <c r="B87" i="5"/>
  <c r="B13" i="5"/>
  <c r="B88" i="5"/>
  <c r="B82" i="5"/>
  <c r="B25" i="5"/>
  <c r="B24" i="5"/>
  <c r="B23" i="5"/>
  <c r="B91" i="5"/>
  <c r="B22" i="5"/>
  <c r="B17" i="5"/>
  <c r="B85" i="5"/>
  <c r="B21" i="5"/>
  <c r="B18" i="5"/>
  <c r="B86" i="5"/>
  <c r="B84" i="5"/>
  <c r="B89" i="5"/>
  <c r="B16" i="5"/>
  <c r="B15" i="5"/>
  <c r="B83" i="5"/>
  <c r="B93" i="5"/>
  <c r="B92" i="5"/>
  <c r="B14" i="5"/>
  <c r="B90" i="5"/>
  <c r="B20" i="5"/>
  <c r="B19" i="5"/>
  <c r="J25" i="5"/>
  <c r="I24" i="5"/>
  <c r="J24" i="5"/>
  <c r="J23" i="5"/>
  <c r="J22" i="5"/>
  <c r="I21" i="5"/>
  <c r="J21" i="5"/>
  <c r="J19" i="5"/>
  <c r="I20" i="5"/>
  <c r="J20" i="5"/>
  <c r="J18" i="5"/>
  <c r="I18" i="5"/>
  <c r="J83" i="5"/>
  <c r="I17" i="5"/>
  <c r="J17" i="5"/>
  <c r="J84" i="5"/>
  <c r="J82" i="5"/>
  <c r="I16" i="5"/>
  <c r="J16" i="5"/>
  <c r="I15" i="5"/>
  <c r="J15" i="5"/>
  <c r="J14" i="5"/>
  <c r="I14" i="5"/>
  <c r="J13" i="5"/>
  <c r="I13" i="5"/>
  <c r="I12" i="5"/>
  <c r="J12" i="5"/>
  <c r="E11" i="5"/>
  <c r="I11" i="5" s="1"/>
  <c r="I9" i="5"/>
  <c r="J9" i="5"/>
  <c r="J10" i="5"/>
  <c r="I8" i="5"/>
  <c r="J8" i="5"/>
  <c r="J7" i="5"/>
  <c r="I6" i="5"/>
  <c r="J5" i="5"/>
  <c r="I5" i="5"/>
  <c r="I4" i="5"/>
  <c r="J4" i="5"/>
  <c r="J3" i="5"/>
  <c r="I3" i="5"/>
  <c r="I2" i="5"/>
  <c r="J2" i="5"/>
  <c r="J91" i="5"/>
  <c r="I91" i="5"/>
  <c r="J90" i="5"/>
  <c r="I90" i="5"/>
  <c r="I89" i="5"/>
  <c r="J89" i="5"/>
  <c r="J92" i="5"/>
  <c r="J93" i="5"/>
  <c r="I88" i="5"/>
  <c r="J88" i="5"/>
  <c r="I82" i="5"/>
  <c r="J87" i="5"/>
  <c r="J86" i="5"/>
  <c r="J85" i="5"/>
  <c r="I84" i="5"/>
  <c r="I83" i="5"/>
  <c r="J11" i="5" l="1"/>
</calcChain>
</file>

<file path=xl/sharedStrings.xml><?xml version="1.0" encoding="utf-8"?>
<sst xmlns="http://schemas.openxmlformats.org/spreadsheetml/2006/main" count="645" uniqueCount="280">
  <si>
    <t>Description</t>
  </si>
  <si>
    <t>Class</t>
  </si>
  <si>
    <t>Every class must be decorated with stereotypes of the OntoUML profile.</t>
  </si>
  <si>
    <t>Every class decorated with the stereotype «enumeration» must not have attributes.</t>
  </si>
  <si>
    <t>Every class decorated with a base sortal stereotype (i.e., «subkind», «phase», «role», or «historicalRole») must specialize a unique class decorated with a ultimate sortal stereotype (i.e., «kind», «collective», «quantity», «relator», «mode», «quality», or «type»).</t>
  </si>
  <si>
    <t>Every class decorated with a stereotype «kind» must have the tagged value "restrictedTo" set to an array containing the value [ "functional-complex" ].</t>
  </si>
  <si>
    <t>Every class decorated with a stereotype «collective» must have the tagged value "restrictedTo" set to an array containing the value [ "collective" ].</t>
  </si>
  <si>
    <t>Every class decorated with a stereotype «quantity» must have the tagged value "restrictedTo" set to an array containing the value [ "quantity" ].</t>
  </si>
  <si>
    <t>Every class decorated with a stereotype «relator» must have the tagged value "restrictedTo" set to an array containing the value [ "relator" ].</t>
  </si>
  <si>
    <t>Every class decorated with a stereotype «mode» must have the tagged value "restrictedTo" set to an array containing one of or both the values [ "intrinsic-mode", "extrinsic-mode" ].</t>
  </si>
  <si>
    <t>Every class decorated with a stereotype «quality» must have the tagged value "restrictedTo" set to an array containing the value [ "quality" ].</t>
  </si>
  <si>
    <t>Every class decorated with a stereotype «event» must have the tagged value "restrictedTo" set to an array containing the value [ "event" ].</t>
  </si>
  <si>
    <t>Every class decorated with a stereotype «situation» must have the tagged value "restrictedTo" set to an array containing the value [ "situation" ].</t>
  </si>
  <si>
    <t>Every class decorated with an abstract stereotype (i.e., «abstract», «datatype», or «enumeration») must have the tagged value "restrictedTo" set to an array containing the value [ "abstract" ].</t>
  </si>
  <si>
    <t>Every class decorated with a non-sortal stereotype (i.e., «category», «mixin», «phaseMixin», «roleMixin», or «historicalRoleMixin») and the tagged value "order" set to "1" must have the tagged value "restrictedTo" set to an array containing one or more of the values in the list [ "functional-complex", "collective", "quantity", "relator", "intrinsic-mode", "extrinsic-mode", "quality" ].</t>
  </si>
  <si>
    <t>Every class decorated with a base sortal stereotype (i.e., «subkind», «phase», «role», or «historicalRole») and the tagged value "order" set to "1" must have the tagged value "restrictedTo" set to an array containing one of the values in the list [ "functional-complex", "collective", "quantity", "relator", "intrinsic-mode", "extrinsic-mode", "quality" ].</t>
  </si>
  <si>
    <t>Every class decorated with a stereotype «type» must have the have the tagged "order" set to a number greater than "1" or set to "*".</t>
  </si>
  <si>
    <t>Every class decorated with a stereotype from the set «kind», «collective», «quantity», «relator», «mode», «quality», «event», «situation», «abstract», «datatype», or «enumeration», must have the have the tagged "order" set to "1".</t>
  </si>
  <si>
    <t>Every class with the tagged value "restrictedTo" set to [ "type" ] must have the have the tagged "order" set to a number greater than "1".</t>
  </si>
  <si>
    <t>Every class with the tagged value "restrictedTo" set to [ "type" ] and some other value must have the have the tagged "order" set to "*".</t>
  </si>
  <si>
    <t>Every class must have the tagged value "restrictedTo" set to one or more values in the list [ "functional-complex", "collective", "quantity", "relator", "intrinsic-mode", "extrinsic-mode", "quality", "event", "situation", "abstract", "type" ].</t>
  </si>
  <si>
    <t>Every class whose tagged value "restrictedTo" does not include the value [ "type" ] must have the tagged value "isPowertype" set to "null".</t>
  </si>
  <si>
    <t>Every class whose tagged value "restrictedTo" does includes the value [ "type" ] must have the tagged value "isPowertype" set to either "true" or "false".</t>
  </si>
  <si>
    <t>Every class whose tagged value "restrictedTo" is not [ "collective" ] must have the tagged value "isExtensional" set to "null".</t>
  </si>
  <si>
    <t>Every class whose tagged value "restrictedTo" is [ "collective" ] must have the tagged value "isExtensional" set to either "true" or "false".</t>
  </si>
  <si>
    <t>Every class must have the tagged value "order" set to a number greater than "0" or set to "*".</t>
  </si>
  <si>
    <t>Every class decorated with a non-sortal stereotype (i.e., «category», «mixin», «phaseMixin», «roleMixin», or «historicalRoleMixin») must be abstract.</t>
  </si>
  <si>
    <t>Every abstract class should be specialized by some concrete class or have a super class that is specialized by a concrete class.</t>
  </si>
  <si>
    <t>No class can be an ancestor of itself.</t>
  </si>
  <si>
    <t>No class representing a powertype (i.e., whose tagged value "isPowertype" is set to "true") can be the target of more than one non-derived instantiation relation.</t>
  </si>
  <si>
    <t>Every class representing a powertype (i.e., whose tagged value "isPowertype" is set to "true") must only have types as instances (i.e., its tagged value "restrictedTo" must be set to [ "type" ]).</t>
  </si>
  <si>
    <t>Every class representing a powertype (i.e., whose tagged value "isPowertype" is set to "true") must be decorated with a rigid stereotype (i.e., either «category», «type», or «subkind»).</t>
  </si>
  <si>
    <t>Every class decorated with a «phase» must be part of a disjoint and complete generalization set including only classes decorated with «phase» as the generalizations' specific classes.</t>
  </si>
  <si>
    <t>Every class decorated with a «phaseMixin» must be part of a disjoint and complete generalization set including only classes decorated with «phaseMixin» as the generalizations' specific classes.</t>
  </si>
  <si>
    <t>Every non-derived class decorated with a «role» must be connected directly or indirectly to some relation decorated with the stereotype «mediation» where the opposited end has a cardinality with lower bound "1".</t>
  </si>
  <si>
    <t>Generalization</t>
  </si>
  <si>
    <t>No generalization can connect a general class decorated with a ultimate sortal stereotype (i.e., «kind», «collective», «quantity», «relator», «mode», «quality», or «type») to a specific class decorated with a ultimate sortal stereotype.</t>
  </si>
  <si>
    <t>No generalization can connect a general class decorated with a sortal stereotype (i.e., «kind», «collective», «quantity», «relator», «mode», «quality», «type», «subkind», «phase», «role», or «historicalRole») to a specific class decorated with a non-sortal stereotype (i.e., «category», «mixin», «phaseMixin», «roleMixin», or «historicalRoleMixin»).</t>
  </si>
  <si>
    <t>No generalization can connect a general class decorated with «event» to a specific class decorated with a different stereotype.</t>
  </si>
  <si>
    <t>No generalization can connect a general class decorated with «situation» to a specific class decorated with a different stereotype.</t>
  </si>
  <si>
    <t>No generalization can connect a general class decorated with «enumeration» to a specific class decorated with a different stereotype.</t>
  </si>
  <si>
    <t>No generalization can connect a general class decorated with «datatype» to a specific class decorated with a different stereotype.</t>
  </si>
  <si>
    <t>No generalization can connect a general class decorated with «abstract» to a specific class that is not decorated with some abstract stereotype (i.e., «abstract», «datatype», or «enumeration»).</t>
  </si>
  <si>
    <t>No generalization can connect a general class decorated with an anti-rigid stereotype (i.e., «phase», «phaseMixin», «role», «roleMixin», «historicalRole», or «historicalRoleMixin») to a specific class decorated with a rigid or semi-rigid stereotype (i.e., «category», «mixin», «kind», «collective», «quantity», «relator», «mode», «quality», or «subkind»).</t>
  </si>
  <si>
    <t>No generalization can connect a general class to an specific class where the specific class has in its tagged value "restrictedTo" values that are not present in the same tagged value of the general class.</t>
  </si>
  <si>
    <t>Every generalization connected to a general class with its tagged value "order" set to a number can only connect a specific class whose tagged value "order" is set to the same number.</t>
  </si>
  <si>
    <t>Every generalization connected to a general class with its tagged value "isExtensional" set to "true" can only connect a specific class whose tagged value "isExtensional" is set to "true" as well.</t>
  </si>
  <si>
    <t>Relation</t>
  </si>
  <si>
    <t>Every relation decorated with a stereotype «mediation» must connect a source class representing a relator (i.e., whose tagged value "restrictedTo" set to [ "relator" ]) to a target class representing an endurant (i.e., whose tagged value is set to one or more values in the list [ "functional-complex", "collective", "quantity", "relator", "intrinsic-mode", "extrinsic-mode", "quality", "type" ]).</t>
  </si>
  <si>
    <t>Every relation decorated with a stereotype «characterization» must connect a source class representing mode or quality (i.e., whose tagged value "restrictedTo" set to one or more values in the list [ "intrinsic-mode", "extrinsic-mode", "quality" ]) to a target class representing an endurant (i.e., whose tagged value is set to one or more values in the list [ "functional-complex", "collective", "quantity", "relator", "intrinsic-mode", "extrinsic-mode", "quality", "type" ]).</t>
  </si>
  <si>
    <t>Every relation decorated with a stereotype «externalDependence» must connect a source class representing extrinsic mode (i.e., whose tagged value "restrictedTo" set to [ "extrinsic-mode" ]) to a target class representing an endurant (i.e., whose tagged value is set to one or more values in the list [ "functional-complex", "collective", "quantity", "relator", "intrinsic-mode", "extrinsic-mode", "quality", "type" ]).</t>
  </si>
  <si>
    <t>Every relation decorated with a stereotype «derivation» must connect a source relation to a target class.</t>
  </si>
  <si>
    <t>Every relation decorated with a stereotype «componentOf» must connect a source class and a target class representing functional-complexes (i.e., whose tagged value "restrictedTo" is set to [ "functional-complex" ]).</t>
  </si>
  <si>
    <t>Every relation decorated with a stereotype «memberOf» must connect a source class representing a functional-complex (i.e., whose tagged value "restrictedTo" is set to [ "functional-complex" ]) to a target class representing a collective (i.e., whose tagged value "restrictedTo" is set to [ "collective" ]).</t>
  </si>
  <si>
    <t>Every relation decorated with a stereotype «subCollectionOf» must connect a source class and a target class representing collectives (i.e., whose tagged value "restrictedTo" is set to [ "collective" ]).</t>
  </si>
  <si>
    <t>Every relation decorated with a stereotype «participational» must connect a source class and a target class representing events (i.e., whose tagged value "restrictedTo" is set to [ "event" ]).</t>
  </si>
  <si>
    <t>Every relation decorated with a stereotype «instantiation» must connect a target class representing a high-order type whose instances are types (i.e., whose tagged value "restrictedTo" is set to [ "type" ]).</t>
  </si>
  <si>
    <t>No relation decorated with a stereotype «instantiation» can connect an ordered source class (i.e., whose tagged value "order" is set to a number "x") to a target class that is not an orderless (i.e., whose tagged value "order" is set to "*") or in the order immediately above (i.e., whose tagged value "order" is set to a number "x+1").</t>
  </si>
  <si>
    <t>No relation decorated with a stereotype «instantiation» can connect an orderless source class (i.e., whose tagged value "order" is set to "*") to a target class that is not an orderless as well.</t>
  </si>
  <si>
    <t>Every relation decorated with a stereotype «participation»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</si>
  <si>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«creation»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</si>
  <si>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«termination»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</si>
  <si>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«manifestation» must connect a source class representing a moment (i.e., whose tagged value is set to one or more values in the list [ "relator", "intrinsic-mode", "extrinsic-mode", "quality" ]) to a target class representing an event (i.e., whose tagged value "restrictedTo" is set to [ "event" ]).</t>
  </si>
  <si>
    <t>Every relation decorated with a stereotype «historicalDepedence» must connect source class and target class where either both represent endurants (i.e., whose tagged value is set to one or more values in the list [ "functional-complex", "collective", "quantity", "relator", "intrinsic-mode", "extrinsic-mode", "quality", "type" ]) or both represent events (i.e., whose tagged value "restrictedTo" is set to [ "event" ]).</t>
  </si>
  <si>
    <t>Every relation decorated with a stereotype «bringsAbout» must connect a source class representing an event (i.e., whose tagged value is set to [ "event" ]) to a target class representing a situation (i.e., whose tagged value "restrictedTo" is set to [ "situation" ]).</t>
  </si>
  <si>
    <t>Every relation decorated with a stereotype «triggers» must connect a source class representing a situation (i.e., whose tagged value is set to [ "situation" ]) to a target class representing an event (i.e., whose tagged value "restrictedTo" is set to [ "event" ]).</t>
  </si>
  <si>
    <t>Every relation must be decorated with at most one stereotype.</t>
  </si>
  <si>
    <t>Property</t>
  </si>
  <si>
    <t>Every property decorated with a stereotype «begin» must be defined within a class representing an event (i.e., whose tagged value is set to [ "event" ]).</t>
  </si>
  <si>
    <t>Every property decorated with a stereotype «end» must be defined within a class representing an event (i.e., whose tagged value is set to [ "event" ]).</t>
  </si>
  <si>
    <t>GeneralizationSet</t>
  </si>
  <si>
    <t>Every generalization in a generalization set must share the same general class.</t>
  </si>
  <si>
    <t>Every categorizer in a generalization set must be the target of an instantiation relation (i.e., a relation decorated with a stereotype «instantiation») whose source is the generalization set's general class.</t>
  </si>
  <si>
    <t>Every categorizer in a generalization set must have the tagged value "isPowertype" set to "false".</t>
  </si>
  <si>
    <t>Every categorizer in a generalization set must be a high-order type whose instances are types (i.e., whose tagged value "restrictedTo" is set to [ "type" ]).</t>
  </si>
  <si>
    <t>The target's cardinality of the instantiation relation between the general class and the categorizer must not have a lower bound "0" if the generalization set is complete.</t>
  </si>
  <si>
    <t>The target's cardinality of the instantiation relation between the general class and the categorizer must not have an upper bound "1" if the generalization set is overlapping (or covering).</t>
  </si>
  <si>
    <t>remove isExtensional: use metaproperty isReadOnly</t>
  </si>
  <si>
    <t>OWA Level</t>
  </si>
  <si>
    <t>CL</t>
  </si>
  <si>
    <t>GE</t>
  </si>
  <si>
    <t>RE</t>
  </si>
  <si>
    <t>PR</t>
  </si>
  <si>
    <t>GS</t>
  </si>
  <si>
    <t>Group Number</t>
  </si>
  <si>
    <t>phases must occur in partition sets</t>
  </si>
  <si>
    <t>phaseMixins must occur in partition sets</t>
  </si>
  <si>
    <t>Rule Code</t>
  </si>
  <si>
    <t>Situation Code</t>
  </si>
  <si>
    <t>Class with zero stereotypes</t>
  </si>
  <si>
    <t>Warning</t>
  </si>
  <si>
    <t>Error</t>
  </si>
  <si>
    <t>Situation Description</t>
  </si>
  <si>
    <t>Rule Description</t>
  </si>
  <si>
    <t>A</t>
  </si>
  <si>
    <t>B</t>
  </si>
  <si>
    <t>Valid</t>
  </si>
  <si>
    <t>C</t>
  </si>
  <si>
    <t>Class with single OntoUML stereotype</t>
  </si>
  <si>
    <t>Class with single non-OntoUML stereotype</t>
  </si>
  <si>
    <t>Class with one OntoUML stereotype and one non-OntoUML stereotype</t>
  </si>
  <si>
    <t>Class with two OntoUML stereotypes</t>
  </si>
  <si>
    <t>Class with two non-OntoUML stereotypes</t>
  </si>
  <si>
    <t>D</t>
  </si>
  <si>
    <t>E</t>
  </si>
  <si>
    <t>F</t>
  </si>
  <si>
    <t>CWA Level</t>
  </si>
  <si>
    <t>Every class must be decorated with exactly one stereotype.</t>
  </si>
  <si>
    <t>Test File</t>
  </si>
  <si>
    <t>Test OWA Entry</t>
  </si>
  <si>
    <t>Test CWA Entry</t>
  </si>
  <si>
    <t>Comments</t>
  </si>
  <si>
    <t>Two stereotypes for the same class is not currently supported by the exporting tool. Tests was adjusted manually.</t>
  </si>
  <si>
    <t>Situation ID</t>
  </si>
  <si>
    <t>Class that is not an enumeration without attributes</t>
  </si>
  <si>
    <t>Class that is not an enumeration with one attribute</t>
  </si>
  <si>
    <t>Class that is not an enumeration with two attributes</t>
  </si>
  <si>
    <t>Every enumeration class must have at least two literals.</t>
  </si>
  <si>
    <t>Enumeration classes cannot be specialized by other classes.</t>
  </si>
  <si>
    <t>Group</t>
  </si>
  <si>
    <t>SubGroup</t>
  </si>
  <si>
    <t>Enumeration</t>
  </si>
  <si>
    <t>Subgroup</t>
  </si>
  <si>
    <t>Group Code</t>
  </si>
  <si>
    <t>Subgroup Code</t>
  </si>
  <si>
    <t>EN</t>
  </si>
  <si>
    <t>CL_EN_01</t>
  </si>
  <si>
    <t>Stereotype</t>
  </si>
  <si>
    <t>ST</t>
  </si>
  <si>
    <t>CL_ST_01</t>
  </si>
  <si>
    <t>CL_ST_02</t>
  </si>
  <si>
    <t>CL_EN_02</t>
  </si>
  <si>
    <t>Created manually as it is not possible to export from VP.</t>
  </si>
  <si>
    <t>Every class having enumeration literals must be decorated with the stereotype enumeration.</t>
  </si>
  <si>
    <t>Class with stereptype different from enumeration without literals</t>
  </si>
  <si>
    <t>Class with stereptype different from enumeration with one enumeration literal</t>
  </si>
  <si>
    <t>Manually created.</t>
  </si>
  <si>
    <t>Class without stereotype without literals</t>
  </si>
  <si>
    <t>Class without stereotype that has one enumeration literal</t>
  </si>
  <si>
    <t>CL_EN_03</t>
  </si>
  <si>
    <t>CL_EN_04</t>
  </si>
  <si>
    <t>Enumeration classes can only be generalized by classes with stereotype Abstract.</t>
  </si>
  <si>
    <t>CL_EN_05</t>
  </si>
  <si>
    <t>Enumeration class without attributes</t>
  </si>
  <si>
    <t>Enumeration class with one attribute</t>
  </si>
  <si>
    <t>Enumeration class with two attributes</t>
  </si>
  <si>
    <t>Enumeration class without literals</t>
  </si>
  <si>
    <t>Enumeration class with one enumeration literal</t>
  </si>
  <si>
    <t>Enumeration class with one literal</t>
  </si>
  <si>
    <t>Enumeration class with two literals</t>
  </si>
  <si>
    <t>Enumeration class without specialization</t>
  </si>
  <si>
    <t>Enumeration class with one specialization</t>
  </si>
  <si>
    <t>Enumeration class with two specializations (no generalization set)</t>
  </si>
  <si>
    <t>Enumeration class with two specializations (generalization set)</t>
  </si>
  <si>
    <t>Enumeration class without generalization</t>
  </si>
  <si>
    <t>Enumeration class with generalization without stereotype</t>
  </si>
  <si>
    <t>Enumeration class with generalization with stereotype different from Abstract</t>
  </si>
  <si>
    <t>Enumeration class with generalization with stereotype Abstract</t>
  </si>
  <si>
    <t>Sortal</t>
  </si>
  <si>
    <t>SO</t>
  </si>
  <si>
    <t>CL_SO_01</t>
  </si>
  <si>
    <t>ultimate sortals do not specialize ultimate sortals</t>
  </si>
  <si>
    <t>Taxonomy: B &gt; B</t>
  </si>
  <si>
    <t>Taxonomy: B &gt; B &gt; B</t>
  </si>
  <si>
    <t>Taxonomy: B &gt; B &gt; N</t>
  </si>
  <si>
    <t>Taxonomy: B &gt; B &gt; U</t>
  </si>
  <si>
    <t>Taxonomy: B &gt; N</t>
  </si>
  <si>
    <t>Taxonomy: B &gt; N &gt; B</t>
  </si>
  <si>
    <t>Taxonomy: B &gt; N &gt; N</t>
  </si>
  <si>
    <t>Taxonomy: B &gt; N &gt; U</t>
  </si>
  <si>
    <t>Taxonomy: B &gt; U</t>
  </si>
  <si>
    <t>Taxonomy: B &gt; U &gt; B</t>
  </si>
  <si>
    <t>Taxonomy: B &gt; U &gt; N</t>
  </si>
  <si>
    <t>Taxonomy: B &gt; U &gt; U</t>
  </si>
  <si>
    <t>Taxonomy: N &gt; B</t>
  </si>
  <si>
    <t>Taxonomy: N &gt; B &gt; B</t>
  </si>
  <si>
    <t>Taxonomy: N &gt; B &gt; N</t>
  </si>
  <si>
    <t>Taxonomy: N &gt; B &gt; U</t>
  </si>
  <si>
    <t>Taxonomy: N &gt; N</t>
  </si>
  <si>
    <t>Taxonomy: N &gt; N &gt; B</t>
  </si>
  <si>
    <t>Taxonomy: N &gt; N &gt; N</t>
  </si>
  <si>
    <t>Taxonomy: N &gt; N &gt; U</t>
  </si>
  <si>
    <t>Taxonomy: N &gt; U</t>
  </si>
  <si>
    <t>Taxonomy: N &gt; U &gt; B</t>
  </si>
  <si>
    <t>Taxonomy: N &gt; U &gt; N</t>
  </si>
  <si>
    <t>Taxonomy: N &gt; U &gt; U</t>
  </si>
  <si>
    <t>Taxonomy: U &gt; B</t>
  </si>
  <si>
    <t>Taxonomy: U &gt; B &gt; B</t>
  </si>
  <si>
    <t>Taxonomy: U &gt; B &gt; N</t>
  </si>
  <si>
    <t>Taxonomy: U &gt; B &gt; U</t>
  </si>
  <si>
    <t>Taxonomy: U &gt; N</t>
  </si>
  <si>
    <t>Taxonomy: U &gt; N &gt; B</t>
  </si>
  <si>
    <t>Taxonomy: U &gt; N &gt; N</t>
  </si>
  <si>
    <t>Taxonomy: U &gt; N &gt; U</t>
  </si>
  <si>
    <t>Taxonomy: U &gt; U</t>
  </si>
  <si>
    <t>Taxonomy: U &gt; U &gt; B</t>
  </si>
  <si>
    <t>Taxonomy: U &gt; U &gt; N</t>
  </si>
  <si>
    <t>Taxonomy: U &gt; U &gt; U</t>
  </si>
  <si>
    <t>Taxonomy: B</t>
  </si>
  <si>
    <t>Taxonomy: N</t>
  </si>
  <si>
    <t>Taxonomy: U</t>
  </si>
  <si>
    <t>Taxonomy: B &gt; (B , B)</t>
  </si>
  <si>
    <t>Taxonomy: B &gt; (B , N)</t>
  </si>
  <si>
    <t>Taxonomy: B &gt; (B , U)</t>
  </si>
  <si>
    <t>Taxonomy: B &gt; (N , N)</t>
  </si>
  <si>
    <t>Taxonomy: B &gt; (N , U)</t>
  </si>
  <si>
    <t>Taxonomy: B &gt; (U , U)</t>
  </si>
  <si>
    <t>Taxonomy: N &gt; (B , B)</t>
  </si>
  <si>
    <t>Taxonomy: N &gt; (B , N)</t>
  </si>
  <si>
    <t>Taxonomy: N &gt; (B , U)</t>
  </si>
  <si>
    <t>Taxonomy: N &gt; (N , N)</t>
  </si>
  <si>
    <t>Taxonomy: N &gt; (N , U)</t>
  </si>
  <si>
    <t>Taxonomy: N &gt; (U , U)</t>
  </si>
  <si>
    <t>Taxonomy: U &gt; (B , B)</t>
  </si>
  <si>
    <t>Taxonomy: U &gt; (B , N)</t>
  </si>
  <si>
    <t>Taxonomy: U &gt; (B , U)</t>
  </si>
  <si>
    <t>Taxonomy: U &gt; (N , N)</t>
  </si>
  <si>
    <t>Taxonomy: U &gt; (N , U)</t>
  </si>
  <si>
    <t>Taxonomy: U &gt; (U , U)</t>
  </si>
  <si>
    <t>B10</t>
  </si>
  <si>
    <t>B11</t>
  </si>
  <si>
    <t>B12</t>
  </si>
  <si>
    <t>B13</t>
  </si>
  <si>
    <t>B14</t>
  </si>
  <si>
    <t>B15</t>
  </si>
  <si>
    <t>B16</t>
  </si>
  <si>
    <t>B17</t>
  </si>
  <si>
    <t>B18</t>
  </si>
  <si>
    <t>B19</t>
  </si>
  <si>
    <t>N10</t>
  </si>
  <si>
    <t>N11</t>
  </si>
  <si>
    <t>N12</t>
  </si>
  <si>
    <t>N13</t>
  </si>
  <si>
    <t>N14</t>
  </si>
  <si>
    <t>N15</t>
  </si>
  <si>
    <t>N16</t>
  </si>
  <si>
    <t>N17</t>
  </si>
  <si>
    <t>N18</t>
  </si>
  <si>
    <t>N19</t>
  </si>
  <si>
    <t>U10</t>
  </si>
  <si>
    <t>U11</t>
  </si>
  <si>
    <t>U12</t>
  </si>
  <si>
    <t>U13</t>
  </si>
  <si>
    <t>U14</t>
  </si>
  <si>
    <t>U15</t>
  </si>
  <si>
    <t>U16</t>
  </si>
  <si>
    <t>U17</t>
  </si>
  <si>
    <t>U18</t>
  </si>
  <si>
    <t>U19</t>
  </si>
  <si>
    <t>B01</t>
  </si>
  <si>
    <t>B02</t>
  </si>
  <si>
    <t>B03</t>
  </si>
  <si>
    <t>B04</t>
  </si>
  <si>
    <t>B05</t>
  </si>
  <si>
    <t>B06</t>
  </si>
  <si>
    <t>B07</t>
  </si>
  <si>
    <t>B08</t>
  </si>
  <si>
    <t>B09</t>
  </si>
  <si>
    <t>N01</t>
  </si>
  <si>
    <t>N02</t>
  </si>
  <si>
    <t>N03</t>
  </si>
  <si>
    <t>N04</t>
  </si>
  <si>
    <t>N05</t>
  </si>
  <si>
    <t>N06</t>
  </si>
  <si>
    <t>N07</t>
  </si>
  <si>
    <t>N08</t>
  </si>
  <si>
    <t>N09</t>
  </si>
  <si>
    <t>U01</t>
  </si>
  <si>
    <t>U02</t>
  </si>
  <si>
    <t>U03</t>
  </si>
  <si>
    <t>U04</t>
  </si>
  <si>
    <t>U05</t>
  </si>
  <si>
    <t>U06</t>
  </si>
  <si>
    <t>U07</t>
  </si>
  <si>
    <t>U08</t>
  </si>
  <si>
    <t>U09</t>
  </si>
  <si>
    <t>B: base sortal, N: not set, U: ultimate sortal. Used B = role, phase, subkind and U = kind, mode, relator (1st, 2nd, and 3rd appearances)</t>
  </si>
  <si>
    <t>B: base sortal, N: not set, U: ultimate sortal. Used B = role, phase, subkind and U = kind, mode (1st, 2nd, and 3rd appearances)</t>
  </si>
  <si>
    <t>B: base sortal, N: not set, U: ultimate sortal. Used B = phase, subkind and U = kind, mode (1st, 2nd, and 3rd appearances)</t>
  </si>
  <si>
    <t>B: base sortal, N: not set, U: ultimate sortal. Used B = phase, subkind and U = relator, kind, mode (1st, 2nd, and 3rd appearances)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</si>
</sst>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13" x14ac:knownFonts="1">
    <font>
      <sz val="11"/>
      <color theme="1"/>
      <name val="Calibri"/>
      <family val="2"/>
      <scheme val="minor"/>
    </font>
    <font>
      <sz val="10"/>
      <color theme="0"/>
      <name val="Arial"/>
    </font>
    <font>
      <sz val="10"/>
      <color theme="1"/>
      <name val="Arial"/>
    </font>
    <font>
      <sz val="10"/>
      <color rgb="FFFF0000"/>
      <name val="Arial"/>
    </font>
    <font>
      <b/>
      <sz val="11"/>
      <color theme="1"/>
      <name val="Calibri"/>
      <family val="2"/>
      <scheme val="minor"/>
    </font>
    <font>
      <sz val="10"/>
      <color theme="0"/>
      <name val="Arial"/>
      <family val="2"/>
    </font>
    <font>
      <sz val="10"/>
      <color rgb="FFFF0000"/>
      <name val="Arial"/>
      <family val="2"/>
    </font>
    <font>
      <sz val="8"/>
      <name val="Calibri"/>
      <family val="2"/>
      <scheme val="minor"/>
    </font>
    <font>
      <sz val="11"/>
      <color theme="0"/>
      <name val="Calibri"/>
      <family val="2"/>
      <scheme val="minor"/>
    </font>
    <font>
      <sz val="11"/>
      <color rgb="FF000000"/>
      <name val="Calibri"/>
      <family val="2"/>
      <scheme val="minor"/>
    </font>
    <font>
      <b/>
      <sz val="11"/>
      <color rgb="FF000000"/>
      <name val="Calibri"/>
      <family val="2"/>
      <scheme val="minor"/>
    </font>
    <font>
      <sz val="10"/>
      <color theme="1"/>
      <name val="Arial"/>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4" fillId="0" borderId="0" xfId="0" applyFont="1"/>
    <xf numFmtId="0" fontId="5" fillId="0" borderId="0" xfId="0" applyFont="1" applyAlignment="1">
      <alignment vertical="top"/>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6" fillId="0" borderId="0" xfId="0" applyFont="1" applyAlignment="1">
      <alignment vertical="top"/>
    </xf>
    <xf numFmtId="0" fontId="0" fillId="0" borderId="0" xfId="0" quotePrefix="1"/>
    <xf numFmtId="0" fontId="8" fillId="0" borderId="0" xfId="0" applyFont="1" applyAlignment="1">
      <alignment vertical="top"/>
    </xf>
    <xf numFmtId="0" fontId="4" fillId="0" borderId="0" xfId="0" applyFont="1" applyAlignment="1">
      <alignment vertical="top"/>
    </xf>
    <xf numFmtId="0" fontId="0" fillId="0" borderId="0" xfId="0" applyAlignment="1">
      <alignment vertical="top"/>
    </xf>
    <xf numFmtId="0" fontId="9" fillId="0" borderId="0" xfId="0" applyFont="1" applyAlignment="1">
      <alignment vertical="top"/>
    </xf>
    <xf numFmtId="0" fontId="10" fillId="0" borderId="0" xfId="0" applyFont="1" applyAlignment="1">
      <alignment vertical="top"/>
    </xf>
    <xf numFmtId="0" fontId="0" fillId="0" borderId="0" xfId="0" applyNumberFormat="1"/>
    <xf numFmtId="165" fontId="9" fillId="0" borderId="0" xfId="0" quotePrefix="1" applyNumberFormat="1" applyFont="1" applyAlignment="1">
      <alignment vertical="top"/>
    </xf>
    <xf numFmtId="0" fontId="11" fillId="0" borderId="0" xfId="0" applyFont="1" applyAlignment="1">
      <alignment vertical="top"/>
    </xf>
    <xf numFmtId="0" fontId="12" fillId="0" borderId="0" xfId="0" applyFont="1"/>
    <xf numFmtId="0" fontId="12" fillId="0" borderId="0" xfId="0" applyNumberFormat="1" applyFont="1"/>
    <xf numFmtId="0" fontId="12" fillId="0" borderId="0" xfId="0" quotePrefix="1" applyFont="1"/>
  </cellXfs>
  <cellStyles count="1">
    <cellStyle name="Normal" xfId="0" builtinId="0"/>
  </cellStyles>
  <dxfs count="26">
    <dxf>
      <font>
        <strike val="0"/>
        <outline val="0"/>
        <shadow val="0"/>
        <u val="none"/>
        <vertAlign val="baseline"/>
        <sz val="11"/>
        <color auto="1"/>
        <name val="Calibri"/>
        <family val="2"/>
        <scheme val="minor"/>
      </font>
      <numFmt numFmtId="0" formatCode="General"/>
    </dxf>
    <dxf>
      <numFmt numFmtId="0" formatCode="Genera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font>
        <b/>
      </font>
    </dxf>
    <dxf>
      <font>
        <b/>
        <i val="0"/>
        <strike val="0"/>
        <condense val="0"/>
        <extend val="0"/>
        <outline val="0"/>
        <shadow val="0"/>
        <u val="none"/>
        <vertAlign val="baseline"/>
        <sz val="11"/>
        <color rgb="FF000000"/>
        <name val="Calibri"/>
        <family val="2"/>
        <scheme val="minor"/>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strike val="0"/>
        <outline val="0"/>
        <shadow val="0"/>
        <u val="none"/>
        <vertAlign val="baseline"/>
        <sz val="11"/>
        <name val="Calibri"/>
        <family val="2"/>
        <scheme val="minor"/>
      </font>
    </dxf>
    <dxf>
      <font>
        <b/>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strike val="0"/>
        <outline val="0"/>
        <shadow val="0"/>
        <u val="none"/>
        <vertAlign val="baseline"/>
        <sz val="11"/>
        <color rgb="FF000000"/>
        <name val="Calibri"/>
        <family val="2"/>
        <scheme val="minor"/>
      </font>
      <alignment horizontal="general" vertical="top" textRotation="0" wrapText="0" indent="0" justifyLastLine="0" shrinkToFit="0" readingOrder="0"/>
    </dxf>
    <dxf>
      <font>
        <b val="0"/>
        <sz val="10"/>
        <color theme="0"/>
        <name val="Arial"/>
      </font>
      <alignment horizontal="general"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8E5AA4-A716-476C-94EA-BE3270ADAC25}" name="TabRules" displayName="TabRules" ref="A1:E79" totalsRowShown="0" headerRowDxfId="25" dataDxfId="24">
  <autoFilter ref="A1:E79" xr:uid="{198E5AA4-A716-476C-94EA-BE3270ADAC25}"/>
  <sortState xmlns:xlrd2="http://schemas.microsoft.com/office/spreadsheetml/2017/richdata2" ref="A2:E79">
    <sortCondition ref="A2:A79"/>
    <sortCondition ref="B2:B79"/>
    <sortCondition ref="C2:C79"/>
  </sortState>
  <tableColumns count="5">
    <tableColumn id="1" xr3:uid="{F9D36F48-DD19-43E5-A1AB-8357F96419FF}" name="Group" dataDxfId="23"/>
    <tableColumn id="2" xr3:uid="{92D3A8C7-5541-45DC-A40E-AED787463128}" name="SubGroup" dataDxfId="22"/>
    <tableColumn id="6" xr3:uid="{1DEB1013-754C-4E97-AF35-6F79DD0210E4}" name="Group Number" dataDxfId="14"/>
    <tableColumn id="7" xr3:uid="{05F466FD-E5DB-4DED-979E-C9E29087B8F6}" name="Rule Code" dataDxfId="13">
      <calculatedColumnFormula>VLOOKUP(TabRules[[#This Row],[Group]],TabGroups[#All],2,FALSE)&amp;"_"&amp;VLOOKUP(TabRules[[#This Row],[SubGroup]],TabGroups[[#All],[Subgroup]:[Subgroup Code]],2,FALSE)&amp;"_"&amp;TEXT(TabRules[[#This Row],[Group Number]],"00")</calculatedColumnFormula>
    </tableColumn>
    <tableColumn id="4" xr3:uid="{70BA6684-6E4A-40D9-BE42-830C46F4D6A9}" name="Description" dataDxfId="21"/>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8A1ADE-544A-443A-AF20-52BBCA41FA15}" name="TabGroups" displayName="TabGroups" ref="G1:J6" totalsRowShown="0" headerRowDxfId="20" dataDxfId="19">
  <autoFilter ref="G1:J6" xr:uid="{3D8A1ADE-544A-443A-AF20-52BBCA41FA15}"/>
  <tableColumns count="4">
    <tableColumn id="1" xr3:uid="{2E543EF0-9E26-4478-A5D0-A70AC90899EE}" name="Group" dataDxfId="18"/>
    <tableColumn id="2" xr3:uid="{2A3CE154-AB6B-45C3-B5E2-2E1AC49C63C7}" name="Group Code" dataDxfId="17"/>
    <tableColumn id="3" xr3:uid="{598019D5-4069-412F-A57E-586DD6241ACC}" name="Subgroup" dataDxfId="16"/>
    <tableColumn id="4" xr3:uid="{90E1C2A9-5C06-48CB-A78C-54E7D56B3BFC}" name="Subgroup Code" dataDxfId="1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7213A8-3C35-46A4-83EE-9953AF366E80}" name="TabImp" displayName="TabImp" ref="A1:K93" totalsRowShown="0">
  <autoFilter ref="A1:K93" xr:uid="{677213A8-3C35-46A4-83EE-9953AF366E80}"/>
  <sortState xmlns:xlrd2="http://schemas.microsoft.com/office/spreadsheetml/2017/richdata2" ref="A2:K93">
    <sortCondition ref="D1:D93"/>
  </sortState>
  <tableColumns count="11">
    <tableColumn id="1" xr3:uid="{5662254C-D4AB-4E75-B315-CAFCAA30EDF4}" name="Rule Code" dataDxfId="12"/>
    <tableColumn id="2" xr3:uid="{65D02219-A7C8-4BC4-BE70-FC12D26642C7}" name="Rule Description" dataDxfId="11">
      <calculatedColumnFormula>VLOOKUP(TabImp[[#This Row],[Rule Code]],TabRules[[Rule Code]:[Description]],2,FALSE)</calculatedColumnFormula>
    </tableColumn>
    <tableColumn id="5" xr3:uid="{39BF0221-09C6-4746-A9C6-D71D4B6C7533}" name="Situation ID"/>
    <tableColumn id="6" xr3:uid="{FE3246A6-E21A-441F-A08A-12268F822A02}" name="Situation Code" dataDxfId="0">
      <calculatedColumnFormula>TabImp[[#This Row],[Rule Code]]&amp;TabImp[[#This Row],[Situation ID]]</calculatedColumnFormula>
    </tableColumn>
    <tableColumn id="8" xr3:uid="{ED1E7C03-7BE4-4AD0-867B-6CF8D46CE033}" name="Test File" dataDxfId="1">
      <calculatedColumnFormula>TabImp[[#This Row],[Situation Code]]&amp;".ttl"</calculatedColumnFormula>
    </tableColumn>
    <tableColumn id="3" xr3:uid="{F491E82A-09B4-4B22-AA08-7E6DFD336A64}" name="Situation Description"/>
    <tableColumn id="4" xr3:uid="{92BCF063-80EB-4A9C-AA1A-6F95CC9435A7}" name="OWA Level"/>
    <tableColumn id="7" xr3:uid="{DB4F2106-6953-489A-AB24-1163C09441FE}" name="CWA Level" dataDxfId="10">
      <calculatedColumnFormula>IF(TabImp[[#This Row],[OWA Level]]="Valid","Valid","Error")</calculatedColumnFormula>
    </tableColumn>
    <tableColumn id="10" xr3:uid="{E91C3898-466B-4A4C-8CF6-E0B90D5094B2}" name="Test OWA Entry" dataDxfId="9">
      <calculatedColumnFormula>"owa"&amp;","&amp;TabImp[[#This Row],[Rule Code]]&amp;","&amp;TabImp[[#This Row],[Test File]]&amp;","&amp;LOWER(TabImp[[#This Row],[OWA Level]])</calculatedColumnFormula>
    </tableColumn>
    <tableColumn id="11" xr3:uid="{D99049E8-95AA-440A-B6C3-AB032C08C4B8}" name="Test CWA Entry" dataDxfId="8">
      <calculatedColumnFormula>"cwa"&amp;","&amp;TabImp[[#This Row],[Rule Code]]&amp;","&amp;TabImp[[#This Row],[Test File]]&amp;","&amp;LOWER(TabImp[[#This Row],[CWA Level]])</calculatedColumnFormula>
    </tableColumn>
    <tableColumn id="9" xr3:uid="{9CF1643D-B8F2-452E-B29E-AD6EF72070C4}" name="Comments"/>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D8FC3-5AD0-44A2-98AA-E09AF263FE43}">
  <sheetPr>
    <tabColor theme="9"/>
  </sheetPr>
  <dimension ref="A1:J85"/>
  <sheetViews>
    <sheetView zoomScaleNormal="100" workbookViewId="0">
      <pane ySplit="1" topLeftCell="A2" activePane="bottomLeft" state="frozen"/>
      <selection pane="bottomLeft" activeCell="E7" sqref="E7"/>
    </sheetView>
  </sheetViews>
  <sheetFormatPr defaultRowHeight="12.75" x14ac:dyDescent="0.25"/>
  <cols>
    <col min="1" max="1" width="14.85546875" style="4" customWidth="1"/>
    <col min="2" max="2" width="17.85546875" style="4" customWidth="1"/>
    <col min="3" max="3" width="16.7109375" style="4" bestFit="1" customWidth="1"/>
    <col min="4" max="4" width="12.7109375" style="4" bestFit="1" customWidth="1"/>
    <col min="5" max="5" width="255.7109375" style="4" bestFit="1" customWidth="1"/>
    <col min="6" max="6" width="9.140625" style="4"/>
    <col min="7" max="7" width="20.7109375" style="4" customWidth="1"/>
    <col min="8" max="8" width="10.7109375" style="4" customWidth="1"/>
    <col min="9" max="9" width="20.7109375" style="4" customWidth="1"/>
    <col min="10" max="10" width="10.7109375" style="4" customWidth="1"/>
    <col min="11" max="16384" width="9.140625" style="4"/>
  </cols>
  <sheetData>
    <row r="1" spans="1:10" s="3" customFormat="1" ht="15" x14ac:dyDescent="0.25">
      <c r="A1" s="3" t="s">
        <v>119</v>
      </c>
      <c r="B1" s="3" t="s">
        <v>120</v>
      </c>
      <c r="C1" s="3" t="s">
        <v>84</v>
      </c>
      <c r="D1" s="2" t="s">
        <v>87</v>
      </c>
      <c r="E1" s="3" t="s">
        <v>0</v>
      </c>
      <c r="G1" t="s">
        <v>119</v>
      </c>
      <c r="H1" t="s">
        <v>123</v>
      </c>
      <c r="I1" s="8" t="s">
        <v>122</v>
      </c>
      <c r="J1" s="8" t="s">
        <v>124</v>
      </c>
    </row>
    <row r="2" spans="1:10" ht="15" x14ac:dyDescent="0.25">
      <c r="A2" s="11" t="s">
        <v>1</v>
      </c>
      <c r="B2" s="11" t="s">
        <v>121</v>
      </c>
      <c r="C2" s="14">
        <v>1</v>
      </c>
      <c r="D2" s="12" t="str">
        <f>VLOOKUP(TabRules[[#This Row],[Group]],TabGroups[#All],2,FALSE)&amp;"_"&amp;VLOOKUP(TabRules[[#This Row],[SubGroup]],TabGroups[[#All],[Subgroup]:[Subgroup Code]],2,FALSE)&amp;"_"&amp;TEXT(TabRules[[#This Row],[Group Number]],"00")</f>
        <v>CL_EN_01</v>
      </c>
      <c r="E2" s="11" t="s">
        <v>3</v>
      </c>
      <c r="G2" s="1" t="s">
        <v>1</v>
      </c>
      <c r="H2" t="s">
        <v>79</v>
      </c>
      <c r="I2" s="9" t="s">
        <v>127</v>
      </c>
      <c r="J2" s="10" t="s">
        <v>128</v>
      </c>
    </row>
    <row r="3" spans="1:10" ht="15" x14ac:dyDescent="0.25">
      <c r="A3" s="11" t="s">
        <v>1</v>
      </c>
      <c r="B3" s="11" t="s">
        <v>121</v>
      </c>
      <c r="C3" s="14">
        <v>2</v>
      </c>
      <c r="D3" s="12" t="str">
        <f>VLOOKUP(TabRules[[#This Row],[Group]],TabGroups[#All],2,FALSE)&amp;"_"&amp;VLOOKUP(TabRules[[#This Row],[SubGroup]],TabGroups[[#All],[Subgroup]:[Subgroup Code]],2,FALSE)&amp;"_"&amp;TEXT(TabRules[[#This Row],[Group Number]],"00")</f>
        <v>CL_EN_02</v>
      </c>
      <c r="E3" s="11" t="s">
        <v>133</v>
      </c>
      <c r="G3" s="1" t="s">
        <v>35</v>
      </c>
      <c r="H3" t="s">
        <v>80</v>
      </c>
      <c r="I3" s="9" t="s">
        <v>121</v>
      </c>
      <c r="J3" s="10" t="s">
        <v>125</v>
      </c>
    </row>
    <row r="4" spans="1:10" ht="15" x14ac:dyDescent="0.25">
      <c r="A4" s="11" t="s">
        <v>1</v>
      </c>
      <c r="B4" s="11" t="s">
        <v>121</v>
      </c>
      <c r="C4" s="14">
        <v>3</v>
      </c>
      <c r="D4" s="12" t="str">
        <f>VLOOKUP(TabRules[[#This Row],[Group]],TabGroups[#All],2,FALSE)&amp;"_"&amp;VLOOKUP(TabRules[[#This Row],[SubGroup]],TabGroups[[#All],[Subgroup]:[Subgroup Code]],2,FALSE)&amp;"_"&amp;TEXT(TabRules[[#This Row],[Group Number]],"00")</f>
        <v>CL_EN_03</v>
      </c>
      <c r="E4" s="11" t="s">
        <v>117</v>
      </c>
      <c r="G4" s="1" t="s">
        <v>47</v>
      </c>
      <c r="H4" t="s">
        <v>81</v>
      </c>
      <c r="I4" s="9" t="s">
        <v>158</v>
      </c>
      <c r="J4" s="10" t="s">
        <v>159</v>
      </c>
    </row>
    <row r="5" spans="1:10" ht="15" x14ac:dyDescent="0.25">
      <c r="A5" s="11" t="s">
        <v>1</v>
      </c>
      <c r="B5" s="11" t="s">
        <v>121</v>
      </c>
      <c r="C5" s="14">
        <v>4</v>
      </c>
      <c r="D5" s="12" t="str">
        <f>VLOOKUP(TabRules[[#This Row],[Group]],TabGroups[#All],2,FALSE)&amp;"_"&amp;VLOOKUP(TabRules[[#This Row],[SubGroup]],TabGroups[[#All],[Subgroup]:[Subgroup Code]],2,FALSE)&amp;"_"&amp;TEXT(TabRules[[#This Row],[Group Number]],"00")</f>
        <v>CL_EN_04</v>
      </c>
      <c r="E5" s="11" t="s">
        <v>118</v>
      </c>
      <c r="G5" s="1" t="s">
        <v>67</v>
      </c>
      <c r="H5" t="s">
        <v>82</v>
      </c>
      <c r="I5" s="9"/>
      <c r="J5" s="10"/>
    </row>
    <row r="6" spans="1:10" ht="15" x14ac:dyDescent="0.25">
      <c r="A6" s="11" t="s">
        <v>1</v>
      </c>
      <c r="B6" s="11" t="s">
        <v>121</v>
      </c>
      <c r="C6" s="14">
        <v>5</v>
      </c>
      <c r="D6" s="12" t="str">
        <f>VLOOKUP(TabRules[[#This Row],[Group]],TabGroups[#All],2,FALSE)&amp;"_"&amp;VLOOKUP(TabRules[[#This Row],[SubGroup]],TabGroups[[#All],[Subgroup]:[Subgroup Code]],2,FALSE)&amp;"_"&amp;TEXT(TabRules[[#This Row],[Group Number]],"00")</f>
        <v>CL_EN_05</v>
      </c>
      <c r="E6" s="11" t="s">
        <v>141</v>
      </c>
      <c r="G6" s="1" t="s">
        <v>70</v>
      </c>
      <c r="H6" t="s">
        <v>83</v>
      </c>
      <c r="I6" s="9"/>
      <c r="J6" s="10"/>
    </row>
    <row r="7" spans="1:10" ht="15" x14ac:dyDescent="0.25">
      <c r="A7" s="11" t="s">
        <v>1</v>
      </c>
      <c r="B7" s="11" t="s">
        <v>158</v>
      </c>
      <c r="C7" s="14">
        <v>1</v>
      </c>
      <c r="D7" s="12" t="str">
        <f>VLOOKUP(TabRules[[#This Row],[Group]],TabGroups[#All],2,FALSE)&amp;"_"&amp;VLOOKUP(TabRules[[#This Row],[SubGroup]],TabGroups[[#All],[Subgroup]:[Subgroup Code]],2,FALSE)&amp;"_"&amp;TEXT(TabRules[[#This Row],[Group Number]],"00")</f>
        <v>CL_SO_01</v>
      </c>
      <c r="E7" s="11" t="s">
        <v>4</v>
      </c>
      <c r="G7" s="1"/>
      <c r="H7"/>
    </row>
    <row r="8" spans="1:10" ht="15" x14ac:dyDescent="0.25">
      <c r="A8" s="11" t="s">
        <v>1</v>
      </c>
      <c r="B8" s="11" t="s">
        <v>158</v>
      </c>
      <c r="C8" s="14">
        <v>2</v>
      </c>
      <c r="D8" s="12" t="str">
        <f>VLOOKUP(TabRules[[#This Row],[Group]],TabGroups[#All],2,FALSE)&amp;"_"&amp;VLOOKUP(TabRules[[#This Row],[SubGroup]],TabGroups[[#All],[Subgroup]:[Subgroup Code]],2,FALSE)&amp;"_"&amp;TEXT(TabRules[[#This Row],[Group Number]],"00")</f>
        <v>CL_SO_02</v>
      </c>
      <c r="E8" s="11" t="s">
        <v>15</v>
      </c>
    </row>
    <row r="9" spans="1:10" ht="15" x14ac:dyDescent="0.25">
      <c r="A9" s="11" t="s">
        <v>1</v>
      </c>
      <c r="B9" s="11" t="s">
        <v>158</v>
      </c>
      <c r="C9" s="14">
        <v>3</v>
      </c>
      <c r="D9" s="12" t="str">
        <f>VLOOKUP(TabRules[[#This Row],[Group]],TabGroups[#All],2,FALSE)&amp;"_"&amp;VLOOKUP(TabRules[[#This Row],[SubGroup]],TabGroups[[#All],[Subgroup]:[Subgroup Code]],2,FALSE)&amp;"_"&amp;TEXT(TabRules[[#This Row],[Group Number]],"00")</f>
        <v>CL_SO_03</v>
      </c>
      <c r="E9" s="11" t="s">
        <v>26</v>
      </c>
    </row>
    <row r="10" spans="1:10" ht="15" x14ac:dyDescent="0.25">
      <c r="A10" s="11" t="s">
        <v>1</v>
      </c>
      <c r="B10" s="11" t="s">
        <v>158</v>
      </c>
      <c r="C10" s="14">
        <v>4</v>
      </c>
      <c r="D10" s="12" t="str">
        <f>VLOOKUP(TabRules[[#This Row],[Group]],TabGroups[#All],2,FALSE)&amp;"_"&amp;VLOOKUP(TabRules[[#This Row],[SubGroup]],TabGroups[[#All],[Subgroup]:[Subgroup Code]],2,FALSE)&amp;"_"&amp;TEXT(TabRules[[#This Row],[Group Number]],"00")</f>
        <v>CL_SO_04</v>
      </c>
      <c r="E10" s="11" t="s">
        <v>14</v>
      </c>
    </row>
    <row r="11" spans="1:10" ht="15" x14ac:dyDescent="0.25">
      <c r="A11" s="11" t="s">
        <v>1</v>
      </c>
      <c r="B11" s="11" t="s">
        <v>127</v>
      </c>
      <c r="C11" s="14">
        <v>1</v>
      </c>
      <c r="D11" s="12" t="str">
        <f>VLOOKUP(TabRules[[#This Row],[Group]],TabGroups[#All],2,FALSE)&amp;"_"&amp;VLOOKUP(TabRules[[#This Row],[SubGroup]],TabGroups[[#All],[Subgroup]:[Subgroup Code]],2,FALSE)&amp;"_"&amp;TEXT(TabRules[[#This Row],[Group Number]],"00")</f>
        <v>CL_ST_01</v>
      </c>
      <c r="E11" s="11" t="s">
        <v>107</v>
      </c>
    </row>
    <row r="12" spans="1:10" ht="15" x14ac:dyDescent="0.25">
      <c r="A12" s="11" t="s">
        <v>1</v>
      </c>
      <c r="B12" s="11" t="s">
        <v>127</v>
      </c>
      <c r="C12" s="14">
        <v>2</v>
      </c>
      <c r="D12" s="12" t="str">
        <f>VLOOKUP(TabRules[[#This Row],[Group]],TabGroups[#All],2,FALSE)&amp;"_"&amp;VLOOKUP(TabRules[[#This Row],[SubGroup]],TabGroups[[#All],[Subgroup]:[Subgroup Code]],2,FALSE)&amp;"_"&amp;TEXT(TabRules[[#This Row],[Group Number]],"00")</f>
        <v>CL_ST_02</v>
      </c>
      <c r="E12" s="11" t="s">
        <v>2</v>
      </c>
    </row>
    <row r="13" spans="1:10" ht="15" x14ac:dyDescent="0.25">
      <c r="A13" s="11" t="s">
        <v>1</v>
      </c>
      <c r="B13" s="11"/>
      <c r="C13" s="14"/>
      <c r="D13" s="12" t="e">
        <f>VLOOKUP(TabRules[[#This Row],[Group]],TabGroups[#All],2,FALSE)&amp;"_"&amp;VLOOKUP(TabRules[[#This Row],[SubGroup]],TabGroups[[#All],[Subgroup]:[Subgroup Code]],2,FALSE)&amp;"_"&amp;TEXT(TabRules[[#This Row],[Group Number]],"00")</f>
        <v>#N/A</v>
      </c>
      <c r="E13" s="11" t="s">
        <v>27</v>
      </c>
    </row>
    <row r="14" spans="1:10" ht="15" x14ac:dyDescent="0.25">
      <c r="A14" s="11" t="s">
        <v>1</v>
      </c>
      <c r="B14" s="11"/>
      <c r="C14" s="14"/>
      <c r="D14" s="12" t="e">
        <f>VLOOKUP(TabRules[[#This Row],[Group]],TabGroups[#All],2,FALSE)&amp;"_"&amp;VLOOKUP(TabRules[[#This Row],[SubGroup]],TabGroups[[#All],[Subgroup]:[Subgroup Code]],2,FALSE)&amp;"_"&amp;TEXT(TabRules[[#This Row],[Group Number]],"00")</f>
        <v>#N/A</v>
      </c>
      <c r="E14" s="11" t="s">
        <v>32</v>
      </c>
    </row>
    <row r="15" spans="1:10" ht="15" x14ac:dyDescent="0.25">
      <c r="A15" s="11" t="s">
        <v>1</v>
      </c>
      <c r="B15" s="11"/>
      <c r="C15" s="14"/>
      <c r="D15" s="12" t="e">
        <f>VLOOKUP(TabRules[[#This Row],[Group]],TabGroups[#All],2,FALSE)&amp;"_"&amp;VLOOKUP(TabRules[[#This Row],[SubGroup]],TabGroups[[#All],[Subgroup]:[Subgroup Code]],2,FALSE)&amp;"_"&amp;TEXT(TabRules[[#This Row],[Group Number]],"00")</f>
        <v>#N/A</v>
      </c>
      <c r="E15" s="11" t="s">
        <v>33</v>
      </c>
    </row>
    <row r="16" spans="1:10" ht="15" x14ac:dyDescent="0.25">
      <c r="A16" s="11" t="s">
        <v>1</v>
      </c>
      <c r="B16" s="11"/>
      <c r="C16" s="14"/>
      <c r="D16" s="12" t="e">
        <f>VLOOKUP(TabRules[[#This Row],[Group]],TabGroups[#All],2,FALSE)&amp;"_"&amp;VLOOKUP(TabRules[[#This Row],[SubGroup]],TabGroups[[#All],[Subgroup]:[Subgroup Code]],2,FALSE)&amp;"_"&amp;TEXT(TabRules[[#This Row],[Group Number]],"00")</f>
        <v>#N/A</v>
      </c>
      <c r="E16" s="11" t="s">
        <v>6</v>
      </c>
    </row>
    <row r="17" spans="1:5" ht="15" x14ac:dyDescent="0.25">
      <c r="A17" s="11" t="s">
        <v>1</v>
      </c>
      <c r="B17" s="11"/>
      <c r="C17" s="14"/>
      <c r="D17" s="12" t="e">
        <f>VLOOKUP(TabRules[[#This Row],[Group]],TabGroups[#All],2,FALSE)&amp;"_"&amp;VLOOKUP(TabRules[[#This Row],[SubGroup]],TabGroups[[#All],[Subgroup]:[Subgroup Code]],2,FALSE)&amp;"_"&amp;TEXT(TabRules[[#This Row],[Group Number]],"00")</f>
        <v>#N/A</v>
      </c>
      <c r="E17" s="11" t="s">
        <v>11</v>
      </c>
    </row>
    <row r="18" spans="1:5" ht="15" x14ac:dyDescent="0.25">
      <c r="A18" s="11" t="s">
        <v>1</v>
      </c>
      <c r="B18" s="11"/>
      <c r="C18" s="14"/>
      <c r="D18" s="12" t="e">
        <f>VLOOKUP(TabRules[[#This Row],[Group]],TabGroups[#All],2,FALSE)&amp;"_"&amp;VLOOKUP(TabRules[[#This Row],[SubGroup]],TabGroups[[#All],[Subgroup]:[Subgroup Code]],2,FALSE)&amp;"_"&amp;TEXT(TabRules[[#This Row],[Group Number]],"00")</f>
        <v>#N/A</v>
      </c>
      <c r="E18" s="11" t="s">
        <v>5</v>
      </c>
    </row>
    <row r="19" spans="1:5" ht="15" x14ac:dyDescent="0.25">
      <c r="A19" s="11" t="s">
        <v>1</v>
      </c>
      <c r="B19" s="11"/>
      <c r="C19" s="14"/>
      <c r="D19" s="12" t="e">
        <f>VLOOKUP(TabRules[[#This Row],[Group]],TabGroups[#All],2,FALSE)&amp;"_"&amp;VLOOKUP(TabRules[[#This Row],[SubGroup]],TabGroups[[#All],[Subgroup]:[Subgroup Code]],2,FALSE)&amp;"_"&amp;TEXT(TabRules[[#This Row],[Group Number]],"00")</f>
        <v>#N/A</v>
      </c>
      <c r="E19" s="11" t="s">
        <v>9</v>
      </c>
    </row>
    <row r="20" spans="1:5" ht="15" x14ac:dyDescent="0.25">
      <c r="A20" s="11" t="s">
        <v>1</v>
      </c>
      <c r="B20" s="11"/>
      <c r="C20" s="14"/>
      <c r="D20" s="12" t="e">
        <f>VLOOKUP(TabRules[[#This Row],[Group]],TabGroups[#All],2,FALSE)&amp;"_"&amp;VLOOKUP(TabRules[[#This Row],[SubGroup]],TabGroups[[#All],[Subgroup]:[Subgroup Code]],2,FALSE)&amp;"_"&amp;TEXT(TabRules[[#This Row],[Group Number]],"00")</f>
        <v>#N/A</v>
      </c>
      <c r="E20" s="11" t="s">
        <v>10</v>
      </c>
    </row>
    <row r="21" spans="1:5" ht="15" x14ac:dyDescent="0.25">
      <c r="A21" s="11" t="s">
        <v>1</v>
      </c>
      <c r="B21" s="11"/>
      <c r="C21" s="14"/>
      <c r="D21" s="12" t="e">
        <f>VLOOKUP(TabRules[[#This Row],[Group]],TabGroups[#All],2,FALSE)&amp;"_"&amp;VLOOKUP(TabRules[[#This Row],[SubGroup]],TabGroups[[#All],[Subgroup]:[Subgroup Code]],2,FALSE)&amp;"_"&amp;TEXT(TabRules[[#This Row],[Group Number]],"00")</f>
        <v>#N/A</v>
      </c>
      <c r="E21" s="11" t="s">
        <v>7</v>
      </c>
    </row>
    <row r="22" spans="1:5" ht="15" x14ac:dyDescent="0.25">
      <c r="A22" s="11" t="s">
        <v>1</v>
      </c>
      <c r="B22" s="11"/>
      <c r="C22" s="14"/>
      <c r="D22" s="12" t="e">
        <f>VLOOKUP(TabRules[[#This Row],[Group]],TabGroups[#All],2,FALSE)&amp;"_"&amp;VLOOKUP(TabRules[[#This Row],[SubGroup]],TabGroups[[#All],[Subgroup]:[Subgroup Code]],2,FALSE)&amp;"_"&amp;TEXT(TabRules[[#This Row],[Group Number]],"00")</f>
        <v>#N/A</v>
      </c>
      <c r="E22" s="11" t="s">
        <v>8</v>
      </c>
    </row>
    <row r="23" spans="1:5" ht="15" x14ac:dyDescent="0.25">
      <c r="A23" s="11" t="s">
        <v>1</v>
      </c>
      <c r="B23" s="11"/>
      <c r="C23" s="14"/>
      <c r="D23" s="12" t="e">
        <f>VLOOKUP(TabRules[[#This Row],[Group]],TabGroups[#All],2,FALSE)&amp;"_"&amp;VLOOKUP(TabRules[[#This Row],[SubGroup]],TabGroups[[#All],[Subgroup]:[Subgroup Code]],2,FALSE)&amp;"_"&amp;TEXT(TabRules[[#This Row],[Group Number]],"00")</f>
        <v>#N/A</v>
      </c>
      <c r="E23" s="11" t="s">
        <v>12</v>
      </c>
    </row>
    <row r="24" spans="1:5" ht="15" x14ac:dyDescent="0.25">
      <c r="A24" s="11" t="s">
        <v>1</v>
      </c>
      <c r="B24" s="11"/>
      <c r="C24" s="14"/>
      <c r="D24" s="12" t="e">
        <f>VLOOKUP(TabRules[[#This Row],[Group]],TabGroups[#All],2,FALSE)&amp;"_"&amp;VLOOKUP(TabRules[[#This Row],[SubGroup]],TabGroups[[#All],[Subgroup]:[Subgroup Code]],2,FALSE)&amp;"_"&amp;TEXT(TabRules[[#This Row],[Group Number]],"00")</f>
        <v>#N/A</v>
      </c>
      <c r="E24" s="11" t="s">
        <v>16</v>
      </c>
    </row>
    <row r="25" spans="1:5" ht="15" x14ac:dyDescent="0.25">
      <c r="A25" s="11" t="s">
        <v>1</v>
      </c>
      <c r="B25" s="11"/>
      <c r="C25" s="14"/>
      <c r="D25" s="12" t="e">
        <f>VLOOKUP(TabRules[[#This Row],[Group]],TabGroups[#All],2,FALSE)&amp;"_"&amp;VLOOKUP(TabRules[[#This Row],[SubGroup]],TabGroups[[#All],[Subgroup]:[Subgroup Code]],2,FALSE)&amp;"_"&amp;TEXT(TabRules[[#This Row],[Group Number]],"00")</f>
        <v>#N/A</v>
      </c>
      <c r="E25" s="11" t="s">
        <v>17</v>
      </c>
    </row>
    <row r="26" spans="1:5" ht="15" x14ac:dyDescent="0.25">
      <c r="A26" s="11" t="s">
        <v>1</v>
      </c>
      <c r="B26" s="11"/>
      <c r="C26" s="14"/>
      <c r="D26" s="12" t="e">
        <f>VLOOKUP(TabRules[[#This Row],[Group]],TabGroups[#All],2,FALSE)&amp;"_"&amp;VLOOKUP(TabRules[[#This Row],[SubGroup]],TabGroups[[#All],[Subgroup]:[Subgroup Code]],2,FALSE)&amp;"_"&amp;TEXT(TabRules[[#This Row],[Group Number]],"00")</f>
        <v>#N/A</v>
      </c>
      <c r="E26" s="11" t="s">
        <v>13</v>
      </c>
    </row>
    <row r="27" spans="1:5" ht="15" x14ac:dyDescent="0.25">
      <c r="A27" s="11" t="s">
        <v>1</v>
      </c>
      <c r="B27" s="11"/>
      <c r="C27" s="14"/>
      <c r="D27" s="12" t="e">
        <f>VLOOKUP(TabRules[[#This Row],[Group]],TabGroups[#All],2,FALSE)&amp;"_"&amp;VLOOKUP(TabRules[[#This Row],[SubGroup]],TabGroups[[#All],[Subgroup]:[Subgroup Code]],2,FALSE)&amp;"_"&amp;TEXT(TabRules[[#This Row],[Group Number]],"00")</f>
        <v>#N/A</v>
      </c>
      <c r="E27" s="11" t="s">
        <v>25</v>
      </c>
    </row>
    <row r="28" spans="1:5" ht="15" x14ac:dyDescent="0.25">
      <c r="A28" s="11" t="s">
        <v>1</v>
      </c>
      <c r="B28" s="11"/>
      <c r="C28" s="14"/>
      <c r="D28" s="12" t="e">
        <f>VLOOKUP(TabRules[[#This Row],[Group]],TabGroups[#All],2,FALSE)&amp;"_"&amp;VLOOKUP(TabRules[[#This Row],[SubGroup]],TabGroups[[#All],[Subgroup]:[Subgroup Code]],2,FALSE)&amp;"_"&amp;TEXT(TabRules[[#This Row],[Group Number]],"00")</f>
        <v>#N/A</v>
      </c>
      <c r="E28" s="11" t="s">
        <v>20</v>
      </c>
    </row>
    <row r="29" spans="1:5" ht="15" x14ac:dyDescent="0.25">
      <c r="A29" s="11" t="s">
        <v>1</v>
      </c>
      <c r="B29" s="11"/>
      <c r="C29" s="14"/>
      <c r="D29" s="12" t="e">
        <f>VLOOKUP(TabRules[[#This Row],[Group]],TabGroups[#All],2,FALSE)&amp;"_"&amp;VLOOKUP(TabRules[[#This Row],[SubGroup]],TabGroups[[#All],[Subgroup]:[Subgroup Code]],2,FALSE)&amp;"_"&amp;TEXT(TabRules[[#This Row],[Group Number]],"00")</f>
        <v>#N/A</v>
      </c>
      <c r="E29" s="11" t="s">
        <v>31</v>
      </c>
    </row>
    <row r="30" spans="1:5" ht="15" x14ac:dyDescent="0.25">
      <c r="A30" s="11" t="s">
        <v>1</v>
      </c>
      <c r="B30" s="11"/>
      <c r="C30" s="14"/>
      <c r="D30" s="12" t="e">
        <f>VLOOKUP(TabRules[[#This Row],[Group]],TabGroups[#All],2,FALSE)&amp;"_"&amp;VLOOKUP(TabRules[[#This Row],[SubGroup]],TabGroups[[#All],[Subgroup]:[Subgroup Code]],2,FALSE)&amp;"_"&amp;TEXT(TabRules[[#This Row],[Group Number]],"00")</f>
        <v>#N/A</v>
      </c>
      <c r="E30" s="11" t="s">
        <v>30</v>
      </c>
    </row>
    <row r="31" spans="1:5" ht="15" x14ac:dyDescent="0.25">
      <c r="A31" s="11" t="s">
        <v>1</v>
      </c>
      <c r="B31" s="11"/>
      <c r="C31" s="14"/>
      <c r="D31" s="12" t="e">
        <f>VLOOKUP(TabRules[[#This Row],[Group]],TabGroups[#All],2,FALSE)&amp;"_"&amp;VLOOKUP(TabRules[[#This Row],[SubGroup]],TabGroups[[#All],[Subgroup]:[Subgroup Code]],2,FALSE)&amp;"_"&amp;TEXT(TabRules[[#This Row],[Group Number]],"00")</f>
        <v>#N/A</v>
      </c>
      <c r="E31" s="11" t="s">
        <v>22</v>
      </c>
    </row>
    <row r="32" spans="1:5" ht="15" x14ac:dyDescent="0.25">
      <c r="A32" s="11" t="s">
        <v>1</v>
      </c>
      <c r="B32" s="11"/>
      <c r="C32" s="14"/>
      <c r="D32" s="12" t="e">
        <f>VLOOKUP(TabRules[[#This Row],[Group]],TabGroups[#All],2,FALSE)&amp;"_"&amp;VLOOKUP(TabRules[[#This Row],[SubGroup]],TabGroups[[#All],[Subgroup]:[Subgroup Code]],2,FALSE)&amp;"_"&amp;TEXT(TabRules[[#This Row],[Group Number]],"00")</f>
        <v>#N/A</v>
      </c>
      <c r="E32" s="11" t="s">
        <v>21</v>
      </c>
    </row>
    <row r="33" spans="1:5" ht="15" x14ac:dyDescent="0.25">
      <c r="A33" s="11" t="s">
        <v>1</v>
      </c>
      <c r="B33" s="11"/>
      <c r="C33" s="14"/>
      <c r="D33" s="12" t="e">
        <f>VLOOKUP(TabRules[[#This Row],[Group]],TabGroups[#All],2,FALSE)&amp;"_"&amp;VLOOKUP(TabRules[[#This Row],[SubGroup]],TabGroups[[#All],[Subgroup]:[Subgroup Code]],2,FALSE)&amp;"_"&amp;TEXT(TabRules[[#This Row],[Group Number]],"00")</f>
        <v>#N/A</v>
      </c>
      <c r="E33" s="11" t="s">
        <v>24</v>
      </c>
    </row>
    <row r="34" spans="1:5" ht="15" x14ac:dyDescent="0.25">
      <c r="A34" s="11" t="s">
        <v>1</v>
      </c>
      <c r="B34" s="11"/>
      <c r="C34" s="14"/>
      <c r="D34" s="12" t="e">
        <f>VLOOKUP(TabRules[[#This Row],[Group]],TabGroups[#All],2,FALSE)&amp;"_"&amp;VLOOKUP(TabRules[[#This Row],[SubGroup]],TabGroups[[#All],[Subgroup]:[Subgroup Code]],2,FALSE)&amp;"_"&amp;TEXT(TabRules[[#This Row],[Group Number]],"00")</f>
        <v>#N/A</v>
      </c>
      <c r="E34" s="11" t="s">
        <v>24</v>
      </c>
    </row>
    <row r="35" spans="1:5" ht="15" x14ac:dyDescent="0.25">
      <c r="A35" s="11" t="s">
        <v>1</v>
      </c>
      <c r="B35" s="11"/>
      <c r="C35" s="14"/>
      <c r="D35" s="12" t="e">
        <f>VLOOKUP(TabRules[[#This Row],[Group]],TabGroups[#All],2,FALSE)&amp;"_"&amp;VLOOKUP(TabRules[[#This Row],[SubGroup]],TabGroups[[#All],[Subgroup]:[Subgroup Code]],2,FALSE)&amp;"_"&amp;TEXT(TabRules[[#This Row],[Group Number]],"00")</f>
        <v>#N/A</v>
      </c>
      <c r="E35" s="11" t="s">
        <v>23</v>
      </c>
    </row>
    <row r="36" spans="1:5" ht="15" x14ac:dyDescent="0.25">
      <c r="A36" s="11" t="s">
        <v>1</v>
      </c>
      <c r="B36" s="11"/>
      <c r="C36" s="14"/>
      <c r="D36" s="12" t="e">
        <f>VLOOKUP(TabRules[[#This Row],[Group]],TabGroups[#All],2,FALSE)&amp;"_"&amp;VLOOKUP(TabRules[[#This Row],[SubGroup]],TabGroups[[#All],[Subgroup]:[Subgroup Code]],2,FALSE)&amp;"_"&amp;TEXT(TabRules[[#This Row],[Group Number]],"00")</f>
        <v>#N/A</v>
      </c>
      <c r="E36" s="11" t="s">
        <v>19</v>
      </c>
    </row>
    <row r="37" spans="1:5" ht="15" x14ac:dyDescent="0.25">
      <c r="A37" s="11" t="s">
        <v>1</v>
      </c>
      <c r="B37" s="11"/>
      <c r="C37" s="14"/>
      <c r="D37" s="12" t="e">
        <f>VLOOKUP(TabRules[[#This Row],[Group]],TabGroups[#All],2,FALSE)&amp;"_"&amp;VLOOKUP(TabRules[[#This Row],[SubGroup]],TabGroups[[#All],[Subgroup]:[Subgroup Code]],2,FALSE)&amp;"_"&amp;TEXT(TabRules[[#This Row],[Group Number]],"00")</f>
        <v>#N/A</v>
      </c>
      <c r="E37" s="11" t="s">
        <v>19</v>
      </c>
    </row>
    <row r="38" spans="1:5" ht="15" x14ac:dyDescent="0.25">
      <c r="A38" s="11" t="s">
        <v>1</v>
      </c>
      <c r="B38" s="11"/>
      <c r="C38" s="14"/>
      <c r="D38" s="12" t="e">
        <f>VLOOKUP(TabRules[[#This Row],[Group]],TabGroups[#All],2,FALSE)&amp;"_"&amp;VLOOKUP(TabRules[[#This Row],[SubGroup]],TabGroups[[#All],[Subgroup]:[Subgroup Code]],2,FALSE)&amp;"_"&amp;TEXT(TabRules[[#This Row],[Group Number]],"00")</f>
        <v>#N/A</v>
      </c>
      <c r="E38" s="11" t="s">
        <v>18</v>
      </c>
    </row>
    <row r="39" spans="1:5" ht="15" x14ac:dyDescent="0.25">
      <c r="A39" s="11" t="s">
        <v>1</v>
      </c>
      <c r="B39" s="11"/>
      <c r="C39" s="14"/>
      <c r="D39" s="12" t="e">
        <f>VLOOKUP(TabRules[[#This Row],[Group]],TabGroups[#All],2,FALSE)&amp;"_"&amp;VLOOKUP(TabRules[[#This Row],[SubGroup]],TabGroups[[#All],[Subgroup]:[Subgroup Code]],2,FALSE)&amp;"_"&amp;TEXT(TabRules[[#This Row],[Group Number]],"00")</f>
        <v>#N/A</v>
      </c>
      <c r="E39" s="11" t="s">
        <v>34</v>
      </c>
    </row>
    <row r="40" spans="1:5" ht="15" x14ac:dyDescent="0.25">
      <c r="A40" s="11" t="s">
        <v>1</v>
      </c>
      <c r="B40" s="11"/>
      <c r="C40" s="14"/>
      <c r="D40" s="12" t="e">
        <f>VLOOKUP(TabRules[[#This Row],[Group]],TabGroups[#All],2,FALSE)&amp;"_"&amp;VLOOKUP(TabRules[[#This Row],[SubGroup]],TabGroups[[#All],[Subgroup]:[Subgroup Code]],2,FALSE)&amp;"_"&amp;TEXT(TabRules[[#This Row],[Group Number]],"00")</f>
        <v>#N/A</v>
      </c>
      <c r="E40" s="11" t="s">
        <v>28</v>
      </c>
    </row>
    <row r="41" spans="1:5" ht="15" x14ac:dyDescent="0.25">
      <c r="A41" s="11" t="s">
        <v>1</v>
      </c>
      <c r="B41" s="11"/>
      <c r="C41" s="14"/>
      <c r="D41" s="12" t="e">
        <f>VLOOKUP(TabRules[[#This Row],[Group]],TabGroups[#All],2,FALSE)&amp;"_"&amp;VLOOKUP(TabRules[[#This Row],[SubGroup]],TabGroups[[#All],[Subgroup]:[Subgroup Code]],2,FALSE)&amp;"_"&amp;TEXT(TabRules[[#This Row],[Group Number]],"00")</f>
        <v>#N/A</v>
      </c>
      <c r="E41" s="11" t="s">
        <v>29</v>
      </c>
    </row>
    <row r="42" spans="1:5" ht="15" x14ac:dyDescent="0.25">
      <c r="A42" s="11" t="s">
        <v>35</v>
      </c>
      <c r="B42" s="11"/>
      <c r="C42" s="14"/>
      <c r="D42" s="12" t="e">
        <f>VLOOKUP(TabRules[[#This Row],[Group]],TabGroups[#All],2,FALSE)&amp;"_"&amp;VLOOKUP(TabRules[[#This Row],[SubGroup]],TabGroups[[#All],[Subgroup]:[Subgroup Code]],2,FALSE)&amp;"_"&amp;TEXT(TabRules[[#This Row],[Group Number]],"00")</f>
        <v>#N/A</v>
      </c>
      <c r="E42" s="11" t="s">
        <v>46</v>
      </c>
    </row>
    <row r="43" spans="1:5" ht="15" x14ac:dyDescent="0.25">
      <c r="A43" s="11" t="s">
        <v>35</v>
      </c>
      <c r="B43" s="11"/>
      <c r="C43" s="14"/>
      <c r="D43" s="12" t="e">
        <f>VLOOKUP(TabRules[[#This Row],[Group]],TabGroups[#All],2,FALSE)&amp;"_"&amp;VLOOKUP(TabRules[[#This Row],[SubGroup]],TabGroups[[#All],[Subgroup]:[Subgroup Code]],2,FALSE)&amp;"_"&amp;TEXT(TabRules[[#This Row],[Group Number]],"00")</f>
        <v>#N/A</v>
      </c>
      <c r="E43" s="11" t="s">
        <v>45</v>
      </c>
    </row>
    <row r="44" spans="1:5" ht="15" x14ac:dyDescent="0.25">
      <c r="A44" s="11" t="s">
        <v>35</v>
      </c>
      <c r="B44" s="11"/>
      <c r="C44" s="14"/>
      <c r="D44" s="12" t="e">
        <f>VLOOKUP(TabRules[[#This Row],[Group]],TabGroups[#All],2,FALSE)&amp;"_"&amp;VLOOKUP(TabRules[[#This Row],[SubGroup]],TabGroups[[#All],[Subgroup]:[Subgroup Code]],2,FALSE)&amp;"_"&amp;TEXT(TabRules[[#This Row],[Group Number]],"00")</f>
        <v>#N/A</v>
      </c>
      <c r="E44" s="11" t="s">
        <v>42</v>
      </c>
    </row>
    <row r="45" spans="1:5" ht="15" x14ac:dyDescent="0.25">
      <c r="A45" s="11" t="s">
        <v>35</v>
      </c>
      <c r="B45" s="11"/>
      <c r="C45" s="14"/>
      <c r="D45" s="12" t="e">
        <f>VLOOKUP(TabRules[[#This Row],[Group]],TabGroups[#All],2,FALSE)&amp;"_"&amp;VLOOKUP(TabRules[[#This Row],[SubGroup]],TabGroups[[#All],[Subgroup]:[Subgroup Code]],2,FALSE)&amp;"_"&amp;TEXT(TabRules[[#This Row],[Group Number]],"00")</f>
        <v>#N/A</v>
      </c>
      <c r="E45" s="11" t="s">
        <v>41</v>
      </c>
    </row>
    <row r="46" spans="1:5" ht="15" x14ac:dyDescent="0.25">
      <c r="A46" s="11" t="s">
        <v>35</v>
      </c>
      <c r="B46" s="11"/>
      <c r="C46" s="14"/>
      <c r="D46" s="12" t="e">
        <f>VLOOKUP(TabRules[[#This Row],[Group]],TabGroups[#All],2,FALSE)&amp;"_"&amp;VLOOKUP(TabRules[[#This Row],[SubGroup]],TabGroups[[#All],[Subgroup]:[Subgroup Code]],2,FALSE)&amp;"_"&amp;TEXT(TabRules[[#This Row],[Group Number]],"00")</f>
        <v>#N/A</v>
      </c>
      <c r="E46" s="11" t="s">
        <v>40</v>
      </c>
    </row>
    <row r="47" spans="1:5" ht="15" x14ac:dyDescent="0.25">
      <c r="A47" s="11" t="s">
        <v>35</v>
      </c>
      <c r="B47" s="11"/>
      <c r="C47" s="14"/>
      <c r="D47" s="12" t="e">
        <f>VLOOKUP(TabRules[[#This Row],[Group]],TabGroups[#All],2,FALSE)&amp;"_"&amp;VLOOKUP(TabRules[[#This Row],[SubGroup]],TabGroups[[#All],[Subgroup]:[Subgroup Code]],2,FALSE)&amp;"_"&amp;TEXT(TabRules[[#This Row],[Group Number]],"00")</f>
        <v>#N/A</v>
      </c>
      <c r="E47" s="11" t="s">
        <v>38</v>
      </c>
    </row>
    <row r="48" spans="1:5" ht="15" x14ac:dyDescent="0.25">
      <c r="A48" s="11" t="s">
        <v>35</v>
      </c>
      <c r="B48" s="11"/>
      <c r="C48" s="14"/>
      <c r="D48" s="12" t="e">
        <f>VLOOKUP(TabRules[[#This Row],[Group]],TabGroups[#All],2,FALSE)&amp;"_"&amp;VLOOKUP(TabRules[[#This Row],[SubGroup]],TabGroups[[#All],[Subgroup]:[Subgroup Code]],2,FALSE)&amp;"_"&amp;TEXT(TabRules[[#This Row],[Group Number]],"00")</f>
        <v>#N/A</v>
      </c>
      <c r="E48" s="11" t="s">
        <v>39</v>
      </c>
    </row>
    <row r="49" spans="1:5" ht="15" x14ac:dyDescent="0.25">
      <c r="A49" s="11" t="s">
        <v>35</v>
      </c>
      <c r="B49" s="11"/>
      <c r="C49" s="14"/>
      <c r="D49" s="12" t="e">
        <f>VLOOKUP(TabRules[[#This Row],[Group]],TabGroups[#All],2,FALSE)&amp;"_"&amp;VLOOKUP(TabRules[[#This Row],[SubGroup]],TabGroups[[#All],[Subgroup]:[Subgroup Code]],2,FALSE)&amp;"_"&amp;TEXT(TabRules[[#This Row],[Group Number]],"00")</f>
        <v>#N/A</v>
      </c>
      <c r="E49" s="11" t="s">
        <v>37</v>
      </c>
    </row>
    <row r="50" spans="1:5" ht="15" x14ac:dyDescent="0.25">
      <c r="A50" s="11" t="s">
        <v>35</v>
      </c>
      <c r="B50" s="11"/>
      <c r="C50" s="14"/>
      <c r="D50" s="12" t="e">
        <f>VLOOKUP(TabRules[[#This Row],[Group]],TabGroups[#All],2,FALSE)&amp;"_"&amp;VLOOKUP(TabRules[[#This Row],[SubGroup]],TabGroups[[#All],[Subgroup]:[Subgroup Code]],2,FALSE)&amp;"_"&amp;TEXT(TabRules[[#This Row],[Group Number]],"00")</f>
        <v>#N/A</v>
      </c>
      <c r="E50" s="11" t="s">
        <v>36</v>
      </c>
    </row>
    <row r="51" spans="1:5" ht="15" x14ac:dyDescent="0.25">
      <c r="A51" s="11" t="s">
        <v>35</v>
      </c>
      <c r="B51" s="11"/>
      <c r="C51" s="14"/>
      <c r="D51" s="12" t="e">
        <f>VLOOKUP(TabRules[[#This Row],[Group]],TabGroups[#All],2,FALSE)&amp;"_"&amp;VLOOKUP(TabRules[[#This Row],[SubGroup]],TabGroups[[#All],[Subgroup]:[Subgroup Code]],2,FALSE)&amp;"_"&amp;TEXT(TabRules[[#This Row],[Group Number]],"00")</f>
        <v>#N/A</v>
      </c>
      <c r="E51" s="11" t="s">
        <v>43</v>
      </c>
    </row>
    <row r="52" spans="1:5" ht="15" x14ac:dyDescent="0.25">
      <c r="A52" s="11" t="s">
        <v>35</v>
      </c>
      <c r="B52" s="11"/>
      <c r="C52" s="14"/>
      <c r="D52" s="12" t="e">
        <f>VLOOKUP(TabRules[[#This Row],[Group]],TabGroups[#All],2,FALSE)&amp;"_"&amp;VLOOKUP(TabRules[[#This Row],[SubGroup]],TabGroups[[#All],[Subgroup]:[Subgroup Code]],2,FALSE)&amp;"_"&amp;TEXT(TabRules[[#This Row],[Group Number]],"00")</f>
        <v>#N/A</v>
      </c>
      <c r="E52" s="11" t="s">
        <v>44</v>
      </c>
    </row>
    <row r="53" spans="1:5" ht="15" x14ac:dyDescent="0.25">
      <c r="A53" s="11" t="s">
        <v>70</v>
      </c>
      <c r="B53" s="11"/>
      <c r="C53" s="14"/>
      <c r="D53" s="12" t="e">
        <f>VLOOKUP(TabRules[[#This Row],[Group]],TabGroups[#All],2,FALSE)&amp;"_"&amp;VLOOKUP(TabRules[[#This Row],[SubGroup]],TabGroups[[#All],[Subgroup]:[Subgroup Code]],2,FALSE)&amp;"_"&amp;TEXT(TabRules[[#This Row],[Group Number]],"00")</f>
        <v>#N/A</v>
      </c>
      <c r="E53" s="11" t="s">
        <v>74</v>
      </c>
    </row>
    <row r="54" spans="1:5" ht="15" x14ac:dyDescent="0.25">
      <c r="A54" s="11" t="s">
        <v>70</v>
      </c>
      <c r="B54" s="11"/>
      <c r="C54" s="14"/>
      <c r="D54" s="12" t="e">
        <f>VLOOKUP(TabRules[[#This Row],[Group]],TabGroups[#All],2,FALSE)&amp;"_"&amp;VLOOKUP(TabRules[[#This Row],[SubGroup]],TabGroups[[#All],[Subgroup]:[Subgroup Code]],2,FALSE)&amp;"_"&amp;TEXT(TabRules[[#This Row],[Group Number]],"00")</f>
        <v>#N/A</v>
      </c>
      <c r="E54" s="11" t="s">
        <v>72</v>
      </c>
    </row>
    <row r="55" spans="1:5" ht="15" x14ac:dyDescent="0.25">
      <c r="A55" s="11" t="s">
        <v>70</v>
      </c>
      <c r="B55" s="11"/>
      <c r="C55" s="14"/>
      <c r="D55" s="12" t="e">
        <f>VLOOKUP(TabRules[[#This Row],[Group]],TabGroups[#All],2,FALSE)&amp;"_"&amp;VLOOKUP(TabRules[[#This Row],[SubGroup]],TabGroups[[#All],[Subgroup]:[Subgroup Code]],2,FALSE)&amp;"_"&amp;TEXT(TabRules[[#This Row],[Group Number]],"00")</f>
        <v>#N/A</v>
      </c>
      <c r="E55" s="11" t="s">
        <v>73</v>
      </c>
    </row>
    <row r="56" spans="1:5" ht="15" x14ac:dyDescent="0.25">
      <c r="A56" s="11" t="s">
        <v>70</v>
      </c>
      <c r="B56" s="11"/>
      <c r="C56" s="14"/>
      <c r="D56" s="12" t="e">
        <f>VLOOKUP(TabRules[[#This Row],[Group]],TabGroups[#All],2,FALSE)&amp;"_"&amp;VLOOKUP(TabRules[[#This Row],[SubGroup]],TabGroups[[#All],[Subgroup]:[Subgroup Code]],2,FALSE)&amp;"_"&amp;TEXT(TabRules[[#This Row],[Group Number]],"00")</f>
        <v>#N/A</v>
      </c>
      <c r="E56" s="11" t="s">
        <v>71</v>
      </c>
    </row>
    <row r="57" spans="1:5" ht="15" x14ac:dyDescent="0.25">
      <c r="A57" s="11" t="s">
        <v>70</v>
      </c>
      <c r="B57" s="11"/>
      <c r="C57" s="14"/>
      <c r="D57" s="12" t="e">
        <f>VLOOKUP(TabRules[[#This Row],[Group]],TabGroups[#All],2,FALSE)&amp;"_"&amp;VLOOKUP(TabRules[[#This Row],[SubGroup]],TabGroups[[#All],[Subgroup]:[Subgroup Code]],2,FALSE)&amp;"_"&amp;TEXT(TabRules[[#This Row],[Group Number]],"00")</f>
        <v>#N/A</v>
      </c>
      <c r="E57" s="11" t="s">
        <v>75</v>
      </c>
    </row>
    <row r="58" spans="1:5" ht="15" x14ac:dyDescent="0.25">
      <c r="A58" s="11" t="s">
        <v>70</v>
      </c>
      <c r="B58" s="11"/>
      <c r="C58" s="14"/>
      <c r="D58" s="12" t="e">
        <f>VLOOKUP(TabRules[[#This Row],[Group]],TabGroups[#All],2,FALSE)&amp;"_"&amp;VLOOKUP(TabRules[[#This Row],[SubGroup]],TabGroups[[#All],[Subgroup]:[Subgroup Code]],2,FALSE)&amp;"_"&amp;TEXT(TabRules[[#This Row],[Group Number]],"00")</f>
        <v>#N/A</v>
      </c>
      <c r="E58" s="11" t="s">
        <v>76</v>
      </c>
    </row>
    <row r="59" spans="1:5" ht="15" x14ac:dyDescent="0.25">
      <c r="A59" s="11" t="s">
        <v>67</v>
      </c>
      <c r="B59" s="11"/>
      <c r="C59" s="14"/>
      <c r="D59" s="12" t="e">
        <f>VLOOKUP(TabRules[[#This Row],[Group]],TabGroups[#All],2,FALSE)&amp;"_"&amp;VLOOKUP(TabRules[[#This Row],[SubGroup]],TabGroups[[#All],[Subgroup]:[Subgroup Code]],2,FALSE)&amp;"_"&amp;TEXT(TabRules[[#This Row],[Group Number]],"00")</f>
        <v>#N/A</v>
      </c>
      <c r="E59" s="11" t="s">
        <v>68</v>
      </c>
    </row>
    <row r="60" spans="1:5" ht="15" x14ac:dyDescent="0.25">
      <c r="A60" s="11" t="s">
        <v>67</v>
      </c>
      <c r="B60" s="11"/>
      <c r="C60" s="14"/>
      <c r="D60" s="12" t="e">
        <f>VLOOKUP(TabRules[[#This Row],[Group]],TabGroups[#All],2,FALSE)&amp;"_"&amp;VLOOKUP(TabRules[[#This Row],[SubGroup]],TabGroups[[#All],[Subgroup]:[Subgroup Code]],2,FALSE)&amp;"_"&amp;TEXT(TabRules[[#This Row],[Group Number]],"00")</f>
        <v>#N/A</v>
      </c>
      <c r="E60" s="11" t="s">
        <v>69</v>
      </c>
    </row>
    <row r="61" spans="1:5" ht="15" x14ac:dyDescent="0.25">
      <c r="A61" s="11" t="s">
        <v>47</v>
      </c>
      <c r="B61" s="11"/>
      <c r="C61" s="14"/>
      <c r="D61" s="12" t="e">
        <f>VLOOKUP(TabRules[[#This Row],[Group]],TabGroups[#All],2,FALSE)&amp;"_"&amp;VLOOKUP(TabRules[[#This Row],[SubGroup]],TabGroups[[#All],[Subgroup]:[Subgroup Code]],2,FALSE)&amp;"_"&amp;TEXT(TabRules[[#This Row],[Group Number]],"00")</f>
        <v>#N/A</v>
      </c>
      <c r="E61" s="11" t="s">
        <v>64</v>
      </c>
    </row>
    <row r="62" spans="1:5" ht="15" x14ac:dyDescent="0.25">
      <c r="A62" s="11" t="s">
        <v>47</v>
      </c>
      <c r="B62" s="11"/>
      <c r="C62" s="14"/>
      <c r="D62" s="12" t="e">
        <f>VLOOKUP(TabRules[[#This Row],[Group]],TabGroups[#All],2,FALSE)&amp;"_"&amp;VLOOKUP(TabRules[[#This Row],[SubGroup]],TabGroups[[#All],[Subgroup]:[Subgroup Code]],2,FALSE)&amp;"_"&amp;TEXT(TabRules[[#This Row],[Group Number]],"00")</f>
        <v>#N/A</v>
      </c>
      <c r="E62" s="11" t="s">
        <v>49</v>
      </c>
    </row>
    <row r="63" spans="1:5" ht="15" x14ac:dyDescent="0.25">
      <c r="A63" s="11" t="s">
        <v>47</v>
      </c>
      <c r="B63" s="11"/>
      <c r="C63" s="14"/>
      <c r="D63" s="12" t="e">
        <f>VLOOKUP(TabRules[[#This Row],[Group]],TabGroups[#All],2,FALSE)&amp;"_"&amp;VLOOKUP(TabRules[[#This Row],[SubGroup]],TabGroups[[#All],[Subgroup]:[Subgroup Code]],2,FALSE)&amp;"_"&amp;TEXT(TabRules[[#This Row],[Group Number]],"00")</f>
        <v>#N/A</v>
      </c>
      <c r="E63" s="11" t="s">
        <v>52</v>
      </c>
    </row>
    <row r="64" spans="1:5" ht="15" x14ac:dyDescent="0.25">
      <c r="A64" s="11" t="s">
        <v>47</v>
      </c>
      <c r="B64" s="11"/>
      <c r="C64" s="14"/>
      <c r="D64" s="12" t="e">
        <f>VLOOKUP(TabRules[[#This Row],[Group]],TabGroups[#All],2,FALSE)&amp;"_"&amp;VLOOKUP(TabRules[[#This Row],[SubGroup]],TabGroups[[#All],[Subgroup]:[Subgroup Code]],2,FALSE)&amp;"_"&amp;TEXT(TabRules[[#This Row],[Group Number]],"00")</f>
        <v>#N/A</v>
      </c>
      <c r="E64" s="11" t="s">
        <v>60</v>
      </c>
    </row>
    <row r="65" spans="1:5" ht="15" x14ac:dyDescent="0.25">
      <c r="A65" s="11" t="s">
        <v>47</v>
      </c>
      <c r="B65" s="11"/>
      <c r="C65" s="14"/>
      <c r="D65" s="12" t="e">
        <f>VLOOKUP(TabRules[[#This Row],[Group]],TabGroups[#All],2,FALSE)&amp;"_"&amp;VLOOKUP(TabRules[[#This Row],[SubGroup]],TabGroups[[#All],[Subgroup]:[Subgroup Code]],2,FALSE)&amp;"_"&amp;TEXT(TabRules[[#This Row],[Group Number]],"00")</f>
        <v>#N/A</v>
      </c>
      <c r="E65" s="11" t="s">
        <v>51</v>
      </c>
    </row>
    <row r="66" spans="1:5" ht="15" x14ac:dyDescent="0.25">
      <c r="A66" s="11" t="s">
        <v>47</v>
      </c>
      <c r="B66" s="11"/>
      <c r="C66" s="14"/>
      <c r="D66" s="12" t="e">
        <f>VLOOKUP(TabRules[[#This Row],[Group]],TabGroups[#All],2,FALSE)&amp;"_"&amp;VLOOKUP(TabRules[[#This Row],[SubGroup]],TabGroups[[#All],[Subgroup]:[Subgroup Code]],2,FALSE)&amp;"_"&amp;TEXT(TabRules[[#This Row],[Group Number]],"00")</f>
        <v>#N/A</v>
      </c>
      <c r="E66" s="11" t="s">
        <v>50</v>
      </c>
    </row>
    <row r="67" spans="1:5" ht="15" x14ac:dyDescent="0.25">
      <c r="A67" s="11" t="s">
        <v>47</v>
      </c>
      <c r="B67" s="11"/>
      <c r="C67" s="14"/>
      <c r="D67" s="12" t="e">
        <f>VLOOKUP(TabRules[[#This Row],[Group]],TabGroups[#All],2,FALSE)&amp;"_"&amp;VLOOKUP(TabRules[[#This Row],[SubGroup]],TabGroups[[#All],[Subgroup]:[Subgroup Code]],2,FALSE)&amp;"_"&amp;TEXT(TabRules[[#This Row],[Group Number]],"00")</f>
        <v>#N/A</v>
      </c>
      <c r="E67" s="11" t="s">
        <v>63</v>
      </c>
    </row>
    <row r="68" spans="1:5" ht="15" x14ac:dyDescent="0.25">
      <c r="A68" s="11" t="s">
        <v>47</v>
      </c>
      <c r="B68" s="11"/>
      <c r="C68" s="14"/>
      <c r="D68" s="12" t="e">
        <f>VLOOKUP(TabRules[[#This Row],[Group]],TabGroups[#All],2,FALSE)&amp;"_"&amp;VLOOKUP(TabRules[[#This Row],[SubGroup]],TabGroups[[#All],[Subgroup]:[Subgroup Code]],2,FALSE)&amp;"_"&amp;TEXT(TabRules[[#This Row],[Group Number]],"00")</f>
        <v>#N/A</v>
      </c>
      <c r="E68" s="11" t="s">
        <v>56</v>
      </c>
    </row>
    <row r="69" spans="1:5" ht="15" x14ac:dyDescent="0.25">
      <c r="A69" s="11" t="s">
        <v>47</v>
      </c>
      <c r="B69" s="11"/>
      <c r="C69" s="14"/>
      <c r="D69" s="12" t="e">
        <f>VLOOKUP(TabRules[[#This Row],[Group]],TabGroups[#All],2,FALSE)&amp;"_"&amp;VLOOKUP(TabRules[[#This Row],[SubGroup]],TabGroups[[#All],[Subgroup]:[Subgroup Code]],2,FALSE)&amp;"_"&amp;TEXT(TabRules[[#This Row],[Group Number]],"00")</f>
        <v>#N/A</v>
      </c>
      <c r="E69" s="11" t="s">
        <v>62</v>
      </c>
    </row>
    <row r="70" spans="1:5" ht="15" x14ac:dyDescent="0.25">
      <c r="A70" s="11" t="s">
        <v>47</v>
      </c>
      <c r="B70" s="11"/>
      <c r="C70" s="14"/>
      <c r="D70" s="12" t="e">
        <f>VLOOKUP(TabRules[[#This Row],[Group]],TabGroups[#All],2,FALSE)&amp;"_"&amp;VLOOKUP(TabRules[[#This Row],[SubGroup]],TabGroups[[#All],[Subgroup]:[Subgroup Code]],2,FALSE)&amp;"_"&amp;TEXT(TabRules[[#This Row],[Group Number]],"00")</f>
        <v>#N/A</v>
      </c>
      <c r="E70" s="11" t="s">
        <v>48</v>
      </c>
    </row>
    <row r="71" spans="1:5" ht="15" x14ac:dyDescent="0.25">
      <c r="A71" s="11" t="s">
        <v>47</v>
      </c>
      <c r="B71" s="11"/>
      <c r="C71" s="14"/>
      <c r="D71" s="12" t="e">
        <f>VLOOKUP(TabRules[[#This Row],[Group]],TabGroups[#All],2,FALSE)&amp;"_"&amp;VLOOKUP(TabRules[[#This Row],[SubGroup]],TabGroups[[#All],[Subgroup]:[Subgroup Code]],2,FALSE)&amp;"_"&amp;TEXT(TabRules[[#This Row],[Group Number]],"00")</f>
        <v>#N/A</v>
      </c>
      <c r="E71" s="11" t="s">
        <v>53</v>
      </c>
    </row>
    <row r="72" spans="1:5" ht="15" x14ac:dyDescent="0.25">
      <c r="A72" s="11" t="s">
        <v>47</v>
      </c>
      <c r="B72" s="11"/>
      <c r="C72" s="14"/>
      <c r="D72" s="12" t="e">
        <f>VLOOKUP(TabRules[[#This Row],[Group]],TabGroups[#All],2,FALSE)&amp;"_"&amp;VLOOKUP(TabRules[[#This Row],[SubGroup]],TabGroups[[#All],[Subgroup]:[Subgroup Code]],2,FALSE)&amp;"_"&amp;TEXT(TabRules[[#This Row],[Group Number]],"00")</f>
        <v>#N/A</v>
      </c>
      <c r="E72" s="11" t="s">
        <v>59</v>
      </c>
    </row>
    <row r="73" spans="1:5" ht="15" x14ac:dyDescent="0.25">
      <c r="A73" s="11" t="s">
        <v>47</v>
      </c>
      <c r="B73" s="11"/>
      <c r="C73" s="14"/>
      <c r="D73" s="12" t="e">
        <f>VLOOKUP(TabRules[[#This Row],[Group]],TabGroups[#All],2,FALSE)&amp;"_"&amp;VLOOKUP(TabRules[[#This Row],[SubGroup]],TabGroups[[#All],[Subgroup]:[Subgroup Code]],2,FALSE)&amp;"_"&amp;TEXT(TabRules[[#This Row],[Group Number]],"00")</f>
        <v>#N/A</v>
      </c>
      <c r="E73" s="11" t="s">
        <v>55</v>
      </c>
    </row>
    <row r="74" spans="1:5" ht="15" x14ac:dyDescent="0.25">
      <c r="A74" s="11" t="s">
        <v>47</v>
      </c>
      <c r="B74" s="11"/>
      <c r="C74" s="14"/>
      <c r="D74" s="12" t="e">
        <f>VLOOKUP(TabRules[[#This Row],[Group]],TabGroups[#All],2,FALSE)&amp;"_"&amp;VLOOKUP(TabRules[[#This Row],[SubGroup]],TabGroups[[#All],[Subgroup]:[Subgroup Code]],2,FALSE)&amp;"_"&amp;TEXT(TabRules[[#This Row],[Group Number]],"00")</f>
        <v>#N/A</v>
      </c>
      <c r="E74" s="11" t="s">
        <v>54</v>
      </c>
    </row>
    <row r="75" spans="1:5" ht="15" x14ac:dyDescent="0.25">
      <c r="A75" s="11" t="s">
        <v>47</v>
      </c>
      <c r="B75" s="11"/>
      <c r="C75" s="14"/>
      <c r="D75" s="12" t="e">
        <f>VLOOKUP(TabRules[[#This Row],[Group]],TabGroups[#All],2,FALSE)&amp;"_"&amp;VLOOKUP(TabRules[[#This Row],[SubGroup]],TabGroups[[#All],[Subgroup]:[Subgroup Code]],2,FALSE)&amp;"_"&amp;TEXT(TabRules[[#This Row],[Group Number]],"00")</f>
        <v>#N/A</v>
      </c>
      <c r="E75" s="11" t="s">
        <v>61</v>
      </c>
    </row>
    <row r="76" spans="1:5" ht="15" x14ac:dyDescent="0.25">
      <c r="A76" s="11" t="s">
        <v>47</v>
      </c>
      <c r="B76" s="11"/>
      <c r="C76" s="14"/>
      <c r="D76" s="12" t="e">
        <f>VLOOKUP(TabRules[[#This Row],[Group]],TabGroups[#All],2,FALSE)&amp;"_"&amp;VLOOKUP(TabRules[[#This Row],[SubGroup]],TabGroups[[#All],[Subgroup]:[Subgroup Code]],2,FALSE)&amp;"_"&amp;TEXT(TabRules[[#This Row],[Group Number]],"00")</f>
        <v>#N/A</v>
      </c>
      <c r="E76" s="11" t="s">
        <v>65</v>
      </c>
    </row>
    <row r="77" spans="1:5" ht="15" x14ac:dyDescent="0.25">
      <c r="A77" s="11" t="s">
        <v>47</v>
      </c>
      <c r="B77" s="11"/>
      <c r="C77" s="14"/>
      <c r="D77" s="12" t="e">
        <f>VLOOKUP(TabRules[[#This Row],[Group]],TabGroups[#All],2,FALSE)&amp;"_"&amp;VLOOKUP(TabRules[[#This Row],[SubGroup]],TabGroups[[#All],[Subgroup]:[Subgroup Code]],2,FALSE)&amp;"_"&amp;TEXT(TabRules[[#This Row],[Group Number]],"00")</f>
        <v>#N/A</v>
      </c>
      <c r="E77" s="11" t="s">
        <v>66</v>
      </c>
    </row>
    <row r="78" spans="1:5" ht="15" x14ac:dyDescent="0.25">
      <c r="A78" s="11" t="s">
        <v>47</v>
      </c>
      <c r="B78" s="11"/>
      <c r="C78" s="14"/>
      <c r="D78" s="12" t="e">
        <f>VLOOKUP(TabRules[[#This Row],[Group]],TabGroups[#All],2,FALSE)&amp;"_"&amp;VLOOKUP(TabRules[[#This Row],[SubGroup]],TabGroups[[#All],[Subgroup]:[Subgroup Code]],2,FALSE)&amp;"_"&amp;TEXT(TabRules[[#This Row],[Group Number]],"00")</f>
        <v>#N/A</v>
      </c>
      <c r="E78" s="11" t="s">
        <v>57</v>
      </c>
    </row>
    <row r="79" spans="1:5" ht="15" x14ac:dyDescent="0.25">
      <c r="A79" s="11" t="s">
        <v>47</v>
      </c>
      <c r="B79" s="11"/>
      <c r="C79" s="14"/>
      <c r="D79" s="12" t="e">
        <f>VLOOKUP(TabRules[[#This Row],[Group]],TabGroups[#All],2,FALSE)&amp;"_"&amp;VLOOKUP(TabRules[[#This Row],[SubGroup]],TabGroups[[#All],[Subgroup]:[Subgroup Code]],2,FALSE)&amp;"_"&amp;TEXT(TabRules[[#This Row],[Group Number]],"00")</f>
        <v>#N/A</v>
      </c>
      <c r="E79" s="11" t="s">
        <v>58</v>
      </c>
    </row>
    <row r="81" spans="5:5" x14ac:dyDescent="0.25">
      <c r="E81" s="5" t="s">
        <v>77</v>
      </c>
    </row>
    <row r="82" spans="5:5" x14ac:dyDescent="0.25">
      <c r="E82" s="6" t="s">
        <v>85</v>
      </c>
    </row>
    <row r="83" spans="5:5" x14ac:dyDescent="0.25">
      <c r="E83" s="6" t="s">
        <v>86</v>
      </c>
    </row>
    <row r="85" spans="5:5" x14ac:dyDescent="0.25">
      <c r="E85" s="15" t="s">
        <v>161</v>
      </c>
    </row>
  </sheetData>
  <phoneticPr fontId="7" type="noConversion"/>
  <conditionalFormatting sqref="D2:D79">
    <cfRule type="duplicateValues" dxfId="7" priority="10"/>
  </conditionalFormatting>
  <conditionalFormatting sqref="E2:E79">
    <cfRule type="duplicateValues" dxfId="6" priority="12"/>
  </conditionalFormatting>
  <pageMargins left="0.7" right="0.7" top="0.75" bottom="0.75" header="0.3" footer="0.3"/>
  <pageSetup paperSize="9" orientation="portrait" horizontalDpi="1200" verticalDpi="1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2BF44-67F1-4935-ADE5-39702D5039FF}">
  <sheetPr>
    <tabColor theme="4"/>
  </sheetPr>
  <dimension ref="A1:K93"/>
  <sheetViews>
    <sheetView tabSelected="1" topLeftCell="C1" zoomScale="115" zoomScaleNormal="115" workbookViewId="0">
      <pane ySplit="1" topLeftCell="A48" activePane="bottomLeft" state="frozen"/>
      <selection pane="bottomLeft" activeCell="D2" sqref="D2:D93"/>
    </sheetView>
  </sheetViews>
  <sheetFormatPr defaultRowHeight="15" x14ac:dyDescent="0.25"/>
  <cols>
    <col min="1" max="1" width="12.28515625" bestFit="1" customWidth="1"/>
    <col min="2" max="2" width="75.42578125" customWidth="1"/>
    <col min="3" max="3" width="13.5703125" bestFit="1" customWidth="1"/>
    <col min="4" max="4" width="16.42578125" bestFit="1" customWidth="1"/>
    <col min="5" max="5" width="10.7109375" hidden="1" customWidth="1"/>
    <col min="6" max="6" width="65" bestFit="1" customWidth="1"/>
    <col min="7" max="7" width="13.140625" bestFit="1" customWidth="1"/>
    <col min="8" max="8" width="12.85546875" bestFit="1" customWidth="1"/>
    <col min="9" max="9" width="35" bestFit="1" customWidth="1"/>
    <col min="10" max="10" width="32" bestFit="1" customWidth="1"/>
    <col min="11" max="11" width="104" bestFit="1" customWidth="1"/>
  </cols>
  <sheetData>
    <row r="1" spans="1:11" x14ac:dyDescent="0.25">
      <c r="A1" t="s">
        <v>87</v>
      </c>
      <c r="B1" t="s">
        <v>93</v>
      </c>
      <c r="C1" t="s">
        <v>113</v>
      </c>
      <c r="D1" t="s">
        <v>88</v>
      </c>
      <c r="E1" t="s">
        <v>108</v>
      </c>
      <c r="F1" t="s">
        <v>92</v>
      </c>
      <c r="G1" t="s">
        <v>78</v>
      </c>
      <c r="H1" t="s">
        <v>106</v>
      </c>
      <c r="I1" t="s">
        <v>109</v>
      </c>
      <c r="J1" t="s">
        <v>110</v>
      </c>
      <c r="K1" t="s">
        <v>111</v>
      </c>
    </row>
    <row r="2" spans="1:11" x14ac:dyDescent="0.25">
      <c r="A2" s="1" t="s">
        <v>126</v>
      </c>
      <c r="B2" t="str">
        <f>VLOOKUP(TabImp[[#This Row],[Rule Code]],TabRules[[Rule Code]:[Description]],2,FALSE)</f>
        <v>Every class decorated with the stereotype «enumeration» must not have attributes.</v>
      </c>
      <c r="C2" t="s">
        <v>94</v>
      </c>
      <c r="D2" s="16" t="str">
        <f>TabImp[[#This Row],[Rule Code]]&amp;TabImp[[#This Row],[Situation ID]]</f>
        <v>CL_EN_01A</v>
      </c>
      <c r="E2" t="str">
        <f>TabImp[[#This Row],[Situation Code]]&amp;".ttl"</f>
        <v>CL_EN_01A.ttl</v>
      </c>
      <c r="F2" t="s">
        <v>114</v>
      </c>
      <c r="G2" t="s">
        <v>96</v>
      </c>
      <c r="H2" t="str">
        <f>IF(TabImp[[#This Row],[OWA Level]]="Valid","Valid","Error")</f>
        <v>Valid</v>
      </c>
      <c r="I2" t="str">
        <f>"owa"&amp;","&amp;TabImp[[#This Row],[Rule Code]]&amp;","&amp;TabImp[[#This Row],[Test File]]&amp;","&amp;LOWER(TabImp[[#This Row],[OWA Level]])</f>
        <v>owa,CL_EN_01,CL_EN_01A.ttl,valid</v>
      </c>
      <c r="J2" t="str">
        <f>"cwa"&amp;","&amp;TabImp[[#This Row],[Rule Code]]&amp;","&amp;TabImp[[#This Row],[Test File]]&amp;","&amp;LOWER(TabImp[[#This Row],[CWA Level]])</f>
        <v>cwa,CL_EN_01,CL_EN_01A.ttl,valid</v>
      </c>
    </row>
    <row r="3" spans="1:11" x14ac:dyDescent="0.25">
      <c r="A3" s="1" t="s">
        <v>126</v>
      </c>
      <c r="B3" t="str">
        <f>VLOOKUP(TabImp[[#This Row],[Rule Code]],TabRules[[Rule Code]:[Description]],2,FALSE)</f>
        <v>Every class decorated with the stereotype «enumeration» must not have attributes.</v>
      </c>
      <c r="C3" t="s">
        <v>95</v>
      </c>
      <c r="D3" s="16" t="str">
        <f>TabImp[[#This Row],[Rule Code]]&amp;TabImp[[#This Row],[Situation ID]]</f>
        <v>CL_EN_01B</v>
      </c>
      <c r="E3" t="str">
        <f>TabImp[[#This Row],[Situation Code]]&amp;".ttl"</f>
        <v>CL_EN_01B.ttl</v>
      </c>
      <c r="F3" t="s">
        <v>115</v>
      </c>
      <c r="G3" t="s">
        <v>96</v>
      </c>
      <c r="H3" t="str">
        <f>IF(TabImp[[#This Row],[OWA Level]]="Valid","Valid","Error")</f>
        <v>Valid</v>
      </c>
      <c r="I3" t="str">
        <f>"owa"&amp;","&amp;TabImp[[#This Row],[Rule Code]]&amp;","&amp;TabImp[[#This Row],[Test File]]&amp;","&amp;LOWER(TabImp[[#This Row],[OWA Level]])</f>
        <v>owa,CL_EN_01,CL_EN_01B.ttl,valid</v>
      </c>
      <c r="J3" t="str">
        <f>"cwa"&amp;","&amp;TabImp[[#This Row],[Rule Code]]&amp;","&amp;TabImp[[#This Row],[Test File]]&amp;","&amp;LOWER(TabImp[[#This Row],[CWA Level]])</f>
        <v>cwa,CL_EN_01,CL_EN_01B.ttl,valid</v>
      </c>
    </row>
    <row r="4" spans="1:11" x14ac:dyDescent="0.25">
      <c r="A4" s="1" t="s">
        <v>126</v>
      </c>
      <c r="B4" t="str">
        <f>VLOOKUP(TabImp[[#This Row],[Rule Code]],TabRules[[Rule Code]:[Description]],2,FALSE)</f>
        <v>Every class decorated with the stereotype «enumeration» must not have attributes.</v>
      </c>
      <c r="C4" t="s">
        <v>97</v>
      </c>
      <c r="D4" s="16" t="str">
        <f>TabImp[[#This Row],[Rule Code]]&amp;TabImp[[#This Row],[Situation ID]]</f>
        <v>CL_EN_01C</v>
      </c>
      <c r="E4" t="str">
        <f>TabImp[[#This Row],[Situation Code]]&amp;".ttl"</f>
        <v>CL_EN_01C.ttl</v>
      </c>
      <c r="F4" t="s">
        <v>116</v>
      </c>
      <c r="G4" t="s">
        <v>96</v>
      </c>
      <c r="H4" t="str">
        <f>IF(TabImp[[#This Row],[OWA Level]]="Valid","Valid","Error")</f>
        <v>Valid</v>
      </c>
      <c r="I4" t="str">
        <f>"owa"&amp;","&amp;TabImp[[#This Row],[Rule Code]]&amp;","&amp;TabImp[[#This Row],[Test File]]&amp;","&amp;LOWER(TabImp[[#This Row],[OWA Level]])</f>
        <v>owa,CL_EN_01,CL_EN_01C.ttl,valid</v>
      </c>
      <c r="J4" t="str">
        <f>"cwa"&amp;","&amp;TabImp[[#This Row],[Rule Code]]&amp;","&amp;TabImp[[#This Row],[Test File]]&amp;","&amp;LOWER(TabImp[[#This Row],[CWA Level]])</f>
        <v>cwa,CL_EN_01,CL_EN_01C.ttl,valid</v>
      </c>
    </row>
    <row r="5" spans="1:11" x14ac:dyDescent="0.25">
      <c r="A5" s="1" t="s">
        <v>126</v>
      </c>
      <c r="B5" t="str">
        <f>VLOOKUP(TabImp[[#This Row],[Rule Code]],TabRules[[Rule Code]:[Description]],2,FALSE)</f>
        <v>Every class decorated with the stereotype «enumeration» must not have attributes.</v>
      </c>
      <c r="C5" t="s">
        <v>103</v>
      </c>
      <c r="D5" s="16" t="str">
        <f>TabImp[[#This Row],[Rule Code]]&amp;TabImp[[#This Row],[Situation ID]]</f>
        <v>CL_EN_01D</v>
      </c>
      <c r="E5" t="str">
        <f>TabImp[[#This Row],[Situation Code]]&amp;".ttl"</f>
        <v>CL_EN_01D.ttl</v>
      </c>
      <c r="F5" t="s">
        <v>143</v>
      </c>
      <c r="G5" t="s">
        <v>96</v>
      </c>
      <c r="H5" t="str">
        <f>IF(TabImp[[#This Row],[OWA Level]]="Valid","Valid","Error")</f>
        <v>Valid</v>
      </c>
      <c r="I5" t="str">
        <f>"owa"&amp;","&amp;TabImp[[#This Row],[Rule Code]]&amp;","&amp;TabImp[[#This Row],[Test File]]&amp;","&amp;LOWER(TabImp[[#This Row],[OWA Level]])</f>
        <v>owa,CL_EN_01,CL_EN_01D.ttl,valid</v>
      </c>
      <c r="J5" t="str">
        <f>"cwa"&amp;","&amp;TabImp[[#This Row],[Rule Code]]&amp;","&amp;TabImp[[#This Row],[Test File]]&amp;","&amp;LOWER(TabImp[[#This Row],[CWA Level]])</f>
        <v>cwa,CL_EN_01,CL_EN_01D.ttl,valid</v>
      </c>
    </row>
    <row r="6" spans="1:11" x14ac:dyDescent="0.25">
      <c r="A6" s="1" t="s">
        <v>126</v>
      </c>
      <c r="B6" t="str">
        <f>VLOOKUP(TabImp[[#This Row],[Rule Code]],TabRules[[Rule Code]:[Description]],2,FALSE)</f>
        <v>Every class decorated with the stereotype «enumeration» must not have attributes.</v>
      </c>
      <c r="C6" t="s">
        <v>104</v>
      </c>
      <c r="D6" s="16" t="str">
        <f>TabImp[[#This Row],[Rule Code]]&amp;TabImp[[#This Row],[Situation ID]]</f>
        <v>CL_EN_01E</v>
      </c>
      <c r="E6" t="str">
        <f>TabImp[[#This Row],[Situation Code]]&amp;".ttl"</f>
        <v>CL_EN_01E.ttl</v>
      </c>
      <c r="F6" t="s">
        <v>144</v>
      </c>
      <c r="G6" t="s">
        <v>91</v>
      </c>
      <c r="H6" t="str">
        <f>IF(TabImp[[#This Row],[OWA Level]]="Valid","Valid","Error")</f>
        <v>Error</v>
      </c>
      <c r="I6" t="str">
        <f>"owa"&amp;","&amp;TabImp[[#This Row],[Rule Code]]&amp;","&amp;TabImp[[#This Row],[Test File]]&amp;","&amp;LOWER(TabImp[[#This Row],[OWA Level]])</f>
        <v>owa,CL_EN_01,CL_EN_01E.ttl,error</v>
      </c>
      <c r="J6" t="str">
        <f>"cwa"&amp;","&amp;TabImp[[#This Row],[Rule Code]]&amp;","&amp;TabImp[[#This Row],[Test File]]&amp;","&amp;LOWER(TabImp[[#This Row],[CWA Level]])</f>
        <v>cwa,CL_EN_01,CL_EN_01E.ttl,error</v>
      </c>
    </row>
    <row r="7" spans="1:11" x14ac:dyDescent="0.25">
      <c r="A7" s="1" t="s">
        <v>126</v>
      </c>
      <c r="B7" t="str">
        <f>VLOOKUP(TabImp[[#This Row],[Rule Code]],TabRules[[Rule Code]:[Description]],2,FALSE)</f>
        <v>Every class decorated with the stereotype «enumeration» must not have attributes.</v>
      </c>
      <c r="C7" t="s">
        <v>105</v>
      </c>
      <c r="D7" s="16" t="str">
        <f>TabImp[[#This Row],[Rule Code]]&amp;TabImp[[#This Row],[Situation ID]]</f>
        <v>CL_EN_01F</v>
      </c>
      <c r="E7" t="str">
        <f>TabImp[[#This Row],[Situation Code]]&amp;".ttl"</f>
        <v>CL_EN_01F.ttl</v>
      </c>
      <c r="F7" t="s">
        <v>145</v>
      </c>
      <c r="G7" t="s">
        <v>91</v>
      </c>
      <c r="H7" t="str">
        <f>IF(TabImp[[#This Row],[OWA Level]]="Valid","Valid","Error")</f>
        <v>Error</v>
      </c>
      <c r="I7" t="str">
        <f>"owa"&amp;","&amp;TabImp[[#This Row],[Rule Code]]&amp;","&amp;TabImp[[#This Row],[Test File]]&amp;","&amp;LOWER(TabImp[[#This Row],[OWA Level]])</f>
        <v>owa,CL_EN_01,CL_EN_01F.ttl,error</v>
      </c>
      <c r="J7" t="str">
        <f>"cwa"&amp;","&amp;TabImp[[#This Row],[Rule Code]]&amp;","&amp;TabImp[[#This Row],[Test File]]&amp;","&amp;LOWER(TabImp[[#This Row],[CWA Level]])</f>
        <v>cwa,CL_EN_01,CL_EN_01F.ttl,error</v>
      </c>
    </row>
    <row r="8" spans="1:11" x14ac:dyDescent="0.25">
      <c r="A8" s="1" t="s">
        <v>131</v>
      </c>
      <c r="B8" t="str">
        <f>VLOOKUP(TabImp[[#This Row],[Rule Code]],TabRules[[Rule Code]:[Description]],2,FALSE)</f>
        <v>Every class having enumeration literals must be decorated with the stereotype enumeration.</v>
      </c>
      <c r="C8" t="s">
        <v>94</v>
      </c>
      <c r="D8" s="16" t="str">
        <f>TabImp[[#This Row],[Rule Code]]&amp;TabImp[[#This Row],[Situation ID]]</f>
        <v>CL_EN_02A</v>
      </c>
      <c r="E8" t="str">
        <f>TabImp[[#This Row],[Situation Code]]&amp;".ttl"</f>
        <v>CL_EN_02A.ttl</v>
      </c>
      <c r="F8" t="s">
        <v>137</v>
      </c>
      <c r="G8" t="s">
        <v>96</v>
      </c>
      <c r="H8" t="str">
        <f>IF(TabImp[[#This Row],[OWA Level]]="Valid","Valid","Error")</f>
        <v>Valid</v>
      </c>
      <c r="I8" t="str">
        <f>"owa"&amp;","&amp;TabImp[[#This Row],[Rule Code]]&amp;","&amp;TabImp[[#This Row],[Test File]]&amp;","&amp;LOWER(TabImp[[#This Row],[OWA Level]])</f>
        <v>owa,CL_EN_02,CL_EN_02A.ttl,valid</v>
      </c>
      <c r="J8" t="str">
        <f>"cwa"&amp;","&amp;TabImp[[#This Row],[Rule Code]]&amp;","&amp;TabImp[[#This Row],[Test File]]&amp;","&amp;LOWER(TabImp[[#This Row],[CWA Level]])</f>
        <v>cwa,CL_EN_02,CL_EN_02A.ttl,valid</v>
      </c>
    </row>
    <row r="9" spans="1:11" x14ac:dyDescent="0.25">
      <c r="A9" s="1" t="s">
        <v>131</v>
      </c>
      <c r="B9" t="str">
        <f>VLOOKUP(TabImp[[#This Row],[Rule Code]],TabRules[[Rule Code]:[Description]],2,FALSE)</f>
        <v>Every class having enumeration literals must be decorated with the stereotype enumeration.</v>
      </c>
      <c r="C9" t="s">
        <v>95</v>
      </c>
      <c r="D9" s="16" t="str">
        <f>TabImp[[#This Row],[Rule Code]]&amp;TabImp[[#This Row],[Situation ID]]</f>
        <v>CL_EN_02B</v>
      </c>
      <c r="E9" t="str">
        <f>TabImp[[#This Row],[Situation Code]]&amp;".ttl"</f>
        <v>CL_EN_02B.ttl</v>
      </c>
      <c r="F9" t="s">
        <v>138</v>
      </c>
      <c r="G9" t="s">
        <v>90</v>
      </c>
      <c r="H9" t="str">
        <f>IF(TabImp[[#This Row],[OWA Level]]="Valid","Valid","Error")</f>
        <v>Error</v>
      </c>
      <c r="I9" t="str">
        <f>"owa"&amp;","&amp;TabImp[[#This Row],[Rule Code]]&amp;","&amp;TabImp[[#This Row],[Test File]]&amp;","&amp;LOWER(TabImp[[#This Row],[OWA Level]])</f>
        <v>owa,CL_EN_02,CL_EN_02B.ttl,warning</v>
      </c>
      <c r="J9" t="str">
        <f>"cwa"&amp;","&amp;TabImp[[#This Row],[Rule Code]]&amp;","&amp;TabImp[[#This Row],[Test File]]&amp;","&amp;LOWER(TabImp[[#This Row],[CWA Level]])</f>
        <v>cwa,CL_EN_02,CL_EN_02B.ttl,error</v>
      </c>
      <c r="K9" t="s">
        <v>132</v>
      </c>
    </row>
    <row r="10" spans="1:11" x14ac:dyDescent="0.25">
      <c r="A10" s="1" t="s">
        <v>131</v>
      </c>
      <c r="B10" t="str">
        <f>VLOOKUP(TabImp[[#This Row],[Rule Code]],TabRules[[Rule Code]:[Description]],2,FALSE)</f>
        <v>Every class having enumeration literals must be decorated with the stereotype enumeration.</v>
      </c>
      <c r="C10" t="s">
        <v>97</v>
      </c>
      <c r="D10" s="16" t="str">
        <f>TabImp[[#This Row],[Rule Code]]&amp;TabImp[[#This Row],[Situation ID]]</f>
        <v>CL_EN_02C</v>
      </c>
      <c r="E10" t="str">
        <f>TabImp[[#This Row],[Situation Code]]&amp;".ttl"</f>
        <v>CL_EN_02C.ttl</v>
      </c>
      <c r="F10" t="s">
        <v>134</v>
      </c>
      <c r="G10" t="s">
        <v>96</v>
      </c>
      <c r="H10" t="str">
        <f>IF(TabImp[[#This Row],[OWA Level]]="Valid","Valid","Error")</f>
        <v>Valid</v>
      </c>
      <c r="I10" t="str">
        <f>"owa"&amp;","&amp;TabImp[[#This Row],[Rule Code]]&amp;","&amp;TabImp[[#This Row],[Test File]]&amp;","&amp;LOWER(TabImp[[#This Row],[OWA Level]])</f>
        <v>owa,CL_EN_02,CL_EN_02C.ttl,valid</v>
      </c>
      <c r="J10" t="str">
        <f>"cwa"&amp;","&amp;TabImp[[#This Row],[Rule Code]]&amp;","&amp;TabImp[[#This Row],[Test File]]&amp;","&amp;LOWER(TabImp[[#This Row],[CWA Level]])</f>
        <v>cwa,CL_EN_02,CL_EN_02C.ttl,valid</v>
      </c>
      <c r="K10" t="s">
        <v>136</v>
      </c>
    </row>
    <row r="11" spans="1:11" x14ac:dyDescent="0.25">
      <c r="A11" s="1" t="s">
        <v>131</v>
      </c>
      <c r="B11" t="str">
        <f>VLOOKUP(TabImp[[#This Row],[Rule Code]],TabRules[[Rule Code]:[Description]],2,FALSE)</f>
        <v>Every class having enumeration literals must be decorated with the stereotype enumeration.</v>
      </c>
      <c r="C11" t="s">
        <v>103</v>
      </c>
      <c r="D11" s="16" t="str">
        <f>TabImp[[#This Row],[Rule Code]]&amp;TabImp[[#This Row],[Situation ID]]</f>
        <v>CL_EN_02D</v>
      </c>
      <c r="E11" t="str">
        <f>TabImp[[#This Row],[Situation Code]]&amp;".ttl"</f>
        <v>CL_EN_02D.ttl</v>
      </c>
      <c r="F11" t="s">
        <v>135</v>
      </c>
      <c r="G11" t="s">
        <v>91</v>
      </c>
      <c r="H11" t="str">
        <f>IF(TabImp[[#This Row],[OWA Level]]="Valid","Valid","Error")</f>
        <v>Error</v>
      </c>
      <c r="I11" t="str">
        <f>"owa"&amp;","&amp;TabImp[[#This Row],[Rule Code]]&amp;","&amp;TabImp[[#This Row],[Test File]]&amp;","&amp;LOWER(TabImp[[#This Row],[OWA Level]])</f>
        <v>owa,CL_EN_02,CL_EN_02D.ttl,error</v>
      </c>
      <c r="J11" t="str">
        <f>"cwa"&amp;","&amp;TabImp[[#This Row],[Rule Code]]&amp;","&amp;TabImp[[#This Row],[Test File]]&amp;","&amp;LOWER(TabImp[[#This Row],[CWA Level]])</f>
        <v>cwa,CL_EN_02,CL_EN_02D.ttl,error</v>
      </c>
      <c r="K11" t="s">
        <v>136</v>
      </c>
    </row>
    <row r="12" spans="1:11" x14ac:dyDescent="0.25">
      <c r="A12" s="1" t="s">
        <v>131</v>
      </c>
      <c r="B12" t="str">
        <f>VLOOKUP(TabImp[[#This Row],[Rule Code]],TabRules[[Rule Code]:[Description]],2,FALSE)</f>
        <v>Every class having enumeration literals must be decorated with the stereotype enumeration.</v>
      </c>
      <c r="C12" t="s">
        <v>104</v>
      </c>
      <c r="D12" s="16" t="str">
        <f>TabImp[[#This Row],[Rule Code]]&amp;TabImp[[#This Row],[Situation ID]]</f>
        <v>CL_EN_02E</v>
      </c>
      <c r="E12" t="str">
        <f>TabImp[[#This Row],[Situation Code]]&amp;".ttl"</f>
        <v>CL_EN_02E.ttl</v>
      </c>
      <c r="F12" t="s">
        <v>146</v>
      </c>
      <c r="G12" t="s">
        <v>96</v>
      </c>
      <c r="H12" t="str">
        <f>IF(TabImp[[#This Row],[OWA Level]]="Valid","Valid","Error")</f>
        <v>Valid</v>
      </c>
      <c r="I12" t="str">
        <f>"owa"&amp;","&amp;TabImp[[#This Row],[Rule Code]]&amp;","&amp;TabImp[[#This Row],[Test File]]&amp;","&amp;LOWER(TabImp[[#This Row],[OWA Level]])</f>
        <v>owa,CL_EN_02,CL_EN_02E.ttl,valid</v>
      </c>
      <c r="J12" t="str">
        <f>"cwa"&amp;","&amp;TabImp[[#This Row],[Rule Code]]&amp;","&amp;TabImp[[#This Row],[Test File]]&amp;","&amp;LOWER(TabImp[[#This Row],[CWA Level]])</f>
        <v>cwa,CL_EN_02,CL_EN_02E.ttl,valid</v>
      </c>
    </row>
    <row r="13" spans="1:11" x14ac:dyDescent="0.25">
      <c r="A13" s="1" t="s">
        <v>131</v>
      </c>
      <c r="B13" t="str">
        <f>VLOOKUP(TabImp[[#This Row],[Rule Code]],TabRules[[Rule Code]:[Description]],2,FALSE)</f>
        <v>Every class having enumeration literals must be decorated with the stereotype enumeration.</v>
      </c>
      <c r="C13" t="s">
        <v>105</v>
      </c>
      <c r="D13" s="16" t="str">
        <f>TabImp[[#This Row],[Rule Code]]&amp;TabImp[[#This Row],[Situation ID]]</f>
        <v>CL_EN_02F</v>
      </c>
      <c r="E13" t="str">
        <f>TabImp[[#This Row],[Situation Code]]&amp;".ttl"</f>
        <v>CL_EN_02F.ttl</v>
      </c>
      <c r="F13" t="s">
        <v>147</v>
      </c>
      <c r="G13" t="s">
        <v>96</v>
      </c>
      <c r="H13" t="str">
        <f>IF(TabImp[[#This Row],[OWA Level]]="Valid","Valid","Error")</f>
        <v>Valid</v>
      </c>
      <c r="I13" t="str">
        <f>"owa"&amp;","&amp;TabImp[[#This Row],[Rule Code]]&amp;","&amp;TabImp[[#This Row],[Test File]]&amp;","&amp;LOWER(TabImp[[#This Row],[OWA Level]])</f>
        <v>owa,CL_EN_02,CL_EN_02F.ttl,valid</v>
      </c>
      <c r="J13" t="str">
        <f>"cwa"&amp;","&amp;TabImp[[#This Row],[Rule Code]]&amp;","&amp;TabImp[[#This Row],[Test File]]&amp;","&amp;LOWER(TabImp[[#This Row],[CWA Level]])</f>
        <v>cwa,CL_EN_02,CL_EN_02F.ttl,valid</v>
      </c>
    </row>
    <row r="14" spans="1:11" x14ac:dyDescent="0.25">
      <c r="A14" s="1" t="s">
        <v>139</v>
      </c>
      <c r="B14" t="str">
        <f>VLOOKUP(TabImp[[#This Row],[Rule Code]],TabRules[[Rule Code]:[Description]],2,FALSE)</f>
        <v>Every enumeration class must have at least two literals.</v>
      </c>
      <c r="C14" t="s">
        <v>94</v>
      </c>
      <c r="D14" s="16" t="str">
        <f>TabImp[[#This Row],[Rule Code]]&amp;TabImp[[#This Row],[Situation ID]]</f>
        <v>CL_EN_03A</v>
      </c>
      <c r="E14" t="str">
        <f>TabImp[[#This Row],[Situation Code]]&amp;".ttl"</f>
        <v>CL_EN_03A.ttl</v>
      </c>
      <c r="F14" t="s">
        <v>146</v>
      </c>
      <c r="G14" t="s">
        <v>90</v>
      </c>
      <c r="H14" t="str">
        <f>IF(TabImp[[#This Row],[OWA Level]]="Valid","Valid","Error")</f>
        <v>Error</v>
      </c>
      <c r="I14" t="str">
        <f>"owa"&amp;","&amp;TabImp[[#This Row],[Rule Code]]&amp;","&amp;TabImp[[#This Row],[Test File]]&amp;","&amp;LOWER(TabImp[[#This Row],[OWA Level]])</f>
        <v>owa,CL_EN_03,CL_EN_03A.ttl,warning</v>
      </c>
      <c r="J14" t="str">
        <f>"cwa"&amp;","&amp;TabImp[[#This Row],[Rule Code]]&amp;","&amp;TabImp[[#This Row],[Test File]]&amp;","&amp;LOWER(TabImp[[#This Row],[CWA Level]])</f>
        <v>cwa,CL_EN_03,CL_EN_03A.ttl,error</v>
      </c>
    </row>
    <row r="15" spans="1:11" x14ac:dyDescent="0.25">
      <c r="A15" s="1" t="s">
        <v>139</v>
      </c>
      <c r="B15" t="str">
        <f>VLOOKUP(TabImp[[#This Row],[Rule Code]],TabRules[[Rule Code]:[Description]],2,FALSE)</f>
        <v>Every enumeration class must have at least two literals.</v>
      </c>
      <c r="C15" t="s">
        <v>95</v>
      </c>
      <c r="D15" s="16" t="str">
        <f>TabImp[[#This Row],[Rule Code]]&amp;TabImp[[#This Row],[Situation ID]]</f>
        <v>CL_EN_03B</v>
      </c>
      <c r="E15" t="str">
        <f>TabImp[[#This Row],[Situation Code]]&amp;".ttl"</f>
        <v>CL_EN_03B.ttl</v>
      </c>
      <c r="F15" t="s">
        <v>148</v>
      </c>
      <c r="G15" t="s">
        <v>90</v>
      </c>
      <c r="H15" t="str">
        <f>IF(TabImp[[#This Row],[OWA Level]]="Valid","Valid","Error")</f>
        <v>Error</v>
      </c>
      <c r="I15" t="str">
        <f>"owa"&amp;","&amp;TabImp[[#This Row],[Rule Code]]&amp;","&amp;TabImp[[#This Row],[Test File]]&amp;","&amp;LOWER(TabImp[[#This Row],[OWA Level]])</f>
        <v>owa,CL_EN_03,CL_EN_03B.ttl,warning</v>
      </c>
      <c r="J15" t="str">
        <f>"cwa"&amp;","&amp;TabImp[[#This Row],[Rule Code]]&amp;","&amp;TabImp[[#This Row],[Test File]]&amp;","&amp;LOWER(TabImp[[#This Row],[CWA Level]])</f>
        <v>cwa,CL_EN_03,CL_EN_03B.ttl,error</v>
      </c>
    </row>
    <row r="16" spans="1:11" x14ac:dyDescent="0.25">
      <c r="A16" s="1" t="s">
        <v>139</v>
      </c>
      <c r="B16" t="str">
        <f>VLOOKUP(TabImp[[#This Row],[Rule Code]],TabRules[[Rule Code]:[Description]],2,FALSE)</f>
        <v>Every enumeration class must have at least two literals.</v>
      </c>
      <c r="C16" t="s">
        <v>97</v>
      </c>
      <c r="D16" s="16" t="str">
        <f>TabImp[[#This Row],[Rule Code]]&amp;TabImp[[#This Row],[Situation ID]]</f>
        <v>CL_EN_03C</v>
      </c>
      <c r="E16" t="str">
        <f>TabImp[[#This Row],[Situation Code]]&amp;".ttl"</f>
        <v>CL_EN_03C.ttl</v>
      </c>
      <c r="F16" t="s">
        <v>149</v>
      </c>
      <c r="G16" t="s">
        <v>96</v>
      </c>
      <c r="H16" t="str">
        <f>IF(TabImp[[#This Row],[OWA Level]]="Valid","Valid","Error")</f>
        <v>Valid</v>
      </c>
      <c r="I16" t="str">
        <f>"owa"&amp;","&amp;TabImp[[#This Row],[Rule Code]]&amp;","&amp;TabImp[[#This Row],[Test File]]&amp;","&amp;LOWER(TabImp[[#This Row],[OWA Level]])</f>
        <v>owa,CL_EN_03,CL_EN_03C.ttl,valid</v>
      </c>
      <c r="J16" t="str">
        <f>"cwa"&amp;","&amp;TabImp[[#This Row],[Rule Code]]&amp;","&amp;TabImp[[#This Row],[Test File]]&amp;","&amp;LOWER(TabImp[[#This Row],[CWA Level]])</f>
        <v>cwa,CL_EN_03,CL_EN_03C.ttl,valid</v>
      </c>
    </row>
    <row r="17" spans="1:11" x14ac:dyDescent="0.25">
      <c r="A17" s="1" t="s">
        <v>140</v>
      </c>
      <c r="B17" s="13" t="str">
        <f>VLOOKUP(TabImp[[#This Row],[Rule Code]],TabRules[[Rule Code]:[Description]],2,FALSE)</f>
        <v>Enumeration classes cannot be specialized by other classes.</v>
      </c>
      <c r="C17" t="s">
        <v>94</v>
      </c>
      <c r="D17" s="17" t="str">
        <f>TabImp[[#This Row],[Rule Code]]&amp;TabImp[[#This Row],[Situation ID]]</f>
        <v>CL_EN_04A</v>
      </c>
      <c r="E17" s="13" t="str">
        <f>TabImp[[#This Row],[Situation Code]]&amp;".ttl"</f>
        <v>CL_EN_04A.ttl</v>
      </c>
      <c r="F17" t="s">
        <v>150</v>
      </c>
      <c r="G17" t="s">
        <v>96</v>
      </c>
      <c r="H17" s="13" t="str">
        <f>IF(TabImp[[#This Row],[OWA Level]]="Valid","Valid","Error")</f>
        <v>Valid</v>
      </c>
      <c r="I17" s="13" t="str">
        <f>"owa"&amp;","&amp;TabImp[[#This Row],[Rule Code]]&amp;","&amp;TabImp[[#This Row],[Test File]]&amp;","&amp;LOWER(TabImp[[#This Row],[OWA Level]])</f>
        <v>owa,CL_EN_04,CL_EN_04A.ttl,valid</v>
      </c>
      <c r="J17" s="13" t="str">
        <f>"cwa"&amp;","&amp;TabImp[[#This Row],[Rule Code]]&amp;","&amp;TabImp[[#This Row],[Test File]]&amp;","&amp;LOWER(TabImp[[#This Row],[CWA Level]])</f>
        <v>cwa,CL_EN_04,CL_EN_04A.ttl,valid</v>
      </c>
    </row>
    <row r="18" spans="1:11" x14ac:dyDescent="0.25">
      <c r="A18" s="1" t="s">
        <v>140</v>
      </c>
      <c r="B18" s="13" t="str">
        <f>VLOOKUP(TabImp[[#This Row],[Rule Code]],TabRules[[Rule Code]:[Description]],2,FALSE)</f>
        <v>Enumeration classes cannot be specialized by other classes.</v>
      </c>
      <c r="C18" t="s">
        <v>95</v>
      </c>
      <c r="D18" s="17" t="str">
        <f>TabImp[[#This Row],[Rule Code]]&amp;TabImp[[#This Row],[Situation ID]]</f>
        <v>CL_EN_04B</v>
      </c>
      <c r="E18" s="13" t="str">
        <f>TabImp[[#This Row],[Situation Code]]&amp;".ttl"</f>
        <v>CL_EN_04B.ttl</v>
      </c>
      <c r="F18" t="s">
        <v>151</v>
      </c>
      <c r="G18" t="s">
        <v>91</v>
      </c>
      <c r="H18" s="13" t="str">
        <f>IF(TabImp[[#This Row],[OWA Level]]="Valid","Valid","Error")</f>
        <v>Error</v>
      </c>
      <c r="I18" s="13" t="str">
        <f>"owa"&amp;","&amp;TabImp[[#This Row],[Rule Code]]&amp;","&amp;TabImp[[#This Row],[Test File]]&amp;","&amp;LOWER(TabImp[[#This Row],[OWA Level]])</f>
        <v>owa,CL_EN_04,CL_EN_04B.ttl,error</v>
      </c>
      <c r="J18" s="13" t="str">
        <f>"cwa"&amp;","&amp;TabImp[[#This Row],[Rule Code]]&amp;","&amp;TabImp[[#This Row],[Test File]]&amp;","&amp;LOWER(TabImp[[#This Row],[CWA Level]])</f>
        <v>cwa,CL_EN_04,CL_EN_04B.ttl,error</v>
      </c>
    </row>
    <row r="19" spans="1:11" x14ac:dyDescent="0.25">
      <c r="A19" s="1" t="s">
        <v>140</v>
      </c>
      <c r="B19" s="13" t="str">
        <f>VLOOKUP(TabImp[[#This Row],[Rule Code]],TabRules[[Rule Code]:[Description]],2,FALSE)</f>
        <v>Enumeration classes cannot be specialized by other classes.</v>
      </c>
      <c r="C19" t="s">
        <v>97</v>
      </c>
      <c r="D19" s="17" t="str">
        <f>TabImp[[#This Row],[Rule Code]]&amp;TabImp[[#This Row],[Situation ID]]</f>
        <v>CL_EN_04C</v>
      </c>
      <c r="E19" s="13" t="str">
        <f>TabImp[[#This Row],[Situation Code]]&amp;".ttl"</f>
        <v>CL_EN_04C.ttl</v>
      </c>
      <c r="F19" t="s">
        <v>152</v>
      </c>
      <c r="G19" t="s">
        <v>91</v>
      </c>
      <c r="H19" s="13" t="str">
        <f>IF(TabImp[[#This Row],[OWA Level]]="Valid","Valid","Error")</f>
        <v>Error</v>
      </c>
      <c r="I19" s="13" t="str">
        <f>"owa"&amp;","&amp;TabImp[[#This Row],[Rule Code]]&amp;","&amp;TabImp[[#This Row],[Test File]]&amp;","&amp;LOWER(TabImp[[#This Row],[OWA Level]])</f>
        <v>owa,CL_EN_04,CL_EN_04C.ttl,error</v>
      </c>
      <c r="J19" s="13" t="str">
        <f>"cwa"&amp;","&amp;TabImp[[#This Row],[Rule Code]]&amp;","&amp;TabImp[[#This Row],[Test File]]&amp;","&amp;LOWER(TabImp[[#This Row],[CWA Level]])</f>
        <v>cwa,CL_EN_04,CL_EN_04C.ttl,error</v>
      </c>
    </row>
    <row r="20" spans="1:11" x14ac:dyDescent="0.25">
      <c r="A20" s="1" t="s">
        <v>140</v>
      </c>
      <c r="B20" s="13" t="str">
        <f>VLOOKUP(TabImp[[#This Row],[Rule Code]],TabRules[[Rule Code]:[Description]],2,FALSE)</f>
        <v>Enumeration classes cannot be specialized by other classes.</v>
      </c>
      <c r="C20" t="s">
        <v>103</v>
      </c>
      <c r="D20" s="17" t="str">
        <f>TabImp[[#This Row],[Rule Code]]&amp;TabImp[[#This Row],[Situation ID]]</f>
        <v>CL_EN_04D</v>
      </c>
      <c r="E20" s="13" t="str">
        <f>TabImp[[#This Row],[Situation Code]]&amp;".ttl"</f>
        <v>CL_EN_04D.ttl</v>
      </c>
      <c r="F20" t="s">
        <v>153</v>
      </c>
      <c r="G20" t="s">
        <v>91</v>
      </c>
      <c r="H20" s="13" t="str">
        <f>IF(TabImp[[#This Row],[OWA Level]]="Valid","Valid","Error")</f>
        <v>Error</v>
      </c>
      <c r="I20" s="13" t="str">
        <f>"owa"&amp;","&amp;TabImp[[#This Row],[Rule Code]]&amp;","&amp;TabImp[[#This Row],[Test File]]&amp;","&amp;LOWER(TabImp[[#This Row],[OWA Level]])</f>
        <v>owa,CL_EN_04,CL_EN_04D.ttl,error</v>
      </c>
      <c r="J20" s="13" t="str">
        <f>"cwa"&amp;","&amp;TabImp[[#This Row],[Rule Code]]&amp;","&amp;TabImp[[#This Row],[Test File]]&amp;","&amp;LOWER(TabImp[[#This Row],[CWA Level]])</f>
        <v>cwa,CL_EN_04,CL_EN_04D.ttl,error</v>
      </c>
    </row>
    <row r="21" spans="1:11" x14ac:dyDescent="0.25">
      <c r="A21" s="1" t="s">
        <v>142</v>
      </c>
      <c r="B21" s="13" t="str">
        <f>VLOOKUP(TabImp[[#This Row],[Rule Code]],TabRules[[Rule Code]:[Description]],2,FALSE)</f>
        <v>Enumeration classes can only be generalized by classes with stereotype Abstract.</v>
      </c>
      <c r="C21" t="s">
        <v>94</v>
      </c>
      <c r="D21" s="17" t="str">
        <f>TabImp[[#This Row],[Rule Code]]&amp;TabImp[[#This Row],[Situation ID]]</f>
        <v>CL_EN_05A</v>
      </c>
      <c r="E21" s="13" t="str">
        <f>TabImp[[#This Row],[Situation Code]]&amp;".ttl"</f>
        <v>CL_EN_05A.ttl</v>
      </c>
      <c r="F21" t="s">
        <v>154</v>
      </c>
      <c r="G21" t="s">
        <v>96</v>
      </c>
      <c r="H21" s="13" t="str">
        <f>IF(TabImp[[#This Row],[OWA Level]]="Valid","Valid","Error")</f>
        <v>Valid</v>
      </c>
      <c r="I21" s="13" t="str">
        <f>"owa"&amp;","&amp;TabImp[[#This Row],[Rule Code]]&amp;","&amp;TabImp[[#This Row],[Test File]]&amp;","&amp;LOWER(TabImp[[#This Row],[OWA Level]])</f>
        <v>owa,CL_EN_05,CL_EN_05A.ttl,valid</v>
      </c>
      <c r="J21" s="13" t="str">
        <f>"cwa"&amp;","&amp;TabImp[[#This Row],[Rule Code]]&amp;","&amp;TabImp[[#This Row],[Test File]]&amp;","&amp;LOWER(TabImp[[#This Row],[CWA Level]])</f>
        <v>cwa,CL_EN_05,CL_EN_05A.ttl,valid</v>
      </c>
    </row>
    <row r="22" spans="1:11" x14ac:dyDescent="0.25">
      <c r="A22" s="1" t="s">
        <v>142</v>
      </c>
      <c r="B22" s="13" t="str">
        <f>VLOOKUP(TabImp[[#This Row],[Rule Code]],TabRules[[Rule Code]:[Description]],2,FALSE)</f>
        <v>Enumeration classes can only be generalized by classes with stereotype Abstract.</v>
      </c>
      <c r="C22" t="s">
        <v>95</v>
      </c>
      <c r="D22" s="17" t="str">
        <f>TabImp[[#This Row],[Rule Code]]&amp;TabImp[[#This Row],[Situation ID]]</f>
        <v>CL_EN_05B</v>
      </c>
      <c r="E22" s="13" t="str">
        <f>TabImp[[#This Row],[Situation Code]]&amp;".ttl"</f>
        <v>CL_EN_05B.ttl</v>
      </c>
      <c r="F22" t="s">
        <v>155</v>
      </c>
      <c r="G22" t="s">
        <v>90</v>
      </c>
      <c r="H22" s="13" t="str">
        <f>IF(TabImp[[#This Row],[OWA Level]]="Valid","Valid","Error")</f>
        <v>Error</v>
      </c>
      <c r="I22" s="13" t="str">
        <f>"owa"&amp;","&amp;TabImp[[#This Row],[Rule Code]]&amp;","&amp;TabImp[[#This Row],[Test File]]&amp;","&amp;LOWER(TabImp[[#This Row],[OWA Level]])</f>
        <v>owa,CL_EN_05,CL_EN_05B.ttl,warning</v>
      </c>
      <c r="J22" s="13" t="str">
        <f>"cwa"&amp;","&amp;TabImp[[#This Row],[Rule Code]]&amp;","&amp;TabImp[[#This Row],[Test File]]&amp;","&amp;LOWER(TabImp[[#This Row],[CWA Level]])</f>
        <v>cwa,CL_EN_05,CL_EN_05B.ttl,error</v>
      </c>
    </row>
    <row r="23" spans="1:11" x14ac:dyDescent="0.25">
      <c r="A23" s="1" t="s">
        <v>142</v>
      </c>
      <c r="B23" s="13" t="str">
        <f>VLOOKUP(TabImp[[#This Row],[Rule Code]],TabRules[[Rule Code]:[Description]],2,FALSE)</f>
        <v>Enumeration classes can only be generalized by classes with stereotype Abstract.</v>
      </c>
      <c r="C23" t="s">
        <v>97</v>
      </c>
      <c r="D23" s="17" t="str">
        <f>TabImp[[#This Row],[Rule Code]]&amp;TabImp[[#This Row],[Situation ID]]</f>
        <v>CL_EN_05C</v>
      </c>
      <c r="E23" s="13" t="str">
        <f>TabImp[[#This Row],[Situation Code]]&amp;".ttl"</f>
        <v>CL_EN_05C.ttl</v>
      </c>
      <c r="F23" t="s">
        <v>156</v>
      </c>
      <c r="G23" t="s">
        <v>91</v>
      </c>
      <c r="H23" s="13" t="str">
        <f>IF(TabImp[[#This Row],[OWA Level]]="Valid","Valid","Error")</f>
        <v>Error</v>
      </c>
      <c r="I23" s="13" t="str">
        <f>"owa"&amp;","&amp;TabImp[[#This Row],[Rule Code]]&amp;","&amp;TabImp[[#This Row],[Test File]]&amp;","&amp;LOWER(TabImp[[#This Row],[OWA Level]])</f>
        <v>owa,CL_EN_05,CL_EN_05C.ttl,error</v>
      </c>
      <c r="J23" s="13" t="str">
        <f>"cwa"&amp;","&amp;TabImp[[#This Row],[Rule Code]]&amp;","&amp;TabImp[[#This Row],[Test File]]&amp;","&amp;LOWER(TabImp[[#This Row],[CWA Level]])</f>
        <v>cwa,CL_EN_05,CL_EN_05C.ttl,error</v>
      </c>
    </row>
    <row r="24" spans="1:11" x14ac:dyDescent="0.25">
      <c r="A24" s="1" t="s">
        <v>142</v>
      </c>
      <c r="B24" s="13" t="str">
        <f>VLOOKUP(TabImp[[#This Row],[Rule Code]],TabRules[[Rule Code]:[Description]],2,FALSE)</f>
        <v>Enumeration classes can only be generalized by classes with stereotype Abstract.</v>
      </c>
      <c r="C24" t="s">
        <v>103</v>
      </c>
      <c r="D24" s="17" t="str">
        <f>TabImp[[#This Row],[Rule Code]]&amp;TabImp[[#This Row],[Situation ID]]</f>
        <v>CL_EN_05D</v>
      </c>
      <c r="E24" s="13" t="str">
        <f>TabImp[[#This Row],[Situation Code]]&amp;".ttl"</f>
        <v>CL_EN_05D.ttl</v>
      </c>
      <c r="F24" t="s">
        <v>157</v>
      </c>
      <c r="G24" t="s">
        <v>96</v>
      </c>
      <c r="H24" s="13" t="str">
        <f>IF(TabImp[[#This Row],[OWA Level]]="Valid","Valid","Error")</f>
        <v>Valid</v>
      </c>
      <c r="I24" s="13" t="str">
        <f>"owa"&amp;","&amp;TabImp[[#This Row],[Rule Code]]&amp;","&amp;TabImp[[#This Row],[Test File]]&amp;","&amp;LOWER(TabImp[[#This Row],[OWA Level]])</f>
        <v>owa,CL_EN_05,CL_EN_05D.ttl,valid</v>
      </c>
      <c r="J24" s="13" t="str">
        <f>"cwa"&amp;","&amp;TabImp[[#This Row],[Rule Code]]&amp;","&amp;TabImp[[#This Row],[Test File]]&amp;","&amp;LOWER(TabImp[[#This Row],[CWA Level]])</f>
        <v>cwa,CL_EN_05,CL_EN_05D.ttl,valid</v>
      </c>
    </row>
    <row r="25" spans="1:11" x14ac:dyDescent="0.25">
      <c r="A25" s="1" t="s">
        <v>160</v>
      </c>
      <c r="B25"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25" t="s">
        <v>249</v>
      </c>
      <c r="D25" s="17" t="str">
        <f>TabImp[[#This Row],[Rule Code]]&amp;TabImp[[#This Row],[Situation ID]]</f>
        <v>CL_SO_01B01</v>
      </c>
      <c r="E25" s="13" t="str">
        <f>TabImp[[#This Row],[Situation Code]]&amp;".ttl"</f>
        <v>CL_SO_01B01.ttl</v>
      </c>
      <c r="F25" t="s">
        <v>198</v>
      </c>
      <c r="G25" t="s">
        <v>90</v>
      </c>
      <c r="H25" s="13" t="str">
        <f>IF(TabImp[[#This Row],[OWA Level]]="Valid","Valid","Error")</f>
        <v>Error</v>
      </c>
      <c r="I25" s="13" t="str">
        <f>"owa"&amp;","&amp;TabImp[[#This Row],[Rule Code]]&amp;","&amp;TabImp[[#This Row],[Test File]]&amp;","&amp;LOWER(TabImp[[#This Row],[OWA Level]])</f>
        <v>owa,CL_SO_01,CL_SO_01B01.ttl,warning</v>
      </c>
      <c r="J25" s="13" t="str">
        <f>"cwa"&amp;","&amp;TabImp[[#This Row],[Rule Code]]&amp;","&amp;TabImp[[#This Row],[Test File]]&amp;","&amp;LOWER(TabImp[[#This Row],[CWA Level]])</f>
        <v>cwa,CL_SO_01,CL_SO_01B01.ttl,error</v>
      </c>
      <c r="K25" t="s">
        <v>277</v>
      </c>
    </row>
    <row r="26" spans="1:11" x14ac:dyDescent="0.25">
      <c r="A26" s="1" t="s">
        <v>160</v>
      </c>
      <c r="B26"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26" t="s">
        <v>250</v>
      </c>
      <c r="D26" s="17" t="str">
        <f>TabImp[[#This Row],[Rule Code]]&amp;TabImp[[#This Row],[Situation ID]]</f>
        <v>CL_SO_01B02</v>
      </c>
      <c r="E26" s="13" t="str">
        <f>TabImp[[#This Row],[Situation Code]]&amp;".ttl"</f>
        <v>CL_SO_01B02.ttl</v>
      </c>
      <c r="F26" t="s">
        <v>162</v>
      </c>
      <c r="G26" t="s">
        <v>90</v>
      </c>
      <c r="H26" s="13" t="str">
        <f>IF(TabImp[[#This Row],[OWA Level]]="Valid","Valid","Error")</f>
        <v>Error</v>
      </c>
      <c r="I26" s="13" t="str">
        <f>"owa"&amp;","&amp;TabImp[[#This Row],[Rule Code]]&amp;","&amp;TabImp[[#This Row],[Test File]]&amp;","&amp;LOWER(TabImp[[#This Row],[OWA Level]])</f>
        <v>owa,CL_SO_01,CL_SO_01B02.ttl,warning</v>
      </c>
      <c r="J26" s="13" t="str">
        <f>"cwa"&amp;","&amp;TabImp[[#This Row],[Rule Code]]&amp;","&amp;TabImp[[#This Row],[Test File]]&amp;","&amp;LOWER(TabImp[[#This Row],[CWA Level]])</f>
        <v>cwa,CL_SO_01,CL_SO_01B02.ttl,error</v>
      </c>
      <c r="K26" t="s">
        <v>277</v>
      </c>
    </row>
    <row r="27" spans="1:11" x14ac:dyDescent="0.25">
      <c r="A27" s="1" t="s">
        <v>160</v>
      </c>
      <c r="B27"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27" t="s">
        <v>251</v>
      </c>
      <c r="D27" s="17" t="str">
        <f>TabImp[[#This Row],[Rule Code]]&amp;TabImp[[#This Row],[Situation ID]]</f>
        <v>CL_SO_01B03</v>
      </c>
      <c r="E27" s="13" t="str">
        <f>TabImp[[#This Row],[Situation Code]]&amp;".ttl"</f>
        <v>CL_SO_01B03.ttl</v>
      </c>
      <c r="F27" t="s">
        <v>163</v>
      </c>
      <c r="G27" t="s">
        <v>90</v>
      </c>
      <c r="H27" s="13" t="str">
        <f>IF(TabImp[[#This Row],[OWA Level]]="Valid","Valid","Error")</f>
        <v>Error</v>
      </c>
      <c r="I27" s="13" t="str">
        <f>"owa"&amp;","&amp;TabImp[[#This Row],[Rule Code]]&amp;","&amp;TabImp[[#This Row],[Test File]]&amp;","&amp;LOWER(TabImp[[#This Row],[OWA Level]])</f>
        <v>owa,CL_SO_01,CL_SO_01B03.ttl,warning</v>
      </c>
      <c r="J27" s="13" t="str">
        <f>"cwa"&amp;","&amp;TabImp[[#This Row],[Rule Code]]&amp;","&amp;TabImp[[#This Row],[Test File]]&amp;","&amp;LOWER(TabImp[[#This Row],[CWA Level]])</f>
        <v>cwa,CL_SO_01,CL_SO_01B03.ttl,error</v>
      </c>
      <c r="K27" t="s">
        <v>277</v>
      </c>
    </row>
    <row r="28" spans="1:11" x14ac:dyDescent="0.25">
      <c r="A28" s="1" t="s">
        <v>160</v>
      </c>
      <c r="B28"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28" t="s">
        <v>252</v>
      </c>
      <c r="D28" s="17" t="str">
        <f>TabImp[[#This Row],[Rule Code]]&amp;TabImp[[#This Row],[Situation ID]]</f>
        <v>CL_SO_01B04</v>
      </c>
      <c r="E28" s="13" t="str">
        <f>TabImp[[#This Row],[Situation Code]]&amp;".ttl"</f>
        <v>CL_SO_01B04.ttl</v>
      </c>
      <c r="F28" t="s">
        <v>164</v>
      </c>
      <c r="G28" t="s">
        <v>90</v>
      </c>
      <c r="H28" s="13" t="str">
        <f>IF(TabImp[[#This Row],[OWA Level]]="Valid","Valid","Error")</f>
        <v>Error</v>
      </c>
      <c r="I28" s="13" t="str">
        <f>"owa"&amp;","&amp;TabImp[[#This Row],[Rule Code]]&amp;","&amp;TabImp[[#This Row],[Test File]]&amp;","&amp;LOWER(TabImp[[#This Row],[OWA Level]])</f>
        <v>owa,CL_SO_01,CL_SO_01B04.ttl,warning</v>
      </c>
      <c r="J28" s="13" t="str">
        <f>"cwa"&amp;","&amp;TabImp[[#This Row],[Rule Code]]&amp;","&amp;TabImp[[#This Row],[Test File]]&amp;","&amp;LOWER(TabImp[[#This Row],[CWA Level]])</f>
        <v>cwa,CL_SO_01,CL_SO_01B04.ttl,error</v>
      </c>
      <c r="K28" t="s">
        <v>277</v>
      </c>
    </row>
    <row r="29" spans="1:11" x14ac:dyDescent="0.25">
      <c r="A29" s="1" t="s">
        <v>160</v>
      </c>
      <c r="B29"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29" t="s">
        <v>253</v>
      </c>
      <c r="D29" s="17" t="str">
        <f>TabImp[[#This Row],[Rule Code]]&amp;TabImp[[#This Row],[Situation ID]]</f>
        <v>CL_SO_01B05</v>
      </c>
      <c r="E29" s="13" t="str">
        <f>TabImp[[#This Row],[Situation Code]]&amp;".ttl"</f>
        <v>CL_SO_01B05.ttl</v>
      </c>
      <c r="F29" t="s">
        <v>165</v>
      </c>
      <c r="G29" t="s">
        <v>96</v>
      </c>
      <c r="H29" s="13" t="str">
        <f>IF(TabImp[[#This Row],[OWA Level]]="Valid","Valid","Error")</f>
        <v>Valid</v>
      </c>
      <c r="I29" s="13" t="str">
        <f>"owa"&amp;","&amp;TabImp[[#This Row],[Rule Code]]&amp;","&amp;TabImp[[#This Row],[Test File]]&amp;","&amp;LOWER(TabImp[[#This Row],[OWA Level]])</f>
        <v>owa,CL_SO_01,CL_SO_01B05.ttl,valid</v>
      </c>
      <c r="J29" s="13" t="str">
        <f>"cwa"&amp;","&amp;TabImp[[#This Row],[Rule Code]]&amp;","&amp;TabImp[[#This Row],[Test File]]&amp;","&amp;LOWER(TabImp[[#This Row],[CWA Level]])</f>
        <v>cwa,CL_SO_01,CL_SO_01B05.ttl,valid</v>
      </c>
      <c r="K29" t="s">
        <v>277</v>
      </c>
    </row>
    <row r="30" spans="1:11" x14ac:dyDescent="0.25">
      <c r="A30" s="1" t="s">
        <v>160</v>
      </c>
      <c r="B30"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0" t="s">
        <v>254</v>
      </c>
      <c r="D30" s="17" t="str">
        <f>TabImp[[#This Row],[Rule Code]]&amp;TabImp[[#This Row],[Situation ID]]</f>
        <v>CL_SO_01B06</v>
      </c>
      <c r="E30" s="13" t="str">
        <f>TabImp[[#This Row],[Situation Code]]&amp;".ttl"</f>
        <v>CL_SO_01B06.ttl</v>
      </c>
      <c r="F30" t="s">
        <v>166</v>
      </c>
      <c r="G30" t="s">
        <v>90</v>
      </c>
      <c r="H30" s="13" t="str">
        <f>IF(TabImp[[#This Row],[OWA Level]]="Valid","Valid","Error")</f>
        <v>Error</v>
      </c>
      <c r="I30" s="13" t="str">
        <f>"owa"&amp;","&amp;TabImp[[#This Row],[Rule Code]]&amp;","&amp;TabImp[[#This Row],[Test File]]&amp;","&amp;LOWER(TabImp[[#This Row],[OWA Level]])</f>
        <v>owa,CL_SO_01,CL_SO_01B06.ttl,warning</v>
      </c>
      <c r="J30" s="13" t="str">
        <f>"cwa"&amp;","&amp;TabImp[[#This Row],[Rule Code]]&amp;","&amp;TabImp[[#This Row],[Test File]]&amp;","&amp;LOWER(TabImp[[#This Row],[CWA Level]])</f>
        <v>cwa,CL_SO_01,CL_SO_01B06.ttl,error</v>
      </c>
      <c r="K30" t="s">
        <v>277</v>
      </c>
    </row>
    <row r="31" spans="1:11" x14ac:dyDescent="0.25">
      <c r="A31" s="1" t="s">
        <v>160</v>
      </c>
      <c r="B31"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1" t="s">
        <v>255</v>
      </c>
      <c r="D31" s="17" t="str">
        <f>TabImp[[#This Row],[Rule Code]]&amp;TabImp[[#This Row],[Situation ID]]</f>
        <v>CL_SO_01B07</v>
      </c>
      <c r="E31" s="13" t="str">
        <f>TabImp[[#This Row],[Situation Code]]&amp;".ttl"</f>
        <v>CL_SO_01B07.ttl</v>
      </c>
      <c r="F31" t="s">
        <v>167</v>
      </c>
      <c r="G31" t="s">
        <v>90</v>
      </c>
      <c r="H31" s="13" t="str">
        <f>IF(TabImp[[#This Row],[OWA Level]]="Valid","Valid","Error")</f>
        <v>Error</v>
      </c>
      <c r="I31" s="13" t="str">
        <f>"owa"&amp;","&amp;TabImp[[#This Row],[Rule Code]]&amp;","&amp;TabImp[[#This Row],[Test File]]&amp;","&amp;LOWER(TabImp[[#This Row],[OWA Level]])</f>
        <v>owa,CL_SO_01,CL_SO_01B07.ttl,warning</v>
      </c>
      <c r="J31" s="13" t="str">
        <f>"cwa"&amp;","&amp;TabImp[[#This Row],[Rule Code]]&amp;","&amp;TabImp[[#This Row],[Test File]]&amp;","&amp;LOWER(TabImp[[#This Row],[CWA Level]])</f>
        <v>cwa,CL_SO_01,CL_SO_01B07.ttl,error</v>
      </c>
      <c r="K31" t="s">
        <v>277</v>
      </c>
    </row>
    <row r="32" spans="1:11" x14ac:dyDescent="0.25">
      <c r="A32" s="1" t="s">
        <v>160</v>
      </c>
      <c r="B32"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2" t="s">
        <v>256</v>
      </c>
      <c r="D32" s="17" t="str">
        <f>TabImp[[#This Row],[Rule Code]]&amp;TabImp[[#This Row],[Situation ID]]</f>
        <v>CL_SO_01B08</v>
      </c>
      <c r="E32" s="13" t="str">
        <f>TabImp[[#This Row],[Situation Code]]&amp;".ttl"</f>
        <v>CL_SO_01B08.ttl</v>
      </c>
      <c r="F32" t="s">
        <v>168</v>
      </c>
      <c r="G32" t="s">
        <v>90</v>
      </c>
      <c r="H32" s="13" t="str">
        <f>IF(TabImp[[#This Row],[OWA Level]]="Valid","Valid","Error")</f>
        <v>Error</v>
      </c>
      <c r="I32" s="13" t="str">
        <f>"owa"&amp;","&amp;TabImp[[#This Row],[Rule Code]]&amp;","&amp;TabImp[[#This Row],[Test File]]&amp;","&amp;LOWER(TabImp[[#This Row],[OWA Level]])</f>
        <v>owa,CL_SO_01,CL_SO_01B08.ttl,warning</v>
      </c>
      <c r="J32" s="13" t="str">
        <f>"cwa"&amp;","&amp;TabImp[[#This Row],[Rule Code]]&amp;","&amp;TabImp[[#This Row],[Test File]]&amp;","&amp;LOWER(TabImp[[#This Row],[CWA Level]])</f>
        <v>cwa,CL_SO_01,CL_SO_01B08.ttl,error</v>
      </c>
      <c r="K32" t="s">
        <v>277</v>
      </c>
    </row>
    <row r="33" spans="1:11" x14ac:dyDescent="0.25">
      <c r="A33" s="1" t="s">
        <v>160</v>
      </c>
      <c r="B33"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3" t="s">
        <v>257</v>
      </c>
      <c r="D33" s="17" t="str">
        <f>TabImp[[#This Row],[Rule Code]]&amp;TabImp[[#This Row],[Situation ID]]</f>
        <v>CL_SO_01B09</v>
      </c>
      <c r="E33" s="13" t="str">
        <f>TabImp[[#This Row],[Situation Code]]&amp;".ttl"</f>
        <v>CL_SO_01B09.ttl</v>
      </c>
      <c r="F33" t="s">
        <v>169</v>
      </c>
      <c r="G33" t="s">
        <v>96</v>
      </c>
      <c r="H33" s="13" t="str">
        <f>IF(TabImp[[#This Row],[OWA Level]]="Valid","Valid","Error")</f>
        <v>Valid</v>
      </c>
      <c r="I33" s="13" t="str">
        <f>"owa"&amp;","&amp;TabImp[[#This Row],[Rule Code]]&amp;","&amp;TabImp[[#This Row],[Test File]]&amp;","&amp;LOWER(TabImp[[#This Row],[OWA Level]])</f>
        <v>owa,CL_SO_01,CL_SO_01B09.ttl,valid</v>
      </c>
      <c r="J33" s="13" t="str">
        <f>"cwa"&amp;","&amp;TabImp[[#This Row],[Rule Code]]&amp;","&amp;TabImp[[#This Row],[Test File]]&amp;","&amp;LOWER(TabImp[[#This Row],[CWA Level]])</f>
        <v>cwa,CL_SO_01,CL_SO_01B09.ttl,valid</v>
      </c>
      <c r="K33" t="s">
        <v>277</v>
      </c>
    </row>
    <row r="34" spans="1:11" x14ac:dyDescent="0.25">
      <c r="A34" s="1" t="s">
        <v>160</v>
      </c>
      <c r="B34"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4" t="s">
        <v>219</v>
      </c>
      <c r="D34" s="17" t="str">
        <f>TabImp[[#This Row],[Rule Code]]&amp;TabImp[[#This Row],[Situation ID]]</f>
        <v>CL_SO_01B10</v>
      </c>
      <c r="E34" s="13" t="str">
        <f>TabImp[[#This Row],[Situation Code]]&amp;".ttl"</f>
        <v>CL_SO_01B10.ttl</v>
      </c>
      <c r="F34" t="s">
        <v>170</v>
      </c>
      <c r="G34" t="s">
        <v>96</v>
      </c>
      <c r="H34" s="13" t="str">
        <f>IF(TabImp[[#This Row],[OWA Level]]="Valid","Valid","Error")</f>
        <v>Valid</v>
      </c>
      <c r="I34" s="13" t="str">
        <f>"owa"&amp;","&amp;TabImp[[#This Row],[Rule Code]]&amp;","&amp;TabImp[[#This Row],[Test File]]&amp;","&amp;LOWER(TabImp[[#This Row],[OWA Level]])</f>
        <v>owa,CL_SO_01,CL_SO_01B10.ttl,valid</v>
      </c>
      <c r="J34" s="13" t="str">
        <f>"cwa"&amp;","&amp;TabImp[[#This Row],[Rule Code]]&amp;","&amp;TabImp[[#This Row],[Test File]]&amp;","&amp;LOWER(TabImp[[#This Row],[CWA Level]])</f>
        <v>cwa,CL_SO_01,CL_SO_01B10.ttl,valid</v>
      </c>
      <c r="K34" t="s">
        <v>277</v>
      </c>
    </row>
    <row r="35" spans="1:11" x14ac:dyDescent="0.25">
      <c r="A35" s="1" t="s">
        <v>160</v>
      </c>
      <c r="B35"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5" t="s">
        <v>220</v>
      </c>
      <c r="D35" s="17" t="str">
        <f>TabImp[[#This Row],[Rule Code]]&amp;TabImp[[#This Row],[Situation ID]]</f>
        <v>CL_SO_01B11</v>
      </c>
      <c r="E35" s="13" t="str">
        <f>TabImp[[#This Row],[Situation Code]]&amp;".ttl"</f>
        <v>CL_SO_01B11.ttl</v>
      </c>
      <c r="F35" t="s">
        <v>171</v>
      </c>
      <c r="G35" t="s">
        <v>91</v>
      </c>
      <c r="H35" s="13" t="str">
        <f>IF(TabImp[[#This Row],[OWA Level]]="Valid","Valid","Error")</f>
        <v>Error</v>
      </c>
      <c r="I35" s="13" t="str">
        <f>"owa"&amp;","&amp;TabImp[[#This Row],[Rule Code]]&amp;","&amp;TabImp[[#This Row],[Test File]]&amp;","&amp;LOWER(TabImp[[#This Row],[OWA Level]])</f>
        <v>owa,CL_SO_01,CL_SO_01B11.ttl,error</v>
      </c>
      <c r="J35" s="13" t="str">
        <f>"cwa"&amp;","&amp;TabImp[[#This Row],[Rule Code]]&amp;","&amp;TabImp[[#This Row],[Test File]]&amp;","&amp;LOWER(TabImp[[#This Row],[CWA Level]])</f>
        <v>cwa,CL_SO_01,CL_SO_01B11.ttl,error</v>
      </c>
      <c r="K35" t="s">
        <v>277</v>
      </c>
    </row>
    <row r="36" spans="1:11" x14ac:dyDescent="0.25">
      <c r="A36" s="1" t="s">
        <v>160</v>
      </c>
      <c r="B36"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6" t="s">
        <v>221</v>
      </c>
      <c r="D36" s="17" t="str">
        <f>TabImp[[#This Row],[Rule Code]]&amp;TabImp[[#This Row],[Situation ID]]</f>
        <v>CL_SO_01B12</v>
      </c>
      <c r="E36" s="13" t="str">
        <f>TabImp[[#This Row],[Situation Code]]&amp;".ttl"</f>
        <v>CL_SO_01B12.ttl</v>
      </c>
      <c r="F36" t="s">
        <v>172</v>
      </c>
      <c r="G36" t="s">
        <v>96</v>
      </c>
      <c r="H36" s="13" t="str">
        <f>IF(TabImp[[#This Row],[OWA Level]]="Valid","Valid","Error")</f>
        <v>Valid</v>
      </c>
      <c r="I36" s="13" t="str">
        <f>"owa"&amp;","&amp;TabImp[[#This Row],[Rule Code]]&amp;","&amp;TabImp[[#This Row],[Test File]]&amp;","&amp;LOWER(TabImp[[#This Row],[OWA Level]])</f>
        <v>owa,CL_SO_01,CL_SO_01B12.ttl,valid</v>
      </c>
      <c r="J36" s="13" t="str">
        <f>"cwa"&amp;","&amp;TabImp[[#This Row],[Rule Code]]&amp;","&amp;TabImp[[#This Row],[Test File]]&amp;","&amp;LOWER(TabImp[[#This Row],[CWA Level]])</f>
        <v>cwa,CL_SO_01,CL_SO_01B12.ttl,valid</v>
      </c>
      <c r="K36" t="s">
        <v>277</v>
      </c>
    </row>
    <row r="37" spans="1:11" x14ac:dyDescent="0.25">
      <c r="A37" s="1" t="s">
        <v>160</v>
      </c>
      <c r="B37"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7" t="s">
        <v>222</v>
      </c>
      <c r="D37" s="17" t="str">
        <f>TabImp[[#This Row],[Rule Code]]&amp;TabImp[[#This Row],[Situation ID]]</f>
        <v>CL_SO_01B13</v>
      </c>
      <c r="E37" s="13" t="str">
        <f>TabImp[[#This Row],[Situation Code]]&amp;".ttl"</f>
        <v>CL_SO_01B13.ttl</v>
      </c>
      <c r="F37" t="s">
        <v>173</v>
      </c>
      <c r="G37" t="s">
        <v>91</v>
      </c>
      <c r="H37" s="13" t="str">
        <f>IF(TabImp[[#This Row],[OWA Level]]="Valid","Valid","Error")</f>
        <v>Error</v>
      </c>
      <c r="I37" s="13" t="str">
        <f>"owa"&amp;","&amp;TabImp[[#This Row],[Rule Code]]&amp;","&amp;TabImp[[#This Row],[Test File]]&amp;","&amp;LOWER(TabImp[[#This Row],[OWA Level]])</f>
        <v>owa,CL_SO_01,CL_SO_01B13.ttl,error</v>
      </c>
      <c r="J37" s="13" t="str">
        <f>"cwa"&amp;","&amp;TabImp[[#This Row],[Rule Code]]&amp;","&amp;TabImp[[#This Row],[Test File]]&amp;","&amp;LOWER(TabImp[[#This Row],[CWA Level]])</f>
        <v>cwa,CL_SO_01,CL_SO_01B13.ttl,error</v>
      </c>
      <c r="K37" t="s">
        <v>277</v>
      </c>
    </row>
    <row r="38" spans="1:11" x14ac:dyDescent="0.25">
      <c r="A38" s="1" t="s">
        <v>160</v>
      </c>
      <c r="B38"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8" t="s">
        <v>223</v>
      </c>
      <c r="D38" s="17" t="str">
        <f>TabImp[[#This Row],[Rule Code]]&amp;TabImp[[#This Row],[Situation ID]]</f>
        <v>CL_SO_01B14</v>
      </c>
      <c r="E38" s="13" t="str">
        <f>TabImp[[#This Row],[Situation Code]]&amp;".ttl"</f>
        <v>CL_SO_01B14.ttl</v>
      </c>
      <c r="F38" t="s">
        <v>201</v>
      </c>
      <c r="G38" t="s">
        <v>90</v>
      </c>
      <c r="H38" s="13" t="str">
        <f>IF(TabImp[[#This Row],[OWA Level]]="Valid","Valid","Error")</f>
        <v>Error</v>
      </c>
      <c r="I38" s="13" t="str">
        <f>"owa"&amp;","&amp;TabImp[[#This Row],[Rule Code]]&amp;","&amp;TabImp[[#This Row],[Test File]]&amp;","&amp;LOWER(TabImp[[#This Row],[OWA Level]])</f>
        <v>owa,CL_SO_01,CL_SO_01B14.ttl,warning</v>
      </c>
      <c r="J38" s="13" t="str">
        <f>"cwa"&amp;","&amp;TabImp[[#This Row],[Rule Code]]&amp;","&amp;TabImp[[#This Row],[Test File]]&amp;","&amp;LOWER(TabImp[[#This Row],[CWA Level]])</f>
        <v>cwa,CL_SO_01,CL_SO_01B14.ttl,error</v>
      </c>
      <c r="K38" t="s">
        <v>277</v>
      </c>
    </row>
    <row r="39" spans="1:11" x14ac:dyDescent="0.25">
      <c r="A39" s="1" t="s">
        <v>160</v>
      </c>
      <c r="B39"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9" t="s">
        <v>224</v>
      </c>
      <c r="D39" s="17" t="str">
        <f>TabImp[[#This Row],[Rule Code]]&amp;TabImp[[#This Row],[Situation ID]]</f>
        <v>CL_SO_01B15</v>
      </c>
      <c r="E39" s="13" t="str">
        <f>TabImp[[#This Row],[Situation Code]]&amp;".ttl"</f>
        <v>CL_SO_01B15.ttl</v>
      </c>
      <c r="F39" t="s">
        <v>202</v>
      </c>
      <c r="G39" t="s">
        <v>90</v>
      </c>
      <c r="H39" s="13" t="str">
        <f>IF(TabImp[[#This Row],[OWA Level]]="Valid","Valid","Error")</f>
        <v>Error</v>
      </c>
      <c r="I39" s="13" t="str">
        <f>"owa"&amp;","&amp;TabImp[[#This Row],[Rule Code]]&amp;","&amp;TabImp[[#This Row],[Test File]]&amp;","&amp;LOWER(TabImp[[#This Row],[OWA Level]])</f>
        <v>owa,CL_SO_01,CL_SO_01B15.ttl,warning</v>
      </c>
      <c r="J39" s="13" t="str">
        <f>"cwa"&amp;","&amp;TabImp[[#This Row],[Rule Code]]&amp;","&amp;TabImp[[#This Row],[Test File]]&amp;","&amp;LOWER(TabImp[[#This Row],[CWA Level]])</f>
        <v>cwa,CL_SO_01,CL_SO_01B15.ttl,error</v>
      </c>
      <c r="K39" t="s">
        <v>277</v>
      </c>
    </row>
    <row r="40" spans="1:11" x14ac:dyDescent="0.25">
      <c r="A40" s="1" t="s">
        <v>160</v>
      </c>
      <c r="B40"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0" t="s">
        <v>225</v>
      </c>
      <c r="D40" s="17" t="str">
        <f>TabImp[[#This Row],[Rule Code]]&amp;TabImp[[#This Row],[Situation ID]]</f>
        <v>CL_SO_01B16</v>
      </c>
      <c r="E40" s="13" t="str">
        <f>TabImp[[#This Row],[Situation Code]]&amp;".ttl"</f>
        <v>CL_SO_01B16.ttl</v>
      </c>
      <c r="F40" t="s">
        <v>203</v>
      </c>
      <c r="G40" t="s">
        <v>90</v>
      </c>
      <c r="H40" s="13" t="str">
        <f>IF(TabImp[[#This Row],[OWA Level]]="Valid","Valid","Error")</f>
        <v>Error</v>
      </c>
      <c r="I40" s="13" t="str">
        <f>"owa"&amp;","&amp;TabImp[[#This Row],[Rule Code]]&amp;","&amp;TabImp[[#This Row],[Test File]]&amp;","&amp;LOWER(TabImp[[#This Row],[OWA Level]])</f>
        <v>owa,CL_SO_01,CL_SO_01B16.ttl,warning</v>
      </c>
      <c r="J40" s="13" t="str">
        <f>"cwa"&amp;","&amp;TabImp[[#This Row],[Rule Code]]&amp;","&amp;TabImp[[#This Row],[Test File]]&amp;","&amp;LOWER(TabImp[[#This Row],[CWA Level]])</f>
        <v>cwa,CL_SO_01,CL_SO_01B16.ttl,error</v>
      </c>
      <c r="K40" t="s">
        <v>277</v>
      </c>
    </row>
    <row r="41" spans="1:11" x14ac:dyDescent="0.25">
      <c r="A41" s="1" t="s">
        <v>160</v>
      </c>
      <c r="B41"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1" t="s">
        <v>226</v>
      </c>
      <c r="D41" s="17" t="str">
        <f>TabImp[[#This Row],[Rule Code]]&amp;TabImp[[#This Row],[Situation ID]]</f>
        <v>CL_SO_01B17</v>
      </c>
      <c r="E41" s="13" t="str">
        <f>TabImp[[#This Row],[Situation Code]]&amp;".ttl"</f>
        <v>CL_SO_01B17.ttl</v>
      </c>
      <c r="F41" t="s">
        <v>204</v>
      </c>
      <c r="G41" t="s">
        <v>90</v>
      </c>
      <c r="H41" s="13" t="str">
        <f>IF(TabImp[[#This Row],[OWA Level]]="Valid","Valid","Error")</f>
        <v>Error</v>
      </c>
      <c r="I41" s="13" t="str">
        <f>"owa"&amp;","&amp;TabImp[[#This Row],[Rule Code]]&amp;","&amp;TabImp[[#This Row],[Test File]]&amp;","&amp;LOWER(TabImp[[#This Row],[OWA Level]])</f>
        <v>owa,CL_SO_01,CL_SO_01B17.ttl,warning</v>
      </c>
      <c r="J41" s="13" t="str">
        <f>"cwa"&amp;","&amp;TabImp[[#This Row],[Rule Code]]&amp;","&amp;TabImp[[#This Row],[Test File]]&amp;","&amp;LOWER(TabImp[[#This Row],[CWA Level]])</f>
        <v>cwa,CL_SO_01,CL_SO_01B17.ttl,error</v>
      </c>
      <c r="K41" t="s">
        <v>277</v>
      </c>
    </row>
    <row r="42" spans="1:11" x14ac:dyDescent="0.25">
      <c r="A42" s="1" t="s">
        <v>160</v>
      </c>
      <c r="B42"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2" t="s">
        <v>227</v>
      </c>
      <c r="D42" s="17" t="str">
        <f>TabImp[[#This Row],[Rule Code]]&amp;TabImp[[#This Row],[Situation ID]]</f>
        <v>CL_SO_01B18</v>
      </c>
      <c r="E42" s="13" t="str">
        <f>TabImp[[#This Row],[Situation Code]]&amp;".ttl"</f>
        <v>CL_SO_01B18.ttl</v>
      </c>
      <c r="F42" t="s">
        <v>205</v>
      </c>
      <c r="G42" t="s">
        <v>96</v>
      </c>
      <c r="H42" s="13" t="str">
        <f>IF(TabImp[[#This Row],[OWA Level]]="Valid","Valid","Error")</f>
        <v>Valid</v>
      </c>
      <c r="I42" s="13" t="str">
        <f>"owa"&amp;","&amp;TabImp[[#This Row],[Rule Code]]&amp;","&amp;TabImp[[#This Row],[Test File]]&amp;","&amp;LOWER(TabImp[[#This Row],[OWA Level]])</f>
        <v>owa,CL_SO_01,CL_SO_01B18.ttl,valid</v>
      </c>
      <c r="J42" s="13" t="str">
        <f>"cwa"&amp;","&amp;TabImp[[#This Row],[Rule Code]]&amp;","&amp;TabImp[[#This Row],[Test File]]&amp;","&amp;LOWER(TabImp[[#This Row],[CWA Level]])</f>
        <v>cwa,CL_SO_01,CL_SO_01B18.ttl,valid</v>
      </c>
      <c r="K42" t="s">
        <v>277</v>
      </c>
    </row>
    <row r="43" spans="1:11" x14ac:dyDescent="0.25">
      <c r="A43" s="1" t="s">
        <v>160</v>
      </c>
      <c r="B43"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3" t="s">
        <v>228</v>
      </c>
      <c r="D43" s="17" t="str">
        <f>TabImp[[#This Row],[Rule Code]]&amp;TabImp[[#This Row],[Situation ID]]</f>
        <v>CL_SO_01B19</v>
      </c>
      <c r="E43" s="13" t="str">
        <f>TabImp[[#This Row],[Situation Code]]&amp;".ttl"</f>
        <v>CL_SO_01B19.ttl</v>
      </c>
      <c r="F43" t="s">
        <v>206</v>
      </c>
      <c r="G43" t="s">
        <v>91</v>
      </c>
      <c r="H43" s="13" t="str">
        <f>IF(TabImp[[#This Row],[OWA Level]]="Valid","Valid","Error")</f>
        <v>Error</v>
      </c>
      <c r="I43" s="13" t="str">
        <f>"owa"&amp;","&amp;TabImp[[#This Row],[Rule Code]]&amp;","&amp;TabImp[[#This Row],[Test File]]&amp;","&amp;LOWER(TabImp[[#This Row],[OWA Level]])</f>
        <v>owa,CL_SO_01,CL_SO_01B19.ttl,error</v>
      </c>
      <c r="J43" s="13" t="str">
        <f>"cwa"&amp;","&amp;TabImp[[#This Row],[Rule Code]]&amp;","&amp;TabImp[[#This Row],[Test File]]&amp;","&amp;LOWER(TabImp[[#This Row],[CWA Level]])</f>
        <v>cwa,CL_SO_01,CL_SO_01B19.ttl,error</v>
      </c>
      <c r="K43" t="s">
        <v>277</v>
      </c>
    </row>
    <row r="44" spans="1:11" x14ac:dyDescent="0.25">
      <c r="A44" s="1" t="s">
        <v>160</v>
      </c>
      <c r="B44"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4" t="s">
        <v>258</v>
      </c>
      <c r="D44" s="17" t="str">
        <f>TabImp[[#This Row],[Rule Code]]&amp;TabImp[[#This Row],[Situation ID]]</f>
        <v>CL_SO_01N01</v>
      </c>
      <c r="E44" s="13" t="str">
        <f>TabImp[[#This Row],[Situation Code]]&amp;".ttl"</f>
        <v>CL_SO_01N01.ttl</v>
      </c>
      <c r="F44" t="s">
        <v>199</v>
      </c>
      <c r="G44" t="s">
        <v>96</v>
      </c>
      <c r="H44" s="13" t="str">
        <f>IF(TabImp[[#This Row],[OWA Level]]="Valid","Valid","Error")</f>
        <v>Valid</v>
      </c>
      <c r="I44" s="13" t="str">
        <f>"owa"&amp;","&amp;TabImp[[#This Row],[Rule Code]]&amp;","&amp;TabImp[[#This Row],[Test File]]&amp;","&amp;LOWER(TabImp[[#This Row],[OWA Level]])</f>
        <v>owa,CL_SO_01,CL_SO_01N01.ttl,valid</v>
      </c>
      <c r="J44" s="13" t="str">
        <f>"cwa"&amp;","&amp;TabImp[[#This Row],[Rule Code]]&amp;","&amp;TabImp[[#This Row],[Test File]]&amp;","&amp;LOWER(TabImp[[#This Row],[CWA Level]])</f>
        <v>cwa,CL_SO_01,CL_SO_01N01.ttl,valid</v>
      </c>
      <c r="K44" t="s">
        <v>278</v>
      </c>
    </row>
    <row r="45" spans="1:11" x14ac:dyDescent="0.25">
      <c r="A45" s="1" t="s">
        <v>160</v>
      </c>
      <c r="B45"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5" t="s">
        <v>259</v>
      </c>
      <c r="D45" s="17" t="str">
        <f>TabImp[[#This Row],[Rule Code]]&amp;TabImp[[#This Row],[Situation ID]]</f>
        <v>CL_SO_01N02</v>
      </c>
      <c r="E45" s="13" t="str">
        <f>TabImp[[#This Row],[Situation Code]]&amp;".ttl"</f>
        <v>CL_SO_01N02.ttl</v>
      </c>
      <c r="F45" t="s">
        <v>174</v>
      </c>
      <c r="G45" t="s">
        <v>90</v>
      </c>
      <c r="H45" s="13" t="str">
        <f>IF(TabImp[[#This Row],[OWA Level]]="Valid","Valid","Error")</f>
        <v>Error</v>
      </c>
      <c r="I45" s="13" t="str">
        <f>"owa"&amp;","&amp;TabImp[[#This Row],[Rule Code]]&amp;","&amp;TabImp[[#This Row],[Test File]]&amp;","&amp;LOWER(TabImp[[#This Row],[OWA Level]])</f>
        <v>owa,CL_SO_01,CL_SO_01N02.ttl,warning</v>
      </c>
      <c r="J45" s="13" t="str">
        <f>"cwa"&amp;","&amp;TabImp[[#This Row],[Rule Code]]&amp;","&amp;TabImp[[#This Row],[Test File]]&amp;","&amp;LOWER(TabImp[[#This Row],[CWA Level]])</f>
        <v>cwa,CL_SO_01,CL_SO_01N02.ttl,error</v>
      </c>
      <c r="K45" t="s">
        <v>278</v>
      </c>
    </row>
    <row r="46" spans="1:11" x14ac:dyDescent="0.25">
      <c r="A46" s="1" t="s">
        <v>160</v>
      </c>
      <c r="B46"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6" t="s">
        <v>260</v>
      </c>
      <c r="D46" s="17" t="str">
        <f>TabImp[[#This Row],[Rule Code]]&amp;TabImp[[#This Row],[Situation ID]]</f>
        <v>CL_SO_01N03</v>
      </c>
      <c r="E46" s="13" t="str">
        <f>TabImp[[#This Row],[Situation Code]]&amp;".ttl"</f>
        <v>CL_SO_01N03.ttl</v>
      </c>
      <c r="F46" t="s">
        <v>175</v>
      </c>
      <c r="G46" t="s">
        <v>90</v>
      </c>
      <c r="H46" s="13" t="str">
        <f>IF(TabImp[[#This Row],[OWA Level]]="Valid","Valid","Error")</f>
        <v>Error</v>
      </c>
      <c r="I46" s="13" t="str">
        <f>"owa"&amp;","&amp;TabImp[[#This Row],[Rule Code]]&amp;","&amp;TabImp[[#This Row],[Test File]]&amp;","&amp;LOWER(TabImp[[#This Row],[OWA Level]])</f>
        <v>owa,CL_SO_01,CL_SO_01N03.ttl,warning</v>
      </c>
      <c r="J46" s="13" t="str">
        <f>"cwa"&amp;","&amp;TabImp[[#This Row],[Rule Code]]&amp;","&amp;TabImp[[#This Row],[Test File]]&amp;","&amp;LOWER(TabImp[[#This Row],[CWA Level]])</f>
        <v>cwa,CL_SO_01,CL_SO_01N03.ttl,error</v>
      </c>
      <c r="K46" t="s">
        <v>278</v>
      </c>
    </row>
    <row r="47" spans="1:11" x14ac:dyDescent="0.25">
      <c r="A47" s="1" t="s">
        <v>160</v>
      </c>
      <c r="B47"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7" t="s">
        <v>261</v>
      </c>
      <c r="D47" s="17" t="str">
        <f>TabImp[[#This Row],[Rule Code]]&amp;TabImp[[#This Row],[Situation ID]]</f>
        <v>CL_SO_01N04</v>
      </c>
      <c r="E47" s="13" t="str">
        <f>TabImp[[#This Row],[Situation Code]]&amp;".ttl"</f>
        <v>CL_SO_01N04.ttl</v>
      </c>
      <c r="F47" t="s">
        <v>176</v>
      </c>
      <c r="G47" t="s">
        <v>90</v>
      </c>
      <c r="H47" s="13" t="str">
        <f>IF(TabImp[[#This Row],[OWA Level]]="Valid","Valid","Error")</f>
        <v>Error</v>
      </c>
      <c r="I47" s="13" t="str">
        <f>"owa"&amp;","&amp;TabImp[[#This Row],[Rule Code]]&amp;","&amp;TabImp[[#This Row],[Test File]]&amp;","&amp;LOWER(TabImp[[#This Row],[OWA Level]])</f>
        <v>owa,CL_SO_01,CL_SO_01N04.ttl,warning</v>
      </c>
      <c r="J47" s="13" t="str">
        <f>"cwa"&amp;","&amp;TabImp[[#This Row],[Rule Code]]&amp;","&amp;TabImp[[#This Row],[Test File]]&amp;","&amp;LOWER(TabImp[[#This Row],[CWA Level]])</f>
        <v>cwa,CL_SO_01,CL_SO_01N04.ttl,error</v>
      </c>
      <c r="K47" t="s">
        <v>278</v>
      </c>
    </row>
    <row r="48" spans="1:11" x14ac:dyDescent="0.25">
      <c r="A48" s="1" t="s">
        <v>160</v>
      </c>
      <c r="B48"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8" t="s">
        <v>262</v>
      </c>
      <c r="D48" s="17" t="str">
        <f>TabImp[[#This Row],[Rule Code]]&amp;TabImp[[#This Row],[Situation ID]]</f>
        <v>CL_SO_01N05</v>
      </c>
      <c r="E48" s="13" t="str">
        <f>TabImp[[#This Row],[Situation Code]]&amp;".ttl"</f>
        <v>CL_SO_01N05.ttl</v>
      </c>
      <c r="F48" t="s">
        <v>177</v>
      </c>
      <c r="G48" t="s">
        <v>96</v>
      </c>
      <c r="H48" s="13" t="str">
        <f>IF(TabImp[[#This Row],[OWA Level]]="Valid","Valid","Error")</f>
        <v>Valid</v>
      </c>
      <c r="I48" s="13" t="str">
        <f>"owa"&amp;","&amp;TabImp[[#This Row],[Rule Code]]&amp;","&amp;TabImp[[#This Row],[Test File]]&amp;","&amp;LOWER(TabImp[[#This Row],[OWA Level]])</f>
        <v>owa,CL_SO_01,CL_SO_01N05.ttl,valid</v>
      </c>
      <c r="J48" s="13" t="str">
        <f>"cwa"&amp;","&amp;TabImp[[#This Row],[Rule Code]]&amp;","&amp;TabImp[[#This Row],[Test File]]&amp;","&amp;LOWER(TabImp[[#This Row],[CWA Level]])</f>
        <v>cwa,CL_SO_01,CL_SO_01N05.ttl,valid</v>
      </c>
      <c r="K48" t="s">
        <v>278</v>
      </c>
    </row>
    <row r="49" spans="1:11" x14ac:dyDescent="0.25">
      <c r="A49" s="1" t="s">
        <v>160</v>
      </c>
      <c r="B49"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9" t="s">
        <v>263</v>
      </c>
      <c r="D49" s="17" t="str">
        <f>TabImp[[#This Row],[Rule Code]]&amp;TabImp[[#This Row],[Situation ID]]</f>
        <v>CL_SO_01N06</v>
      </c>
      <c r="E49" s="13" t="str">
        <f>TabImp[[#This Row],[Situation Code]]&amp;".ttl"</f>
        <v>CL_SO_01N06.ttl</v>
      </c>
      <c r="F49" t="s">
        <v>178</v>
      </c>
      <c r="G49" t="s">
        <v>96</v>
      </c>
      <c r="H49" s="13" t="str">
        <f>IF(TabImp[[#This Row],[OWA Level]]="Valid","Valid","Error")</f>
        <v>Valid</v>
      </c>
      <c r="I49" s="13" t="str">
        <f>"owa"&amp;","&amp;TabImp[[#This Row],[Rule Code]]&amp;","&amp;TabImp[[#This Row],[Test File]]&amp;","&amp;LOWER(TabImp[[#This Row],[OWA Level]])</f>
        <v>owa,CL_SO_01,CL_SO_01N06.ttl,valid</v>
      </c>
      <c r="J49" s="13" t="str">
        <f>"cwa"&amp;","&amp;TabImp[[#This Row],[Rule Code]]&amp;","&amp;TabImp[[#This Row],[Test File]]&amp;","&amp;LOWER(TabImp[[#This Row],[CWA Level]])</f>
        <v>cwa,CL_SO_01,CL_SO_01N06.ttl,valid</v>
      </c>
      <c r="K49" t="s">
        <v>278</v>
      </c>
    </row>
    <row r="50" spans="1:11" x14ac:dyDescent="0.25">
      <c r="A50" s="1" t="s">
        <v>160</v>
      </c>
      <c r="B50"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0" t="s">
        <v>264</v>
      </c>
      <c r="D50" s="17" t="str">
        <f>TabImp[[#This Row],[Rule Code]]&amp;TabImp[[#This Row],[Situation ID]]</f>
        <v>CL_SO_01N07</v>
      </c>
      <c r="E50" s="13" t="str">
        <f>TabImp[[#This Row],[Situation Code]]&amp;".ttl"</f>
        <v>CL_SO_01N07.ttl</v>
      </c>
      <c r="F50" t="s">
        <v>179</v>
      </c>
      <c r="G50" t="s">
        <v>90</v>
      </c>
      <c r="H50" s="13" t="str">
        <f>IF(TabImp[[#This Row],[OWA Level]]="Valid","Valid","Error")</f>
        <v>Error</v>
      </c>
      <c r="I50" s="13" t="str">
        <f>"owa"&amp;","&amp;TabImp[[#This Row],[Rule Code]]&amp;","&amp;TabImp[[#This Row],[Test File]]&amp;","&amp;LOWER(TabImp[[#This Row],[OWA Level]])</f>
        <v>owa,CL_SO_01,CL_SO_01N07.ttl,warning</v>
      </c>
      <c r="J50" s="13" t="str">
        <f>"cwa"&amp;","&amp;TabImp[[#This Row],[Rule Code]]&amp;","&amp;TabImp[[#This Row],[Test File]]&amp;","&amp;LOWER(TabImp[[#This Row],[CWA Level]])</f>
        <v>cwa,CL_SO_01,CL_SO_01N07.ttl,error</v>
      </c>
      <c r="K50" t="s">
        <v>278</v>
      </c>
    </row>
    <row r="51" spans="1:11" x14ac:dyDescent="0.25">
      <c r="A51" s="1" t="s">
        <v>160</v>
      </c>
      <c r="B51"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1" t="s">
        <v>265</v>
      </c>
      <c r="D51" s="17" t="str">
        <f>TabImp[[#This Row],[Rule Code]]&amp;TabImp[[#This Row],[Situation ID]]</f>
        <v>CL_SO_01N08</v>
      </c>
      <c r="E51" s="13" t="str">
        <f>TabImp[[#This Row],[Situation Code]]&amp;".ttl"</f>
        <v>CL_SO_01N08.ttl</v>
      </c>
      <c r="F51" t="s">
        <v>180</v>
      </c>
      <c r="G51" t="s">
        <v>96</v>
      </c>
      <c r="H51" s="13" t="str">
        <f>IF(TabImp[[#This Row],[OWA Level]]="Valid","Valid","Error")</f>
        <v>Valid</v>
      </c>
      <c r="I51" s="13" t="str">
        <f>"owa"&amp;","&amp;TabImp[[#This Row],[Rule Code]]&amp;","&amp;TabImp[[#This Row],[Test File]]&amp;","&amp;LOWER(TabImp[[#This Row],[OWA Level]])</f>
        <v>owa,CL_SO_01,CL_SO_01N08.ttl,valid</v>
      </c>
      <c r="J51" s="13" t="str">
        <f>"cwa"&amp;","&amp;TabImp[[#This Row],[Rule Code]]&amp;","&amp;TabImp[[#This Row],[Test File]]&amp;","&amp;LOWER(TabImp[[#This Row],[CWA Level]])</f>
        <v>cwa,CL_SO_01,CL_SO_01N08.ttl,valid</v>
      </c>
      <c r="K51" t="s">
        <v>278</v>
      </c>
    </row>
    <row r="52" spans="1:11" x14ac:dyDescent="0.25">
      <c r="A52" s="1" t="s">
        <v>160</v>
      </c>
      <c r="B52"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2" t="s">
        <v>266</v>
      </c>
      <c r="D52" s="17" t="str">
        <f>TabImp[[#This Row],[Rule Code]]&amp;TabImp[[#This Row],[Situation ID]]</f>
        <v>CL_SO_01N09</v>
      </c>
      <c r="E52" s="13" t="str">
        <f>TabImp[[#This Row],[Situation Code]]&amp;".ttl"</f>
        <v>CL_SO_01N09.ttl</v>
      </c>
      <c r="F52" t="s">
        <v>181</v>
      </c>
      <c r="G52" t="s">
        <v>96</v>
      </c>
      <c r="H52" s="13" t="str">
        <f>IF(TabImp[[#This Row],[OWA Level]]="Valid","Valid","Error")</f>
        <v>Valid</v>
      </c>
      <c r="I52" s="13" t="str">
        <f>"owa"&amp;","&amp;TabImp[[#This Row],[Rule Code]]&amp;","&amp;TabImp[[#This Row],[Test File]]&amp;","&amp;LOWER(TabImp[[#This Row],[OWA Level]])</f>
        <v>owa,CL_SO_01,CL_SO_01N09.ttl,valid</v>
      </c>
      <c r="J52" s="13" t="str">
        <f>"cwa"&amp;","&amp;TabImp[[#This Row],[Rule Code]]&amp;","&amp;TabImp[[#This Row],[Test File]]&amp;","&amp;LOWER(TabImp[[#This Row],[CWA Level]])</f>
        <v>cwa,CL_SO_01,CL_SO_01N09.ttl,valid</v>
      </c>
      <c r="K52" t="s">
        <v>278</v>
      </c>
    </row>
    <row r="53" spans="1:11" x14ac:dyDescent="0.25">
      <c r="A53" s="1" t="s">
        <v>160</v>
      </c>
      <c r="B53"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3" t="s">
        <v>229</v>
      </c>
      <c r="D53" s="17" t="str">
        <f>TabImp[[#This Row],[Rule Code]]&amp;TabImp[[#This Row],[Situation ID]]</f>
        <v>CL_SO_01N10</v>
      </c>
      <c r="E53" s="13" t="str">
        <f>TabImp[[#This Row],[Situation Code]]&amp;".ttl"</f>
        <v>CL_SO_01N10.ttl</v>
      </c>
      <c r="F53" t="s">
        <v>182</v>
      </c>
      <c r="G53" t="s">
        <v>96</v>
      </c>
      <c r="H53" s="13" t="str">
        <f>IF(TabImp[[#This Row],[OWA Level]]="Valid","Valid","Error")</f>
        <v>Valid</v>
      </c>
      <c r="I53" s="13" t="str">
        <f>"owa"&amp;","&amp;TabImp[[#This Row],[Rule Code]]&amp;","&amp;TabImp[[#This Row],[Test File]]&amp;","&amp;LOWER(TabImp[[#This Row],[OWA Level]])</f>
        <v>owa,CL_SO_01,CL_SO_01N10.ttl,valid</v>
      </c>
      <c r="J53" s="13" t="str">
        <f>"cwa"&amp;","&amp;TabImp[[#This Row],[Rule Code]]&amp;","&amp;TabImp[[#This Row],[Test File]]&amp;","&amp;LOWER(TabImp[[#This Row],[CWA Level]])</f>
        <v>cwa,CL_SO_01,CL_SO_01N10.ttl,valid</v>
      </c>
      <c r="K53" t="s">
        <v>278</v>
      </c>
    </row>
    <row r="54" spans="1:11" x14ac:dyDescent="0.25">
      <c r="A54" s="1" t="s">
        <v>160</v>
      </c>
      <c r="B54"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4" t="s">
        <v>230</v>
      </c>
      <c r="D54" s="17" t="str">
        <f>TabImp[[#This Row],[Rule Code]]&amp;TabImp[[#This Row],[Situation ID]]</f>
        <v>CL_SO_01N11</v>
      </c>
      <c r="E54" s="13" t="str">
        <f>TabImp[[#This Row],[Situation Code]]&amp;".ttl"</f>
        <v>CL_SO_01N11.ttl</v>
      </c>
      <c r="F54" t="s">
        <v>183</v>
      </c>
      <c r="G54" t="s">
        <v>90</v>
      </c>
      <c r="H54" s="13" t="str">
        <f>IF(TabImp[[#This Row],[OWA Level]]="Valid","Valid","Error")</f>
        <v>Error</v>
      </c>
      <c r="I54" s="13" t="str">
        <f>"owa"&amp;","&amp;TabImp[[#This Row],[Rule Code]]&amp;","&amp;TabImp[[#This Row],[Test File]]&amp;","&amp;LOWER(TabImp[[#This Row],[OWA Level]])</f>
        <v>owa,CL_SO_01,CL_SO_01N11.ttl,warning</v>
      </c>
      <c r="J54" s="13" t="str">
        <f>"cwa"&amp;","&amp;TabImp[[#This Row],[Rule Code]]&amp;","&amp;TabImp[[#This Row],[Test File]]&amp;","&amp;LOWER(TabImp[[#This Row],[CWA Level]])</f>
        <v>cwa,CL_SO_01,CL_SO_01N11.ttl,error</v>
      </c>
      <c r="K54" t="s">
        <v>278</v>
      </c>
    </row>
    <row r="55" spans="1:11" x14ac:dyDescent="0.25">
      <c r="A55" s="1" t="s">
        <v>160</v>
      </c>
      <c r="B55"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5" t="s">
        <v>231</v>
      </c>
      <c r="D55" s="17" t="str">
        <f>TabImp[[#This Row],[Rule Code]]&amp;TabImp[[#This Row],[Situation ID]]</f>
        <v>CL_SO_01N12</v>
      </c>
      <c r="E55" s="13" t="str">
        <f>TabImp[[#This Row],[Situation Code]]&amp;".ttl"</f>
        <v>CL_SO_01N12.ttl</v>
      </c>
      <c r="F55" t="s">
        <v>184</v>
      </c>
      <c r="G55" t="s">
        <v>96</v>
      </c>
      <c r="H55" s="13" t="str">
        <f>IF(TabImp[[#This Row],[OWA Level]]="Valid","Valid","Error")</f>
        <v>Valid</v>
      </c>
      <c r="I55" s="13" t="str">
        <f>"owa"&amp;","&amp;TabImp[[#This Row],[Rule Code]]&amp;","&amp;TabImp[[#This Row],[Test File]]&amp;","&amp;LOWER(TabImp[[#This Row],[OWA Level]])</f>
        <v>owa,CL_SO_01,CL_SO_01N12.ttl,valid</v>
      </c>
      <c r="J55" s="13" t="str">
        <f>"cwa"&amp;","&amp;TabImp[[#This Row],[Rule Code]]&amp;","&amp;TabImp[[#This Row],[Test File]]&amp;","&amp;LOWER(TabImp[[#This Row],[CWA Level]])</f>
        <v>cwa,CL_SO_01,CL_SO_01N12.ttl,valid</v>
      </c>
      <c r="K55" t="s">
        <v>278</v>
      </c>
    </row>
    <row r="56" spans="1:11" x14ac:dyDescent="0.25">
      <c r="A56" s="1" t="s">
        <v>160</v>
      </c>
      <c r="B56"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6" t="s">
        <v>232</v>
      </c>
      <c r="D56" s="17" t="str">
        <f>TabImp[[#This Row],[Rule Code]]&amp;TabImp[[#This Row],[Situation ID]]</f>
        <v>CL_SO_01N13</v>
      </c>
      <c r="E56" s="13" t="str">
        <f>TabImp[[#This Row],[Situation Code]]&amp;".ttl"</f>
        <v>CL_SO_01N13.ttl</v>
      </c>
      <c r="F56" t="s">
        <v>185</v>
      </c>
      <c r="G56" t="s">
        <v>96</v>
      </c>
      <c r="H56" s="13" t="str">
        <f>IF(TabImp[[#This Row],[OWA Level]]="Valid","Valid","Error")</f>
        <v>Valid</v>
      </c>
      <c r="I56" s="13" t="str">
        <f>"owa"&amp;","&amp;TabImp[[#This Row],[Rule Code]]&amp;","&amp;TabImp[[#This Row],[Test File]]&amp;","&amp;LOWER(TabImp[[#This Row],[OWA Level]])</f>
        <v>owa,CL_SO_01,CL_SO_01N13.ttl,valid</v>
      </c>
      <c r="J56" s="13" t="str">
        <f>"cwa"&amp;","&amp;TabImp[[#This Row],[Rule Code]]&amp;","&amp;TabImp[[#This Row],[Test File]]&amp;","&amp;LOWER(TabImp[[#This Row],[CWA Level]])</f>
        <v>cwa,CL_SO_01,CL_SO_01N13.ttl,valid</v>
      </c>
      <c r="K56" t="s">
        <v>278</v>
      </c>
    </row>
    <row r="57" spans="1:11" x14ac:dyDescent="0.25">
      <c r="A57" s="1" t="s">
        <v>160</v>
      </c>
      <c r="B57"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7" t="s">
        <v>233</v>
      </c>
      <c r="D57" s="17" t="str">
        <f>TabImp[[#This Row],[Rule Code]]&amp;TabImp[[#This Row],[Situation ID]]</f>
        <v>CL_SO_01N14</v>
      </c>
      <c r="E57" s="13" t="str">
        <f>TabImp[[#This Row],[Situation Code]]&amp;".ttl"</f>
        <v>CL_SO_01N14.ttl</v>
      </c>
      <c r="F57" t="s">
        <v>207</v>
      </c>
      <c r="G57" t="s">
        <v>90</v>
      </c>
      <c r="H57" s="13" t="str">
        <f>IF(TabImp[[#This Row],[OWA Level]]="Valid","Valid","Error")</f>
        <v>Error</v>
      </c>
      <c r="I57" s="13" t="str">
        <f>"owa"&amp;","&amp;TabImp[[#This Row],[Rule Code]]&amp;","&amp;TabImp[[#This Row],[Test File]]&amp;","&amp;LOWER(TabImp[[#This Row],[OWA Level]])</f>
        <v>owa,CL_SO_01,CL_SO_01N14.ttl,warning</v>
      </c>
      <c r="J57" s="13" t="str">
        <f>"cwa"&amp;","&amp;TabImp[[#This Row],[Rule Code]]&amp;","&amp;TabImp[[#This Row],[Test File]]&amp;","&amp;LOWER(TabImp[[#This Row],[CWA Level]])</f>
        <v>cwa,CL_SO_01,CL_SO_01N14.ttl,error</v>
      </c>
      <c r="K57" t="s">
        <v>278</v>
      </c>
    </row>
    <row r="58" spans="1:11" x14ac:dyDescent="0.25">
      <c r="A58" s="1" t="s">
        <v>160</v>
      </c>
      <c r="B58"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8" t="s">
        <v>234</v>
      </c>
      <c r="D58" s="17" t="str">
        <f>TabImp[[#This Row],[Rule Code]]&amp;TabImp[[#This Row],[Situation ID]]</f>
        <v>CL_SO_01N15</v>
      </c>
      <c r="E58" s="13" t="str">
        <f>TabImp[[#This Row],[Situation Code]]&amp;".ttl"</f>
        <v>CL_SO_01N15.ttl</v>
      </c>
      <c r="F58" t="s">
        <v>208</v>
      </c>
      <c r="G58" t="s">
        <v>90</v>
      </c>
      <c r="H58" s="13" t="str">
        <f>IF(TabImp[[#This Row],[OWA Level]]="Valid","Valid","Error")</f>
        <v>Error</v>
      </c>
      <c r="I58" s="13" t="str">
        <f>"owa"&amp;","&amp;TabImp[[#This Row],[Rule Code]]&amp;","&amp;TabImp[[#This Row],[Test File]]&amp;","&amp;LOWER(TabImp[[#This Row],[OWA Level]])</f>
        <v>owa,CL_SO_01,CL_SO_01N15.ttl,warning</v>
      </c>
      <c r="J58" s="13" t="str">
        <f>"cwa"&amp;","&amp;TabImp[[#This Row],[Rule Code]]&amp;","&amp;TabImp[[#This Row],[Test File]]&amp;","&amp;LOWER(TabImp[[#This Row],[CWA Level]])</f>
        <v>cwa,CL_SO_01,CL_SO_01N15.ttl,error</v>
      </c>
      <c r="K58" t="s">
        <v>278</v>
      </c>
    </row>
    <row r="59" spans="1:11" x14ac:dyDescent="0.25">
      <c r="A59" s="1" t="s">
        <v>160</v>
      </c>
      <c r="B59"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9" t="s">
        <v>235</v>
      </c>
      <c r="D59" s="17" t="str">
        <f>TabImp[[#This Row],[Rule Code]]&amp;TabImp[[#This Row],[Situation ID]]</f>
        <v>CL_SO_01N16</v>
      </c>
      <c r="E59" s="13" t="str">
        <f>TabImp[[#This Row],[Situation Code]]&amp;".ttl"</f>
        <v>CL_SO_01N16.ttl</v>
      </c>
      <c r="F59" t="s">
        <v>209</v>
      </c>
      <c r="G59" t="s">
        <v>90</v>
      </c>
      <c r="H59" s="13" t="str">
        <f>IF(TabImp[[#This Row],[OWA Level]]="Valid","Valid","Error")</f>
        <v>Error</v>
      </c>
      <c r="I59" s="13" t="str">
        <f>"owa"&amp;","&amp;TabImp[[#This Row],[Rule Code]]&amp;","&amp;TabImp[[#This Row],[Test File]]&amp;","&amp;LOWER(TabImp[[#This Row],[OWA Level]])</f>
        <v>owa,CL_SO_01,CL_SO_01N16.ttl,warning</v>
      </c>
      <c r="J59" s="13" t="str">
        <f>"cwa"&amp;","&amp;TabImp[[#This Row],[Rule Code]]&amp;","&amp;TabImp[[#This Row],[Test File]]&amp;","&amp;LOWER(TabImp[[#This Row],[CWA Level]])</f>
        <v>cwa,CL_SO_01,CL_SO_01N16.ttl,error</v>
      </c>
      <c r="K59" t="s">
        <v>278</v>
      </c>
    </row>
    <row r="60" spans="1:11" x14ac:dyDescent="0.25">
      <c r="A60" s="1" t="s">
        <v>160</v>
      </c>
      <c r="B60"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0" t="s">
        <v>236</v>
      </c>
      <c r="D60" s="17" t="str">
        <f>TabImp[[#This Row],[Rule Code]]&amp;TabImp[[#This Row],[Situation ID]]</f>
        <v>CL_SO_01N17</v>
      </c>
      <c r="E60" s="13" t="str">
        <f>TabImp[[#This Row],[Situation Code]]&amp;".ttl"</f>
        <v>CL_SO_01N17.ttl</v>
      </c>
      <c r="F60" t="s">
        <v>210</v>
      </c>
      <c r="G60" t="s">
        <v>96</v>
      </c>
      <c r="H60" s="13" t="str">
        <f>IF(TabImp[[#This Row],[OWA Level]]="Valid","Valid","Error")</f>
        <v>Valid</v>
      </c>
      <c r="I60" s="13" t="str">
        <f>"owa"&amp;","&amp;TabImp[[#This Row],[Rule Code]]&amp;","&amp;TabImp[[#This Row],[Test File]]&amp;","&amp;LOWER(TabImp[[#This Row],[OWA Level]])</f>
        <v>owa,CL_SO_01,CL_SO_01N17.ttl,valid</v>
      </c>
      <c r="J60" s="13" t="str">
        <f>"cwa"&amp;","&amp;TabImp[[#This Row],[Rule Code]]&amp;","&amp;TabImp[[#This Row],[Test File]]&amp;","&amp;LOWER(TabImp[[#This Row],[CWA Level]])</f>
        <v>cwa,CL_SO_01,CL_SO_01N17.ttl,valid</v>
      </c>
      <c r="K60" t="s">
        <v>278</v>
      </c>
    </row>
    <row r="61" spans="1:11" x14ac:dyDescent="0.25">
      <c r="A61" s="1" t="s">
        <v>160</v>
      </c>
      <c r="B61"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1" t="s">
        <v>237</v>
      </c>
      <c r="D61" s="17" t="str">
        <f>TabImp[[#This Row],[Rule Code]]&amp;TabImp[[#This Row],[Situation ID]]</f>
        <v>CL_SO_01N18</v>
      </c>
      <c r="E61" s="13" t="str">
        <f>TabImp[[#This Row],[Situation Code]]&amp;".ttl"</f>
        <v>CL_SO_01N18.ttl</v>
      </c>
      <c r="F61" t="s">
        <v>211</v>
      </c>
      <c r="G61" t="s">
        <v>96</v>
      </c>
      <c r="H61" s="13" t="str">
        <f>IF(TabImp[[#This Row],[OWA Level]]="Valid","Valid","Error")</f>
        <v>Valid</v>
      </c>
      <c r="I61" s="13" t="str">
        <f>"owa"&amp;","&amp;TabImp[[#This Row],[Rule Code]]&amp;","&amp;TabImp[[#This Row],[Test File]]&amp;","&amp;LOWER(TabImp[[#This Row],[OWA Level]])</f>
        <v>owa,CL_SO_01,CL_SO_01N18.ttl,valid</v>
      </c>
      <c r="J61" s="13" t="str">
        <f>"cwa"&amp;","&amp;TabImp[[#This Row],[Rule Code]]&amp;","&amp;TabImp[[#This Row],[Test File]]&amp;","&amp;LOWER(TabImp[[#This Row],[CWA Level]])</f>
        <v>cwa,CL_SO_01,CL_SO_01N18.ttl,valid</v>
      </c>
      <c r="K61" t="s">
        <v>278</v>
      </c>
    </row>
    <row r="62" spans="1:11" x14ac:dyDescent="0.25">
      <c r="A62" s="1" t="s">
        <v>160</v>
      </c>
      <c r="B62"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2" t="s">
        <v>238</v>
      </c>
      <c r="D62" s="17" t="str">
        <f>TabImp[[#This Row],[Rule Code]]&amp;TabImp[[#This Row],[Situation ID]]</f>
        <v>CL_SO_01N19</v>
      </c>
      <c r="E62" s="13" t="str">
        <f>TabImp[[#This Row],[Situation Code]]&amp;".ttl"</f>
        <v>CL_SO_01N19.ttl</v>
      </c>
      <c r="F62" t="s">
        <v>212</v>
      </c>
      <c r="G62" t="s">
        <v>96</v>
      </c>
      <c r="H62" s="13" t="str">
        <f>IF(TabImp[[#This Row],[OWA Level]]="Valid","Valid","Error")</f>
        <v>Valid</v>
      </c>
      <c r="I62" s="13" t="str">
        <f>"owa"&amp;","&amp;TabImp[[#This Row],[Rule Code]]&amp;","&amp;TabImp[[#This Row],[Test File]]&amp;","&amp;LOWER(TabImp[[#This Row],[OWA Level]])</f>
        <v>owa,CL_SO_01,CL_SO_01N19.ttl,valid</v>
      </c>
      <c r="J62" s="13" t="str">
        <f>"cwa"&amp;","&amp;TabImp[[#This Row],[Rule Code]]&amp;","&amp;TabImp[[#This Row],[Test File]]&amp;","&amp;LOWER(TabImp[[#This Row],[CWA Level]])</f>
        <v>cwa,CL_SO_01,CL_SO_01N19.ttl,valid</v>
      </c>
      <c r="K62" t="s">
        <v>278</v>
      </c>
    </row>
    <row r="63" spans="1:11" x14ac:dyDescent="0.25">
      <c r="A63" s="1" t="s">
        <v>160</v>
      </c>
      <c r="B63"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3" t="s">
        <v>267</v>
      </c>
      <c r="D63" s="17" t="str">
        <f>TabImp[[#This Row],[Rule Code]]&amp;TabImp[[#This Row],[Situation ID]]</f>
        <v>CL_SO_01U01</v>
      </c>
      <c r="E63" s="13" t="str">
        <f>TabImp[[#This Row],[Situation Code]]&amp;".ttl"</f>
        <v>CL_SO_01U01.ttl</v>
      </c>
      <c r="F63" t="s">
        <v>200</v>
      </c>
      <c r="G63" t="s">
        <v>96</v>
      </c>
      <c r="H63" s="13" t="str">
        <f>IF(TabImp[[#This Row],[OWA Level]]="Valid","Valid","Error")</f>
        <v>Valid</v>
      </c>
      <c r="I63" s="13" t="str">
        <f>"owa"&amp;","&amp;TabImp[[#This Row],[Rule Code]]&amp;","&amp;TabImp[[#This Row],[Test File]]&amp;","&amp;LOWER(TabImp[[#This Row],[OWA Level]])</f>
        <v>owa,CL_SO_01,CL_SO_01U01.ttl,valid</v>
      </c>
      <c r="J63" s="13" t="str">
        <f>"cwa"&amp;","&amp;TabImp[[#This Row],[Rule Code]]&amp;","&amp;TabImp[[#This Row],[Test File]]&amp;","&amp;LOWER(TabImp[[#This Row],[CWA Level]])</f>
        <v>cwa,CL_SO_01,CL_SO_01U01.ttl,valid</v>
      </c>
      <c r="K63" t="s">
        <v>279</v>
      </c>
    </row>
    <row r="64" spans="1:11" x14ac:dyDescent="0.25">
      <c r="A64" s="1" t="s">
        <v>160</v>
      </c>
      <c r="B64"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4" t="s">
        <v>268</v>
      </c>
      <c r="D64" s="17" t="str">
        <f>TabImp[[#This Row],[Rule Code]]&amp;TabImp[[#This Row],[Situation ID]]</f>
        <v>CL_SO_01U02</v>
      </c>
      <c r="E64" s="13" t="str">
        <f>TabImp[[#This Row],[Situation Code]]&amp;".ttl"</f>
        <v>CL_SO_01U02.ttl</v>
      </c>
      <c r="F64" t="s">
        <v>186</v>
      </c>
      <c r="G64" t="s">
        <v>90</v>
      </c>
      <c r="H64" s="13" t="str">
        <f>IF(TabImp[[#This Row],[OWA Level]]="Valid","Valid","Error")</f>
        <v>Error</v>
      </c>
      <c r="I64" s="13" t="str">
        <f>"owa"&amp;","&amp;TabImp[[#This Row],[Rule Code]]&amp;","&amp;TabImp[[#This Row],[Test File]]&amp;","&amp;LOWER(TabImp[[#This Row],[OWA Level]])</f>
        <v>owa,CL_SO_01,CL_SO_01U02.ttl,warning</v>
      </c>
      <c r="J64" s="13" t="str">
        <f>"cwa"&amp;","&amp;TabImp[[#This Row],[Rule Code]]&amp;","&amp;TabImp[[#This Row],[Test File]]&amp;","&amp;LOWER(TabImp[[#This Row],[CWA Level]])</f>
        <v>cwa,CL_SO_01,CL_SO_01U02.ttl,error</v>
      </c>
      <c r="K64" t="s">
        <v>276</v>
      </c>
    </row>
    <row r="65" spans="1:11" x14ac:dyDescent="0.25">
      <c r="A65" s="1" t="s">
        <v>160</v>
      </c>
      <c r="B65"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5" t="s">
        <v>269</v>
      </c>
      <c r="D65" s="17" t="str">
        <f>TabImp[[#This Row],[Rule Code]]&amp;TabImp[[#This Row],[Situation ID]]</f>
        <v>CL_SO_01U03</v>
      </c>
      <c r="E65" s="13" t="str">
        <f>TabImp[[#This Row],[Situation Code]]&amp;".ttl"</f>
        <v>CL_SO_01U03.ttl</v>
      </c>
      <c r="F65" t="s">
        <v>187</v>
      </c>
      <c r="G65" t="s">
        <v>90</v>
      </c>
      <c r="H65" s="13" t="str">
        <f>IF(TabImp[[#This Row],[OWA Level]]="Valid","Valid","Error")</f>
        <v>Error</v>
      </c>
      <c r="I65" s="13" t="str">
        <f>"owa"&amp;","&amp;TabImp[[#This Row],[Rule Code]]&amp;","&amp;TabImp[[#This Row],[Test File]]&amp;","&amp;LOWER(TabImp[[#This Row],[OWA Level]])</f>
        <v>owa,CL_SO_01,CL_SO_01U03.ttl,warning</v>
      </c>
      <c r="J65" s="13" t="str">
        <f>"cwa"&amp;","&amp;TabImp[[#This Row],[Rule Code]]&amp;","&amp;TabImp[[#This Row],[Test File]]&amp;","&amp;LOWER(TabImp[[#This Row],[CWA Level]])</f>
        <v>cwa,CL_SO_01,CL_SO_01U03.ttl,error</v>
      </c>
      <c r="K65" t="s">
        <v>276</v>
      </c>
    </row>
    <row r="66" spans="1:11" x14ac:dyDescent="0.25">
      <c r="A66" s="1" t="s">
        <v>160</v>
      </c>
      <c r="B66"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6" t="s">
        <v>270</v>
      </c>
      <c r="D66" s="17" t="str">
        <f>TabImp[[#This Row],[Rule Code]]&amp;TabImp[[#This Row],[Situation ID]]</f>
        <v>CL_SO_01U04</v>
      </c>
      <c r="E66" s="13" t="str">
        <f>TabImp[[#This Row],[Situation Code]]&amp;".ttl"</f>
        <v>CL_SO_01U04.ttl</v>
      </c>
      <c r="F66" t="s">
        <v>188</v>
      </c>
      <c r="G66" t="s">
        <v>90</v>
      </c>
      <c r="H66" s="13" t="str">
        <f>IF(TabImp[[#This Row],[OWA Level]]="Valid","Valid","Error")</f>
        <v>Error</v>
      </c>
      <c r="I66" s="13" t="str">
        <f>"owa"&amp;","&amp;TabImp[[#This Row],[Rule Code]]&amp;","&amp;TabImp[[#This Row],[Test File]]&amp;","&amp;LOWER(TabImp[[#This Row],[OWA Level]])</f>
        <v>owa,CL_SO_01,CL_SO_01U04.ttl,warning</v>
      </c>
      <c r="J66" s="13" t="str">
        <f>"cwa"&amp;","&amp;TabImp[[#This Row],[Rule Code]]&amp;","&amp;TabImp[[#This Row],[Test File]]&amp;","&amp;LOWER(TabImp[[#This Row],[CWA Level]])</f>
        <v>cwa,CL_SO_01,CL_SO_01U04.ttl,error</v>
      </c>
      <c r="K66" t="s">
        <v>276</v>
      </c>
    </row>
    <row r="67" spans="1:11" x14ac:dyDescent="0.25">
      <c r="A67" s="1" t="s">
        <v>160</v>
      </c>
      <c r="B67"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7" t="s">
        <v>271</v>
      </c>
      <c r="D67" s="17" t="str">
        <f>TabImp[[#This Row],[Rule Code]]&amp;TabImp[[#This Row],[Situation ID]]</f>
        <v>CL_SO_01U05</v>
      </c>
      <c r="E67" s="13" t="str">
        <f>TabImp[[#This Row],[Situation Code]]&amp;".ttl"</f>
        <v>CL_SO_01U05.ttl</v>
      </c>
      <c r="F67" t="s">
        <v>189</v>
      </c>
      <c r="G67" t="s">
        <v>96</v>
      </c>
      <c r="H67" s="13" t="str">
        <f>IF(TabImp[[#This Row],[OWA Level]]="Valid","Valid","Error")</f>
        <v>Valid</v>
      </c>
      <c r="I67" s="13" t="str">
        <f>"owa"&amp;","&amp;TabImp[[#This Row],[Rule Code]]&amp;","&amp;TabImp[[#This Row],[Test File]]&amp;","&amp;LOWER(TabImp[[#This Row],[OWA Level]])</f>
        <v>owa,CL_SO_01,CL_SO_01U05.ttl,valid</v>
      </c>
      <c r="J67" s="13" t="str">
        <f>"cwa"&amp;","&amp;TabImp[[#This Row],[Rule Code]]&amp;","&amp;TabImp[[#This Row],[Test File]]&amp;","&amp;LOWER(TabImp[[#This Row],[CWA Level]])</f>
        <v>cwa,CL_SO_01,CL_SO_01U05.ttl,valid</v>
      </c>
      <c r="K67" t="s">
        <v>276</v>
      </c>
    </row>
    <row r="68" spans="1:11" x14ac:dyDescent="0.25">
      <c r="A68" s="1" t="s">
        <v>160</v>
      </c>
      <c r="B68"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8" t="s">
        <v>272</v>
      </c>
      <c r="D68" s="17" t="str">
        <f>TabImp[[#This Row],[Rule Code]]&amp;TabImp[[#This Row],[Situation ID]]</f>
        <v>CL_SO_01U06</v>
      </c>
      <c r="E68" s="13" t="str">
        <f>TabImp[[#This Row],[Situation Code]]&amp;".ttl"</f>
        <v>CL_SO_01U06.ttl</v>
      </c>
      <c r="F68" t="s">
        <v>190</v>
      </c>
      <c r="G68" t="s">
        <v>96</v>
      </c>
      <c r="H68" s="13" t="str">
        <f>IF(TabImp[[#This Row],[OWA Level]]="Valid","Valid","Error")</f>
        <v>Valid</v>
      </c>
      <c r="I68" s="13" t="str">
        <f>"owa"&amp;","&amp;TabImp[[#This Row],[Rule Code]]&amp;","&amp;TabImp[[#This Row],[Test File]]&amp;","&amp;LOWER(TabImp[[#This Row],[OWA Level]])</f>
        <v>owa,CL_SO_01,CL_SO_01U06.ttl,valid</v>
      </c>
      <c r="J68" s="13" t="str">
        <f>"cwa"&amp;","&amp;TabImp[[#This Row],[Rule Code]]&amp;","&amp;TabImp[[#This Row],[Test File]]&amp;","&amp;LOWER(TabImp[[#This Row],[CWA Level]])</f>
        <v>cwa,CL_SO_01,CL_SO_01U06.ttl,valid</v>
      </c>
      <c r="K68" t="s">
        <v>276</v>
      </c>
    </row>
    <row r="69" spans="1:11" x14ac:dyDescent="0.25">
      <c r="A69" s="1" t="s">
        <v>160</v>
      </c>
      <c r="B69"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9" t="s">
        <v>273</v>
      </c>
      <c r="D69" s="17" t="str">
        <f>TabImp[[#This Row],[Rule Code]]&amp;TabImp[[#This Row],[Situation ID]]</f>
        <v>CL_SO_01U07</v>
      </c>
      <c r="E69" s="13" t="str">
        <f>TabImp[[#This Row],[Situation Code]]&amp;".ttl"</f>
        <v>CL_SO_01U07.ttl</v>
      </c>
      <c r="F69" t="s">
        <v>191</v>
      </c>
      <c r="G69" t="s">
        <v>90</v>
      </c>
      <c r="H69" s="13" t="str">
        <f>IF(TabImp[[#This Row],[OWA Level]]="Valid","Valid","Error")</f>
        <v>Error</v>
      </c>
      <c r="I69" s="13" t="str">
        <f>"owa"&amp;","&amp;TabImp[[#This Row],[Rule Code]]&amp;","&amp;TabImp[[#This Row],[Test File]]&amp;","&amp;LOWER(TabImp[[#This Row],[OWA Level]])</f>
        <v>owa,CL_SO_01,CL_SO_01U07.ttl,warning</v>
      </c>
      <c r="J69" s="13" t="str">
        <f>"cwa"&amp;","&amp;TabImp[[#This Row],[Rule Code]]&amp;","&amp;TabImp[[#This Row],[Test File]]&amp;","&amp;LOWER(TabImp[[#This Row],[CWA Level]])</f>
        <v>cwa,CL_SO_01,CL_SO_01U07.ttl,error</v>
      </c>
      <c r="K69" t="s">
        <v>276</v>
      </c>
    </row>
    <row r="70" spans="1:11" x14ac:dyDescent="0.25">
      <c r="A70" s="1" t="s">
        <v>160</v>
      </c>
      <c r="B70"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0" t="s">
        <v>274</v>
      </c>
      <c r="D70" s="17" t="str">
        <f>TabImp[[#This Row],[Rule Code]]&amp;TabImp[[#This Row],[Situation ID]]</f>
        <v>CL_SO_01U08</v>
      </c>
      <c r="E70" s="13" t="str">
        <f>TabImp[[#This Row],[Situation Code]]&amp;".ttl"</f>
        <v>CL_SO_01U08.ttl</v>
      </c>
      <c r="F70" t="s">
        <v>192</v>
      </c>
      <c r="G70" t="s">
        <v>96</v>
      </c>
      <c r="H70" s="13" t="str">
        <f>IF(TabImp[[#This Row],[OWA Level]]="Valid","Valid","Error")</f>
        <v>Valid</v>
      </c>
      <c r="I70" s="13" t="str">
        <f>"owa"&amp;","&amp;TabImp[[#This Row],[Rule Code]]&amp;","&amp;TabImp[[#This Row],[Test File]]&amp;","&amp;LOWER(TabImp[[#This Row],[OWA Level]])</f>
        <v>owa,CL_SO_01,CL_SO_01U08.ttl,valid</v>
      </c>
      <c r="J70" s="13" t="str">
        <f>"cwa"&amp;","&amp;TabImp[[#This Row],[Rule Code]]&amp;","&amp;TabImp[[#This Row],[Test File]]&amp;","&amp;LOWER(TabImp[[#This Row],[CWA Level]])</f>
        <v>cwa,CL_SO_01,CL_SO_01U08.ttl,valid</v>
      </c>
      <c r="K70" t="s">
        <v>276</v>
      </c>
    </row>
    <row r="71" spans="1:11" x14ac:dyDescent="0.25">
      <c r="A71" s="1" t="s">
        <v>160</v>
      </c>
      <c r="B71"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1" t="s">
        <v>275</v>
      </c>
      <c r="D71" s="17" t="str">
        <f>TabImp[[#This Row],[Rule Code]]&amp;TabImp[[#This Row],[Situation ID]]</f>
        <v>CL_SO_01U09</v>
      </c>
      <c r="E71" s="13" t="str">
        <f>TabImp[[#This Row],[Situation Code]]&amp;".ttl"</f>
        <v>CL_SO_01U09.ttl</v>
      </c>
      <c r="F71" t="s">
        <v>193</v>
      </c>
      <c r="G71" t="s">
        <v>96</v>
      </c>
      <c r="H71" s="13" t="str">
        <f>IF(TabImp[[#This Row],[OWA Level]]="Valid","Valid","Error")</f>
        <v>Valid</v>
      </c>
      <c r="I71" s="13" t="str">
        <f>"owa"&amp;","&amp;TabImp[[#This Row],[Rule Code]]&amp;","&amp;TabImp[[#This Row],[Test File]]&amp;","&amp;LOWER(TabImp[[#This Row],[OWA Level]])</f>
        <v>owa,CL_SO_01,CL_SO_01U09.ttl,valid</v>
      </c>
      <c r="J71" s="13" t="str">
        <f>"cwa"&amp;","&amp;TabImp[[#This Row],[Rule Code]]&amp;","&amp;TabImp[[#This Row],[Test File]]&amp;","&amp;LOWER(TabImp[[#This Row],[CWA Level]])</f>
        <v>cwa,CL_SO_01,CL_SO_01U09.ttl,valid</v>
      </c>
      <c r="K71" t="s">
        <v>276</v>
      </c>
    </row>
    <row r="72" spans="1:11" x14ac:dyDescent="0.25">
      <c r="A72" s="1" t="s">
        <v>160</v>
      </c>
      <c r="B72"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2" t="s">
        <v>239</v>
      </c>
      <c r="D72" s="17" t="str">
        <f>TabImp[[#This Row],[Rule Code]]&amp;TabImp[[#This Row],[Situation ID]]</f>
        <v>CL_SO_01U10</v>
      </c>
      <c r="E72" s="13" t="str">
        <f>TabImp[[#This Row],[Situation Code]]&amp;".ttl"</f>
        <v>CL_SO_01U10.ttl</v>
      </c>
      <c r="F72" t="s">
        <v>194</v>
      </c>
      <c r="G72" t="s">
        <v>96</v>
      </c>
      <c r="H72" s="13" t="str">
        <f>IF(TabImp[[#This Row],[OWA Level]]="Valid","Valid","Error")</f>
        <v>Valid</v>
      </c>
      <c r="I72" s="13" t="str">
        <f>"owa"&amp;","&amp;TabImp[[#This Row],[Rule Code]]&amp;","&amp;TabImp[[#This Row],[Test File]]&amp;","&amp;LOWER(TabImp[[#This Row],[OWA Level]])</f>
        <v>owa,CL_SO_01,CL_SO_01U10.ttl,valid</v>
      </c>
      <c r="J72" s="13" t="str">
        <f>"cwa"&amp;","&amp;TabImp[[#This Row],[Rule Code]]&amp;","&amp;TabImp[[#This Row],[Test File]]&amp;","&amp;LOWER(TabImp[[#This Row],[CWA Level]])</f>
        <v>cwa,CL_SO_01,CL_SO_01U10.ttl,valid</v>
      </c>
      <c r="K72" t="s">
        <v>276</v>
      </c>
    </row>
    <row r="73" spans="1:11" x14ac:dyDescent="0.25">
      <c r="A73" s="1" t="s">
        <v>160</v>
      </c>
      <c r="B73"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3" t="s">
        <v>240</v>
      </c>
      <c r="D73" s="17" t="str">
        <f>TabImp[[#This Row],[Rule Code]]&amp;TabImp[[#This Row],[Situation ID]]</f>
        <v>CL_SO_01U11</v>
      </c>
      <c r="E73" s="13" t="str">
        <f>TabImp[[#This Row],[Situation Code]]&amp;".ttl"</f>
        <v>CL_SO_01U11.ttl</v>
      </c>
      <c r="F73" t="s">
        <v>195</v>
      </c>
      <c r="G73" t="s">
        <v>90</v>
      </c>
      <c r="H73" s="13" t="str">
        <f>IF(TabImp[[#This Row],[OWA Level]]="Valid","Valid","Error")</f>
        <v>Error</v>
      </c>
      <c r="I73" s="13" t="str">
        <f>"owa"&amp;","&amp;TabImp[[#This Row],[Rule Code]]&amp;","&amp;TabImp[[#This Row],[Test File]]&amp;","&amp;LOWER(TabImp[[#This Row],[OWA Level]])</f>
        <v>owa,CL_SO_01,CL_SO_01U11.ttl,warning</v>
      </c>
      <c r="J73" s="13" t="str">
        <f>"cwa"&amp;","&amp;TabImp[[#This Row],[Rule Code]]&amp;","&amp;TabImp[[#This Row],[Test File]]&amp;","&amp;LOWER(TabImp[[#This Row],[CWA Level]])</f>
        <v>cwa,CL_SO_01,CL_SO_01U11.ttl,error</v>
      </c>
      <c r="K73" t="s">
        <v>276</v>
      </c>
    </row>
    <row r="74" spans="1:11" x14ac:dyDescent="0.25">
      <c r="A74" s="1" t="s">
        <v>160</v>
      </c>
      <c r="B74"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4" t="s">
        <v>241</v>
      </c>
      <c r="D74" s="17" t="str">
        <f>TabImp[[#This Row],[Rule Code]]&amp;TabImp[[#This Row],[Situation ID]]</f>
        <v>CL_SO_01U12</v>
      </c>
      <c r="E74" s="13" t="str">
        <f>TabImp[[#This Row],[Situation Code]]&amp;".ttl"</f>
        <v>CL_SO_01U12.ttl</v>
      </c>
      <c r="F74" t="s">
        <v>196</v>
      </c>
      <c r="G74" t="s">
        <v>96</v>
      </c>
      <c r="H74" s="13" t="str">
        <f>IF(TabImp[[#This Row],[OWA Level]]="Valid","Valid","Error")</f>
        <v>Valid</v>
      </c>
      <c r="I74" s="13" t="str">
        <f>"owa"&amp;","&amp;TabImp[[#This Row],[Rule Code]]&amp;","&amp;TabImp[[#This Row],[Test File]]&amp;","&amp;LOWER(TabImp[[#This Row],[OWA Level]])</f>
        <v>owa,CL_SO_01,CL_SO_01U12.ttl,valid</v>
      </c>
      <c r="J74" s="13" t="str">
        <f>"cwa"&amp;","&amp;TabImp[[#This Row],[Rule Code]]&amp;","&amp;TabImp[[#This Row],[Test File]]&amp;","&amp;LOWER(TabImp[[#This Row],[CWA Level]])</f>
        <v>cwa,CL_SO_01,CL_SO_01U12.ttl,valid</v>
      </c>
      <c r="K74" t="s">
        <v>276</v>
      </c>
    </row>
    <row r="75" spans="1:11" x14ac:dyDescent="0.25">
      <c r="A75" s="1" t="s">
        <v>160</v>
      </c>
      <c r="B75"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5" t="s">
        <v>242</v>
      </c>
      <c r="D75" s="17" t="str">
        <f>TabImp[[#This Row],[Rule Code]]&amp;TabImp[[#This Row],[Situation ID]]</f>
        <v>CL_SO_01U13</v>
      </c>
      <c r="E75" s="13" t="str">
        <f>TabImp[[#This Row],[Situation Code]]&amp;".ttl"</f>
        <v>CL_SO_01U13.ttl</v>
      </c>
      <c r="F75" t="s">
        <v>197</v>
      </c>
      <c r="G75" t="s">
        <v>96</v>
      </c>
      <c r="H75" s="13" t="str">
        <f>IF(TabImp[[#This Row],[OWA Level]]="Valid","Valid","Error")</f>
        <v>Valid</v>
      </c>
      <c r="I75" s="13" t="str">
        <f>"owa"&amp;","&amp;TabImp[[#This Row],[Rule Code]]&amp;","&amp;TabImp[[#This Row],[Test File]]&amp;","&amp;LOWER(TabImp[[#This Row],[OWA Level]])</f>
        <v>owa,CL_SO_01,CL_SO_01U13.ttl,valid</v>
      </c>
      <c r="J75" s="13" t="str">
        <f>"cwa"&amp;","&amp;TabImp[[#This Row],[Rule Code]]&amp;","&amp;TabImp[[#This Row],[Test File]]&amp;","&amp;LOWER(TabImp[[#This Row],[CWA Level]])</f>
        <v>cwa,CL_SO_01,CL_SO_01U13.ttl,valid</v>
      </c>
      <c r="K75" t="s">
        <v>276</v>
      </c>
    </row>
    <row r="76" spans="1:11" x14ac:dyDescent="0.25">
      <c r="A76" s="1" t="s">
        <v>160</v>
      </c>
      <c r="B76"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6" t="s">
        <v>243</v>
      </c>
      <c r="D76" s="17" t="str">
        <f>TabImp[[#This Row],[Rule Code]]&amp;TabImp[[#This Row],[Situation ID]]</f>
        <v>CL_SO_01U14</v>
      </c>
      <c r="E76" s="13" t="str">
        <f>TabImp[[#This Row],[Situation Code]]&amp;".ttl"</f>
        <v>CL_SO_01U14.ttl</v>
      </c>
      <c r="F76" t="s">
        <v>213</v>
      </c>
      <c r="G76" t="s">
        <v>90</v>
      </c>
      <c r="H76" s="13" t="str">
        <f>IF(TabImp[[#This Row],[OWA Level]]="Valid","Valid","Error")</f>
        <v>Error</v>
      </c>
      <c r="I76" s="13" t="str">
        <f>"owa"&amp;","&amp;TabImp[[#This Row],[Rule Code]]&amp;","&amp;TabImp[[#This Row],[Test File]]&amp;","&amp;LOWER(TabImp[[#This Row],[OWA Level]])</f>
        <v>owa,CL_SO_01,CL_SO_01U14.ttl,warning</v>
      </c>
      <c r="J76" s="13" t="str">
        <f>"cwa"&amp;","&amp;TabImp[[#This Row],[Rule Code]]&amp;","&amp;TabImp[[#This Row],[Test File]]&amp;","&amp;LOWER(TabImp[[#This Row],[CWA Level]])</f>
        <v>cwa,CL_SO_01,CL_SO_01U14.ttl,error</v>
      </c>
      <c r="K76" t="s">
        <v>276</v>
      </c>
    </row>
    <row r="77" spans="1:11" x14ac:dyDescent="0.25">
      <c r="A77" s="1" t="s">
        <v>160</v>
      </c>
      <c r="B77"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7" t="s">
        <v>244</v>
      </c>
      <c r="D77" s="17" t="str">
        <f>TabImp[[#This Row],[Rule Code]]&amp;TabImp[[#This Row],[Situation ID]]</f>
        <v>CL_SO_01U15</v>
      </c>
      <c r="E77" s="13" t="str">
        <f>TabImp[[#This Row],[Situation Code]]&amp;".ttl"</f>
        <v>CL_SO_01U15.ttl</v>
      </c>
      <c r="F77" t="s">
        <v>214</v>
      </c>
      <c r="G77" t="s">
        <v>90</v>
      </c>
      <c r="H77" s="13" t="str">
        <f>IF(TabImp[[#This Row],[OWA Level]]="Valid","Valid","Error")</f>
        <v>Error</v>
      </c>
      <c r="I77" s="13" t="str">
        <f>"owa"&amp;","&amp;TabImp[[#This Row],[Rule Code]]&amp;","&amp;TabImp[[#This Row],[Test File]]&amp;","&amp;LOWER(TabImp[[#This Row],[OWA Level]])</f>
        <v>owa,CL_SO_01,CL_SO_01U15.ttl,warning</v>
      </c>
      <c r="J77" s="13" t="str">
        <f>"cwa"&amp;","&amp;TabImp[[#This Row],[Rule Code]]&amp;","&amp;TabImp[[#This Row],[Test File]]&amp;","&amp;LOWER(TabImp[[#This Row],[CWA Level]])</f>
        <v>cwa,CL_SO_01,CL_SO_01U15.ttl,error</v>
      </c>
      <c r="K77" t="s">
        <v>276</v>
      </c>
    </row>
    <row r="78" spans="1:11" x14ac:dyDescent="0.25">
      <c r="A78" s="1" t="s">
        <v>160</v>
      </c>
      <c r="B78"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8" t="s">
        <v>245</v>
      </c>
      <c r="D78" s="17" t="str">
        <f>TabImp[[#This Row],[Rule Code]]&amp;TabImp[[#This Row],[Situation ID]]</f>
        <v>CL_SO_01U16</v>
      </c>
      <c r="E78" s="13" t="str">
        <f>TabImp[[#This Row],[Situation Code]]&amp;".ttl"</f>
        <v>CL_SO_01U16.ttl</v>
      </c>
      <c r="F78" t="s">
        <v>215</v>
      </c>
      <c r="G78" t="s">
        <v>90</v>
      </c>
      <c r="H78" s="13" t="str">
        <f>IF(TabImp[[#This Row],[OWA Level]]="Valid","Valid","Error")</f>
        <v>Error</v>
      </c>
      <c r="I78" s="13" t="str">
        <f>"owa"&amp;","&amp;TabImp[[#This Row],[Rule Code]]&amp;","&amp;TabImp[[#This Row],[Test File]]&amp;","&amp;LOWER(TabImp[[#This Row],[OWA Level]])</f>
        <v>owa,CL_SO_01,CL_SO_01U16.ttl,warning</v>
      </c>
      <c r="J78" s="13" t="str">
        <f>"cwa"&amp;","&amp;TabImp[[#This Row],[Rule Code]]&amp;","&amp;TabImp[[#This Row],[Test File]]&amp;","&amp;LOWER(TabImp[[#This Row],[CWA Level]])</f>
        <v>cwa,CL_SO_01,CL_SO_01U16.ttl,error</v>
      </c>
      <c r="K78" t="s">
        <v>276</v>
      </c>
    </row>
    <row r="79" spans="1:11" x14ac:dyDescent="0.25">
      <c r="A79" s="1" t="s">
        <v>160</v>
      </c>
      <c r="B79"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9" t="s">
        <v>246</v>
      </c>
      <c r="D79" s="17" t="str">
        <f>TabImp[[#This Row],[Rule Code]]&amp;TabImp[[#This Row],[Situation ID]]</f>
        <v>CL_SO_01U17</v>
      </c>
      <c r="E79" s="13" t="str">
        <f>TabImp[[#This Row],[Situation Code]]&amp;".ttl"</f>
        <v>CL_SO_01U17.ttl</v>
      </c>
      <c r="F79" t="s">
        <v>216</v>
      </c>
      <c r="G79" t="s">
        <v>96</v>
      </c>
      <c r="H79" s="13" t="str">
        <f>IF(TabImp[[#This Row],[OWA Level]]="Valid","Valid","Error")</f>
        <v>Valid</v>
      </c>
      <c r="I79" s="13" t="str">
        <f>"owa"&amp;","&amp;TabImp[[#This Row],[Rule Code]]&amp;","&amp;TabImp[[#This Row],[Test File]]&amp;","&amp;LOWER(TabImp[[#This Row],[OWA Level]])</f>
        <v>owa,CL_SO_01,CL_SO_01U17.ttl,valid</v>
      </c>
      <c r="J79" s="13" t="str">
        <f>"cwa"&amp;","&amp;TabImp[[#This Row],[Rule Code]]&amp;","&amp;TabImp[[#This Row],[Test File]]&amp;","&amp;LOWER(TabImp[[#This Row],[CWA Level]])</f>
        <v>cwa,CL_SO_01,CL_SO_01U17.ttl,valid</v>
      </c>
      <c r="K79" t="s">
        <v>276</v>
      </c>
    </row>
    <row r="80" spans="1:11" x14ac:dyDescent="0.25">
      <c r="A80" s="1" t="s">
        <v>160</v>
      </c>
      <c r="B80"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0" t="s">
        <v>247</v>
      </c>
      <c r="D80" s="17" t="str">
        <f>TabImp[[#This Row],[Rule Code]]&amp;TabImp[[#This Row],[Situation ID]]</f>
        <v>CL_SO_01U18</v>
      </c>
      <c r="E80" s="13" t="str">
        <f>TabImp[[#This Row],[Situation Code]]&amp;".ttl"</f>
        <v>CL_SO_01U18.ttl</v>
      </c>
      <c r="F80" t="s">
        <v>217</v>
      </c>
      <c r="G80" t="s">
        <v>96</v>
      </c>
      <c r="H80" s="13" t="str">
        <f>IF(TabImp[[#This Row],[OWA Level]]="Valid","Valid","Error")</f>
        <v>Valid</v>
      </c>
      <c r="I80" s="13" t="str">
        <f>"owa"&amp;","&amp;TabImp[[#This Row],[Rule Code]]&amp;","&amp;TabImp[[#This Row],[Test File]]&amp;","&amp;LOWER(TabImp[[#This Row],[OWA Level]])</f>
        <v>owa,CL_SO_01,CL_SO_01U18.ttl,valid</v>
      </c>
      <c r="J80" s="13" t="str">
        <f>"cwa"&amp;","&amp;TabImp[[#This Row],[Rule Code]]&amp;","&amp;TabImp[[#This Row],[Test File]]&amp;","&amp;LOWER(TabImp[[#This Row],[CWA Level]])</f>
        <v>cwa,CL_SO_01,CL_SO_01U18.ttl,valid</v>
      </c>
      <c r="K80" t="s">
        <v>276</v>
      </c>
    </row>
    <row r="81" spans="1:11" x14ac:dyDescent="0.25">
      <c r="A81" s="1" t="s">
        <v>160</v>
      </c>
      <c r="B81"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1" t="s">
        <v>248</v>
      </c>
      <c r="D81" s="17" t="str">
        <f>TabImp[[#This Row],[Rule Code]]&amp;TabImp[[#This Row],[Situation ID]]</f>
        <v>CL_SO_01U19</v>
      </c>
      <c r="E81" s="13" t="str">
        <f>TabImp[[#This Row],[Situation Code]]&amp;".ttl"</f>
        <v>CL_SO_01U19.ttl</v>
      </c>
      <c r="F81" t="s">
        <v>218</v>
      </c>
      <c r="G81" t="s">
        <v>96</v>
      </c>
      <c r="H81" s="13" t="str">
        <f>IF(TabImp[[#This Row],[OWA Level]]="Valid","Valid","Error")</f>
        <v>Valid</v>
      </c>
      <c r="I81" s="13" t="str">
        <f>"owa"&amp;","&amp;TabImp[[#This Row],[Rule Code]]&amp;","&amp;TabImp[[#This Row],[Test File]]&amp;","&amp;LOWER(TabImp[[#This Row],[OWA Level]])</f>
        <v>owa,CL_SO_01,CL_SO_01U19.ttl,valid</v>
      </c>
      <c r="J81" s="13" t="str">
        <f>"cwa"&amp;","&amp;TabImp[[#This Row],[Rule Code]]&amp;","&amp;TabImp[[#This Row],[Test File]]&amp;","&amp;LOWER(TabImp[[#This Row],[CWA Level]])</f>
        <v>cwa,CL_SO_01,CL_SO_01U19.ttl,valid</v>
      </c>
      <c r="K81" t="s">
        <v>276</v>
      </c>
    </row>
    <row r="82" spans="1:11" x14ac:dyDescent="0.25">
      <c r="A82" s="1" t="s">
        <v>129</v>
      </c>
      <c r="B82" t="str">
        <f>VLOOKUP(TabImp[[#This Row],[Rule Code]],TabRules[[Rule Code]:[Description]],2,FALSE)</f>
        <v>Every class must be decorated with exactly one stereotype.</v>
      </c>
      <c r="C82" s="7" t="s">
        <v>94</v>
      </c>
      <c r="D82" s="18" t="str">
        <f>TabImp[[#This Row],[Rule Code]]&amp;TabImp[[#This Row],[Situation ID]]</f>
        <v>CL_ST_01A</v>
      </c>
      <c r="E82" s="7" t="str">
        <f>TabImp[[#This Row],[Situation Code]]&amp;".ttl"</f>
        <v>CL_ST_01A.ttl</v>
      </c>
      <c r="F82" t="s">
        <v>89</v>
      </c>
      <c r="G82" t="s">
        <v>90</v>
      </c>
      <c r="H82" t="str">
        <f>IF(TabImp[[#This Row],[OWA Level]]="Valid","Valid","Error")</f>
        <v>Error</v>
      </c>
      <c r="I82" t="str">
        <f>"owa"&amp;","&amp;TabImp[[#This Row],[Rule Code]]&amp;","&amp;TabImp[[#This Row],[Test File]]&amp;","&amp;LOWER(TabImp[[#This Row],[OWA Level]])</f>
        <v>owa,CL_ST_01,CL_ST_01A.ttl,warning</v>
      </c>
      <c r="J82" t="str">
        <f>"cwa"&amp;","&amp;TabImp[[#This Row],[Rule Code]]&amp;","&amp;TabImp[[#This Row],[Test File]]&amp;","&amp;LOWER(TabImp[[#This Row],[CWA Level]])</f>
        <v>cwa,CL_ST_01,CL_ST_01A.ttl,error</v>
      </c>
    </row>
    <row r="83" spans="1:11" x14ac:dyDescent="0.25">
      <c r="A83" s="1" t="s">
        <v>129</v>
      </c>
      <c r="B83" t="str">
        <f>VLOOKUP(TabImp[[#This Row],[Rule Code]],TabRules[[Rule Code]:[Description]],2,FALSE)</f>
        <v>Every class must be decorated with exactly one stereotype.</v>
      </c>
      <c r="C83" s="7" t="s">
        <v>95</v>
      </c>
      <c r="D83" s="18" t="str">
        <f>TabImp[[#This Row],[Rule Code]]&amp;TabImp[[#This Row],[Situation ID]]</f>
        <v>CL_ST_01B</v>
      </c>
      <c r="E83" s="7" t="str">
        <f>TabImp[[#This Row],[Situation Code]]&amp;".ttl"</f>
        <v>CL_ST_01B.ttl</v>
      </c>
      <c r="F83" t="s">
        <v>98</v>
      </c>
      <c r="G83" t="s">
        <v>96</v>
      </c>
      <c r="H83" t="str">
        <f>IF(TabImp[[#This Row],[OWA Level]]="Valid","Valid","Error")</f>
        <v>Valid</v>
      </c>
      <c r="I83" t="str">
        <f>"owa"&amp;","&amp;TabImp[[#This Row],[Rule Code]]&amp;","&amp;TabImp[[#This Row],[Test File]]&amp;","&amp;LOWER(TabImp[[#This Row],[OWA Level]])</f>
        <v>owa,CL_ST_01,CL_ST_01B.ttl,valid</v>
      </c>
      <c r="J83" t="str">
        <f>"cwa"&amp;","&amp;TabImp[[#This Row],[Rule Code]]&amp;","&amp;TabImp[[#This Row],[Test File]]&amp;","&amp;LOWER(TabImp[[#This Row],[CWA Level]])</f>
        <v>cwa,CL_ST_01,CL_ST_01B.ttl,valid</v>
      </c>
    </row>
    <row r="84" spans="1:11" x14ac:dyDescent="0.25">
      <c r="A84" s="1" t="s">
        <v>129</v>
      </c>
      <c r="B84" t="str">
        <f>VLOOKUP(TabImp[[#This Row],[Rule Code]],TabRules[[Rule Code]:[Description]],2,FALSE)</f>
        <v>Every class must be decorated with exactly one stereotype.</v>
      </c>
      <c r="C84" s="7" t="s">
        <v>97</v>
      </c>
      <c r="D84" s="18" t="str">
        <f>TabImp[[#This Row],[Rule Code]]&amp;TabImp[[#This Row],[Situation ID]]</f>
        <v>CL_ST_01C</v>
      </c>
      <c r="E84" s="7" t="str">
        <f>TabImp[[#This Row],[Situation Code]]&amp;".ttl"</f>
        <v>CL_ST_01C.ttl</v>
      </c>
      <c r="F84" t="s">
        <v>99</v>
      </c>
      <c r="G84" t="s">
        <v>96</v>
      </c>
      <c r="H84" t="str">
        <f>IF(TabImp[[#This Row],[OWA Level]]="Valid","Valid","Error")</f>
        <v>Valid</v>
      </c>
      <c r="I84" t="str">
        <f>"owa"&amp;","&amp;TabImp[[#This Row],[Rule Code]]&amp;","&amp;TabImp[[#This Row],[Test File]]&amp;","&amp;LOWER(TabImp[[#This Row],[OWA Level]])</f>
        <v>owa,CL_ST_01,CL_ST_01C.ttl,valid</v>
      </c>
      <c r="J84" t="str">
        <f>"cwa"&amp;","&amp;TabImp[[#This Row],[Rule Code]]&amp;","&amp;TabImp[[#This Row],[Test File]]&amp;","&amp;LOWER(TabImp[[#This Row],[CWA Level]])</f>
        <v>cwa,CL_ST_01,CL_ST_01C.ttl,valid</v>
      </c>
    </row>
    <row r="85" spans="1:11" x14ac:dyDescent="0.25">
      <c r="A85" s="1" t="s">
        <v>129</v>
      </c>
      <c r="B85" t="str">
        <f>VLOOKUP(TabImp[[#This Row],[Rule Code]],TabRules[[Rule Code]:[Description]],2,FALSE)</f>
        <v>Every class must be decorated with exactly one stereotype.</v>
      </c>
      <c r="C85" s="7" t="s">
        <v>103</v>
      </c>
      <c r="D85" s="16" t="str">
        <f>TabImp[[#This Row],[Rule Code]]&amp;TabImp[[#This Row],[Situation ID]]</f>
        <v>CL_ST_01D</v>
      </c>
      <c r="E85" t="str">
        <f>TabImp[[#This Row],[Situation Code]]&amp;".ttl"</f>
        <v>CL_ST_01D.ttl</v>
      </c>
      <c r="F85" t="s">
        <v>100</v>
      </c>
      <c r="G85" t="s">
        <v>91</v>
      </c>
      <c r="H85" t="str">
        <f>IF(TabImp[[#This Row],[OWA Level]]="Valid","Valid","Error")</f>
        <v>Error</v>
      </c>
      <c r="I85" t="str">
        <f>"owa"&amp;","&amp;TabImp[[#This Row],[Rule Code]]&amp;","&amp;TabImp[[#This Row],[Test File]]&amp;","&amp;LOWER(TabImp[[#This Row],[OWA Level]])</f>
        <v>owa,CL_ST_01,CL_ST_01D.ttl,error</v>
      </c>
      <c r="J85" t="str">
        <f>"cwa"&amp;","&amp;TabImp[[#This Row],[Rule Code]]&amp;","&amp;TabImp[[#This Row],[Test File]]&amp;","&amp;LOWER(TabImp[[#This Row],[CWA Level]])</f>
        <v>cwa,CL_ST_01,CL_ST_01D.ttl,error</v>
      </c>
      <c r="K85" t="s">
        <v>112</v>
      </c>
    </row>
    <row r="86" spans="1:11" x14ac:dyDescent="0.25">
      <c r="A86" s="1" t="s">
        <v>129</v>
      </c>
      <c r="B86" t="str">
        <f>VLOOKUP(TabImp[[#This Row],[Rule Code]],TabRules[[Rule Code]:[Description]],2,FALSE)</f>
        <v>Every class must be decorated with exactly one stereotype.</v>
      </c>
      <c r="C86" s="7" t="s">
        <v>104</v>
      </c>
      <c r="D86" s="16" t="str">
        <f>TabImp[[#This Row],[Rule Code]]&amp;TabImp[[#This Row],[Situation ID]]</f>
        <v>CL_ST_01E</v>
      </c>
      <c r="E86" t="str">
        <f>TabImp[[#This Row],[Situation Code]]&amp;".ttl"</f>
        <v>CL_ST_01E.ttl</v>
      </c>
      <c r="F86" t="s">
        <v>101</v>
      </c>
      <c r="G86" t="s">
        <v>91</v>
      </c>
      <c r="H86" t="str">
        <f>IF(TabImp[[#This Row],[OWA Level]]="Valid","Valid","Error")</f>
        <v>Error</v>
      </c>
      <c r="I86" t="str">
        <f>"owa"&amp;","&amp;TabImp[[#This Row],[Rule Code]]&amp;","&amp;TabImp[[#This Row],[Test File]]&amp;","&amp;LOWER(TabImp[[#This Row],[OWA Level]])</f>
        <v>owa,CL_ST_01,CL_ST_01E.ttl,error</v>
      </c>
      <c r="J86" t="str">
        <f>"cwa"&amp;","&amp;TabImp[[#This Row],[Rule Code]]&amp;","&amp;TabImp[[#This Row],[Test File]]&amp;","&amp;LOWER(TabImp[[#This Row],[CWA Level]])</f>
        <v>cwa,CL_ST_01,CL_ST_01E.ttl,error</v>
      </c>
      <c r="K86" t="s">
        <v>112</v>
      </c>
    </row>
    <row r="87" spans="1:11" x14ac:dyDescent="0.25">
      <c r="A87" s="1" t="s">
        <v>129</v>
      </c>
      <c r="B87" t="str">
        <f>VLOOKUP(TabImp[[#This Row],[Rule Code]],TabRules[[Rule Code]:[Description]],2,FALSE)</f>
        <v>Every class must be decorated with exactly one stereotype.</v>
      </c>
      <c r="C87" s="7" t="s">
        <v>105</v>
      </c>
      <c r="D87" s="16" t="str">
        <f>TabImp[[#This Row],[Rule Code]]&amp;TabImp[[#This Row],[Situation ID]]</f>
        <v>CL_ST_01F</v>
      </c>
      <c r="E87" t="str">
        <f>TabImp[[#This Row],[Situation Code]]&amp;".ttl"</f>
        <v>CL_ST_01F.ttl</v>
      </c>
      <c r="F87" t="s">
        <v>102</v>
      </c>
      <c r="G87" t="s">
        <v>91</v>
      </c>
      <c r="H87" t="str">
        <f>IF(TabImp[[#This Row],[OWA Level]]="Valid","Valid","Error")</f>
        <v>Error</v>
      </c>
      <c r="I87" t="str">
        <f>"owa"&amp;","&amp;TabImp[[#This Row],[Rule Code]]&amp;","&amp;TabImp[[#This Row],[Test File]]&amp;","&amp;LOWER(TabImp[[#This Row],[OWA Level]])</f>
        <v>owa,CL_ST_01,CL_ST_01F.ttl,error</v>
      </c>
      <c r="J87" t="str">
        <f>"cwa"&amp;","&amp;TabImp[[#This Row],[Rule Code]]&amp;","&amp;TabImp[[#This Row],[Test File]]&amp;","&amp;LOWER(TabImp[[#This Row],[CWA Level]])</f>
        <v>cwa,CL_ST_01,CL_ST_01F.ttl,error</v>
      </c>
      <c r="K87" t="s">
        <v>112</v>
      </c>
    </row>
    <row r="88" spans="1:11" x14ac:dyDescent="0.25">
      <c r="A88" s="1" t="s">
        <v>130</v>
      </c>
      <c r="B88" t="str">
        <f>VLOOKUP(TabImp[[#This Row],[Rule Code]],TabRules[[Rule Code]:[Description]],2,FALSE)</f>
        <v>Every class must be decorated with stereotypes of the OntoUML profile.</v>
      </c>
      <c r="C88" t="s">
        <v>94</v>
      </c>
      <c r="D88" s="16" t="str">
        <f>TabImp[[#This Row],[Rule Code]]&amp;TabImp[[#This Row],[Situation ID]]</f>
        <v>CL_ST_02A</v>
      </c>
      <c r="E88" t="str">
        <f>TabImp[[#This Row],[Situation Code]]&amp;".ttl"</f>
        <v>CL_ST_02A.ttl</v>
      </c>
      <c r="F88" t="s">
        <v>89</v>
      </c>
      <c r="G88" t="s">
        <v>90</v>
      </c>
      <c r="H88" t="str">
        <f>IF(TabImp[[#This Row],[OWA Level]]="Valid","Valid","Error")</f>
        <v>Error</v>
      </c>
      <c r="I88" t="str">
        <f>"owa"&amp;","&amp;TabImp[[#This Row],[Rule Code]]&amp;","&amp;TabImp[[#This Row],[Test File]]&amp;","&amp;LOWER(TabImp[[#This Row],[OWA Level]])</f>
        <v>owa,CL_ST_02,CL_ST_02A.ttl,warning</v>
      </c>
      <c r="J88" t="str">
        <f>"cwa"&amp;","&amp;TabImp[[#This Row],[Rule Code]]&amp;","&amp;TabImp[[#This Row],[Test File]]&amp;","&amp;LOWER(TabImp[[#This Row],[CWA Level]])</f>
        <v>cwa,CL_ST_02,CL_ST_02A.ttl,error</v>
      </c>
    </row>
    <row r="89" spans="1:11" x14ac:dyDescent="0.25">
      <c r="A89" s="1" t="s">
        <v>130</v>
      </c>
      <c r="B89" t="str">
        <f>VLOOKUP(TabImp[[#This Row],[Rule Code]],TabRules[[Rule Code]:[Description]],2,FALSE)</f>
        <v>Every class must be decorated with stereotypes of the OntoUML profile.</v>
      </c>
      <c r="C89" t="s">
        <v>95</v>
      </c>
      <c r="D89" s="16" t="str">
        <f>TabImp[[#This Row],[Rule Code]]&amp;TabImp[[#This Row],[Situation ID]]</f>
        <v>CL_ST_02B</v>
      </c>
      <c r="E89" t="str">
        <f>TabImp[[#This Row],[Situation Code]]&amp;".ttl"</f>
        <v>CL_ST_02B.ttl</v>
      </c>
      <c r="F89" t="s">
        <v>98</v>
      </c>
      <c r="G89" t="s">
        <v>96</v>
      </c>
      <c r="H89" t="str">
        <f>IF(TabImp[[#This Row],[OWA Level]]="Valid","Valid","Error")</f>
        <v>Valid</v>
      </c>
      <c r="I89" t="str">
        <f>"owa"&amp;","&amp;TabImp[[#This Row],[Rule Code]]&amp;","&amp;TabImp[[#This Row],[Test File]]&amp;","&amp;LOWER(TabImp[[#This Row],[OWA Level]])</f>
        <v>owa,CL_ST_02,CL_ST_02B.ttl,valid</v>
      </c>
      <c r="J89" t="str">
        <f>"cwa"&amp;","&amp;TabImp[[#This Row],[Rule Code]]&amp;","&amp;TabImp[[#This Row],[Test File]]&amp;","&amp;LOWER(TabImp[[#This Row],[CWA Level]])</f>
        <v>cwa,CL_ST_02,CL_ST_02B.ttl,valid</v>
      </c>
    </row>
    <row r="90" spans="1:11" x14ac:dyDescent="0.25">
      <c r="A90" s="1" t="s">
        <v>130</v>
      </c>
      <c r="B90" t="str">
        <f>VLOOKUP(TabImp[[#This Row],[Rule Code]],TabRules[[Rule Code]:[Description]],2,FALSE)</f>
        <v>Every class must be decorated with stereotypes of the OntoUML profile.</v>
      </c>
      <c r="C90" t="s">
        <v>97</v>
      </c>
      <c r="D90" s="16" t="str">
        <f>TabImp[[#This Row],[Rule Code]]&amp;TabImp[[#This Row],[Situation ID]]</f>
        <v>CL_ST_02C</v>
      </c>
      <c r="E90" t="str">
        <f>TabImp[[#This Row],[Situation Code]]&amp;".ttl"</f>
        <v>CL_ST_02C.ttl</v>
      </c>
      <c r="F90" t="s">
        <v>99</v>
      </c>
      <c r="G90" t="s">
        <v>91</v>
      </c>
      <c r="H90" t="str">
        <f>IF(TabImp[[#This Row],[OWA Level]]="Valid","Valid","Error")</f>
        <v>Error</v>
      </c>
      <c r="I90" t="str">
        <f>"owa"&amp;","&amp;TabImp[[#This Row],[Rule Code]]&amp;","&amp;TabImp[[#This Row],[Test File]]&amp;","&amp;LOWER(TabImp[[#This Row],[OWA Level]])</f>
        <v>owa,CL_ST_02,CL_ST_02C.ttl,error</v>
      </c>
      <c r="J90" t="str">
        <f>"cwa"&amp;","&amp;TabImp[[#This Row],[Rule Code]]&amp;","&amp;TabImp[[#This Row],[Test File]]&amp;","&amp;LOWER(TabImp[[#This Row],[CWA Level]])</f>
        <v>cwa,CL_ST_02,CL_ST_02C.ttl,error</v>
      </c>
    </row>
    <row r="91" spans="1:11" x14ac:dyDescent="0.25">
      <c r="A91" s="1" t="s">
        <v>130</v>
      </c>
      <c r="B91" t="str">
        <f>VLOOKUP(TabImp[[#This Row],[Rule Code]],TabRules[[Rule Code]:[Description]],2,FALSE)</f>
        <v>Every class must be decorated with stereotypes of the OntoUML profile.</v>
      </c>
      <c r="C91" t="s">
        <v>103</v>
      </c>
      <c r="D91" s="16" t="str">
        <f>TabImp[[#This Row],[Rule Code]]&amp;TabImp[[#This Row],[Situation ID]]</f>
        <v>CL_ST_02D</v>
      </c>
      <c r="E91" t="str">
        <f>TabImp[[#This Row],[Situation Code]]&amp;".ttl"</f>
        <v>CL_ST_02D.ttl</v>
      </c>
      <c r="F91" t="s">
        <v>100</v>
      </c>
      <c r="G91" t="s">
        <v>91</v>
      </c>
      <c r="H91" t="str">
        <f>IF(TabImp[[#This Row],[OWA Level]]="Valid","Valid","Error")</f>
        <v>Error</v>
      </c>
      <c r="I91" t="str">
        <f>"owa"&amp;","&amp;TabImp[[#This Row],[Rule Code]]&amp;","&amp;TabImp[[#This Row],[Test File]]&amp;","&amp;LOWER(TabImp[[#This Row],[OWA Level]])</f>
        <v>owa,CL_ST_02,CL_ST_02D.ttl,error</v>
      </c>
      <c r="J91" t="str">
        <f>"cwa"&amp;","&amp;TabImp[[#This Row],[Rule Code]]&amp;","&amp;TabImp[[#This Row],[Test File]]&amp;","&amp;LOWER(TabImp[[#This Row],[CWA Level]])</f>
        <v>cwa,CL_ST_02,CL_ST_02D.ttl,error</v>
      </c>
      <c r="K91" t="s">
        <v>112</v>
      </c>
    </row>
    <row r="92" spans="1:11" x14ac:dyDescent="0.25">
      <c r="A92" s="1" t="s">
        <v>130</v>
      </c>
      <c r="B92" t="str">
        <f>VLOOKUP(TabImp[[#This Row],[Rule Code]],TabRules[[Rule Code]:[Description]],2,FALSE)</f>
        <v>Every class must be decorated with stereotypes of the OntoUML profile.</v>
      </c>
      <c r="C92" t="s">
        <v>104</v>
      </c>
      <c r="D92" s="16" t="str">
        <f>TabImp[[#This Row],[Rule Code]]&amp;TabImp[[#This Row],[Situation ID]]</f>
        <v>CL_ST_02E</v>
      </c>
      <c r="E92" t="str">
        <f>TabImp[[#This Row],[Situation Code]]&amp;".ttl"</f>
        <v>CL_ST_02E.ttl</v>
      </c>
      <c r="F92" t="s">
        <v>101</v>
      </c>
      <c r="G92" t="s">
        <v>96</v>
      </c>
      <c r="H92" t="str">
        <f>IF(TabImp[[#This Row],[OWA Level]]="Valid","Valid","Error")</f>
        <v>Valid</v>
      </c>
      <c r="I92" t="str">
        <f>"owa"&amp;","&amp;TabImp[[#This Row],[Rule Code]]&amp;","&amp;TabImp[[#This Row],[Test File]]&amp;","&amp;LOWER(TabImp[[#This Row],[OWA Level]])</f>
        <v>owa,CL_ST_02,CL_ST_02E.ttl,valid</v>
      </c>
      <c r="J92" t="str">
        <f>"cwa"&amp;","&amp;TabImp[[#This Row],[Rule Code]]&amp;","&amp;TabImp[[#This Row],[Test File]]&amp;","&amp;LOWER(TabImp[[#This Row],[CWA Level]])</f>
        <v>cwa,CL_ST_02,CL_ST_02E.ttl,valid</v>
      </c>
      <c r="K92" t="s">
        <v>112</v>
      </c>
    </row>
    <row r="93" spans="1:11" x14ac:dyDescent="0.25">
      <c r="A93" s="1" t="s">
        <v>130</v>
      </c>
      <c r="B93" t="str">
        <f>VLOOKUP(TabImp[[#This Row],[Rule Code]],TabRules[[Rule Code]:[Description]],2,FALSE)</f>
        <v>Every class must be decorated with stereotypes of the OntoUML profile.</v>
      </c>
      <c r="C93" t="s">
        <v>105</v>
      </c>
      <c r="D93" s="16" t="str">
        <f>TabImp[[#This Row],[Rule Code]]&amp;TabImp[[#This Row],[Situation ID]]</f>
        <v>CL_ST_02F</v>
      </c>
      <c r="E93" t="str">
        <f>TabImp[[#This Row],[Situation Code]]&amp;".ttl"</f>
        <v>CL_ST_02F.ttl</v>
      </c>
      <c r="F93" t="s">
        <v>102</v>
      </c>
      <c r="G93" t="s">
        <v>91</v>
      </c>
      <c r="H93" t="str">
        <f>IF(TabImp[[#This Row],[OWA Level]]="Valid","Valid","Error")</f>
        <v>Error</v>
      </c>
      <c r="I93" t="str">
        <f>"owa"&amp;","&amp;TabImp[[#This Row],[Rule Code]]&amp;","&amp;TabImp[[#This Row],[Test File]]&amp;","&amp;LOWER(TabImp[[#This Row],[OWA Level]])</f>
        <v>owa,CL_ST_02,CL_ST_02F.ttl,error</v>
      </c>
      <c r="J93" t="str">
        <f>"cwa"&amp;","&amp;TabImp[[#This Row],[Rule Code]]&amp;","&amp;TabImp[[#This Row],[Test File]]&amp;","&amp;LOWER(TabImp[[#This Row],[CWA Level]])</f>
        <v>cwa,CL_ST_02,CL_ST_02F.ttl,error</v>
      </c>
      <c r="K93" t="s">
        <v>112</v>
      </c>
    </row>
  </sheetData>
  <phoneticPr fontId="7" type="noConversion"/>
  <conditionalFormatting sqref="G2:H248">
    <cfRule type="cellIs" dxfId="5" priority="1" operator="equal">
      <formula>"Valid"</formula>
    </cfRule>
    <cfRule type="cellIs" dxfId="4" priority="3" operator="equal">
      <formula>"Error"</formula>
    </cfRule>
    <cfRule type="cellIs" dxfId="3" priority="4" operator="equal">
      <formula>"Warning"</formula>
    </cfRule>
  </conditionalFormatting>
  <conditionalFormatting sqref="D2:E93">
    <cfRule type="duplicateValues" dxfId="2" priority="13"/>
  </conditionalFormatting>
  <dataValidations count="1">
    <dataValidation type="list" allowBlank="1" showInputMessage="1" showErrorMessage="1" sqref="G2:H93" xr:uid="{88F4C713-6BF6-49A8-982F-7D1643817146}">
      <formula1>"Valid,Error,Warning"</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Rules Definition</vt:lpstr>
      <vt:lpstr>Rules Implementation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Favato Barcelos, Pedro Paulo (UT-EEMCS)</cp:lastModifiedBy>
  <cp:revision/>
  <dcterms:created xsi:type="dcterms:W3CDTF">2023-07-06T14:56:35Z</dcterms:created>
  <dcterms:modified xsi:type="dcterms:W3CDTF">2023-09-26T16:59:01Z</dcterms:modified>
  <cp:category/>
  <cp:contentStatus/>
</cp:coreProperties>
</file>